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2.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drawings/drawing3.xml" ContentType="application/vnd.openxmlformats-officedocument.drawing+xml"/>
  <Override PartName="/xl/embeddings/oleObject5.bin" ContentType="application/vnd.openxmlformats-officedocument.oleObject"/>
  <Override PartName="/xl/embeddings/oleObject6.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DNYADAV   23.06.23\SOP RIMs\SOP\SOP 2023-24\II QTR\"/>
    </mc:Choice>
  </mc:AlternateContent>
  <bookViews>
    <workbookView xWindow="0" yWindow="0" windowWidth="15360" windowHeight="7635" tabRatio="835" firstSheet="6" activeTab="14"/>
  </bookViews>
  <sheets>
    <sheet name="MG COVER PAGE" sheetId="18" r:id="rId1"/>
    <sheet name="MG SoP 01 " sheetId="25" r:id="rId2"/>
    <sheet name="SoP 02" sheetId="26" r:id="rId3"/>
    <sheet name="MG SoP 03" sheetId="19" r:id="rId4"/>
    <sheet name="MG SoP 04" sheetId="20" r:id="rId5"/>
    <sheet name="SOP-05" sheetId="31" r:id="rId6"/>
    <sheet name="MG SoP - 06 " sheetId="16" r:id="rId7"/>
    <sheet name="SoP008" sheetId="27" r:id="rId8"/>
    <sheet name="SoP009" sheetId="28" r:id="rId9"/>
    <sheet name="SoP010" sheetId="29" r:id="rId10"/>
    <sheet name="11A" sheetId="22" r:id="rId11"/>
    <sheet name="11B" sheetId="23" r:id="rId12"/>
    <sheet name="11C" sheetId="24" r:id="rId13"/>
    <sheet name="MG SoP - 13 " sheetId="17" r:id="rId14"/>
    <sheet name="MG SOP 15" sheetId="21" r:id="rId15"/>
    <sheet name="Work Out" sheetId="15" state="hidden"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1" localSheetId="2">#REF!</definedName>
    <definedName name="\1" localSheetId="5">#REF!</definedName>
    <definedName name="\1">#REF!</definedName>
    <definedName name="\2" localSheetId="2">[1]TLPPOCT!#REF!</definedName>
    <definedName name="\2" localSheetId="5">[1]TLPPOCT!#REF!</definedName>
    <definedName name="\2">[1]TLPPOCT!#REF!</definedName>
    <definedName name="\a" localSheetId="2">#REF!</definedName>
    <definedName name="\a" localSheetId="5">#REF!</definedName>
    <definedName name="\a">#REF!</definedName>
    <definedName name="\b" localSheetId="2">#REF!</definedName>
    <definedName name="\b" localSheetId="5">#REF!</definedName>
    <definedName name="\b">#REF!</definedName>
    <definedName name="\p" localSheetId="5">#REF!</definedName>
    <definedName name="\p">#REF!</definedName>
    <definedName name="__1_1_1" localSheetId="5">#REF!</definedName>
    <definedName name="__1_1_1">#REF!</definedName>
    <definedName name="__123Graph_A" hidden="1">'[2]mpmla wise pp0001'!$A$166:$A$172</definedName>
    <definedName name="__123Graph_B" localSheetId="5" hidden="1">'[2]mpmla wise pp0001'!#REF!</definedName>
    <definedName name="__123Graph_B" hidden="1">'[2]mpmla wise pp0001'!#REF!</definedName>
    <definedName name="__123Graph_C" hidden="1">'[2]mpmla wise pp0001'!$B$166:$B$172</definedName>
    <definedName name="__123Graph_D" localSheetId="5" hidden="1">'[2]mpmla wise pp0001'!#REF!</definedName>
    <definedName name="__123Graph_D" hidden="1">'[2]mpmla wise pp0001'!#REF!</definedName>
    <definedName name="__123Graph_E" hidden="1">'[2]mpmla wise pp0001'!$C$166:$C$172</definedName>
    <definedName name="__123Graph_F" localSheetId="5" hidden="1">'[2]mpmla wise pp0001'!#REF!</definedName>
    <definedName name="__123Graph_F" hidden="1">'[2]mpmla wise pp0001'!#REF!</definedName>
    <definedName name="__123Graph_X" localSheetId="5" hidden="1">'[2]mpmla wise pp0001'!#REF!</definedName>
    <definedName name="__123Graph_X" hidden="1">'[2]mpmla wise pp0001'!#REF!</definedName>
    <definedName name="__2_1_1_1" localSheetId="5">#REF!</definedName>
    <definedName name="__2_1_1_1">#REF!</definedName>
    <definedName name="_1" localSheetId="5">#REF!</definedName>
    <definedName name="_1">#REF!</definedName>
    <definedName name="_1_1" localSheetId="5">#REF!</definedName>
    <definedName name="_1_1">#REF!</definedName>
    <definedName name="_1_1_1" localSheetId="5">#REF!</definedName>
    <definedName name="_1_1_1">#REF!</definedName>
    <definedName name="_1_1_1_1" localSheetId="5">#REF!</definedName>
    <definedName name="_1_1_1_1">#REF!</definedName>
    <definedName name="_1_1_1_1_1" localSheetId="5">#REF!</definedName>
    <definedName name="_1_1_1_1_1">#REF!</definedName>
    <definedName name="_1_10" localSheetId="5">#REF!</definedName>
    <definedName name="_1_10">#REF!</definedName>
    <definedName name="_1_2" localSheetId="5">#REF!</definedName>
    <definedName name="_1_2">#REF!</definedName>
    <definedName name="_1_2_1" localSheetId="5">#REF!</definedName>
    <definedName name="_1_2_1">#REF!</definedName>
    <definedName name="_1_7" localSheetId="5">#REF!</definedName>
    <definedName name="_1_7">#REF!</definedName>
    <definedName name="_1_8" localSheetId="5">#REF!</definedName>
    <definedName name="_1_8">#REF!</definedName>
    <definedName name="_1_9" localSheetId="5">#REF!</definedName>
    <definedName name="_1_9">#REF!</definedName>
    <definedName name="_10Excel_BuiltIn__FilterDatabase_10_1" localSheetId="5">#REF!</definedName>
    <definedName name="_10Excel_BuiltIn__FilterDatabase_10_1">#REF!</definedName>
    <definedName name="_11Excel_BuiltIn__FilterDatabase_11_1" localSheetId="5">#REF!</definedName>
    <definedName name="_11Excel_BuiltIn__FilterDatabase_11_1">#REF!</definedName>
    <definedName name="_123" localSheetId="5" hidden="1">'[2]mpmla wise pp0001'!#REF!</definedName>
    <definedName name="_123" hidden="1">'[2]mpmla wise pp0001'!#REF!</definedName>
    <definedName name="_124" localSheetId="5" hidden="1">'[3]mpmla wise pp02_03'!#REF!</definedName>
    <definedName name="_124" hidden="1">'[3]mpmla wise pp02_03'!#REF!</definedName>
    <definedName name="_125" localSheetId="5" hidden="1">'[3]mpmla wise pp02_03'!#REF!</definedName>
    <definedName name="_125" hidden="1">'[3]mpmla wise pp02_03'!#REF!</definedName>
    <definedName name="_126" localSheetId="5" hidden="1">'[3]mpmla wise pp02_03'!#REF!</definedName>
    <definedName name="_126" hidden="1">'[3]mpmla wise pp02_03'!#REF!</definedName>
    <definedName name="_127" localSheetId="5" hidden="1">'[3]mpmla wise pp02_03'!#REF!</definedName>
    <definedName name="_127" hidden="1">'[3]mpmla wise pp02_03'!#REF!</definedName>
    <definedName name="_128" localSheetId="5" hidden="1">'[3]mpmla wise pp02_03'!#REF!</definedName>
    <definedName name="_128" hidden="1">'[3]mpmla wise pp02_03'!#REF!</definedName>
    <definedName name="_129" localSheetId="5" hidden="1">'[3]mpmla wise pp02_03'!#REF!</definedName>
    <definedName name="_129" hidden="1">'[3]mpmla wise pp02_03'!#REF!</definedName>
    <definedName name="_12Excel_BuiltIn__FilterDatabase_9_1" localSheetId="5">#REF!</definedName>
    <definedName name="_12Excel_BuiltIn__FilterDatabase_9_1">#REF!</definedName>
    <definedName name="_130" hidden="1">[4]zpF0001!$E$39:$E$78</definedName>
    <definedName name="_131" hidden="1">[4]zpF0001!$O$149:$O$158</definedName>
    <definedName name="_132" hidden="1">[4]zpF0001!$A$39:$CB$78</definedName>
    <definedName name="_135" localSheetId="5" hidden="1">'[5]mpmla wise pp01_02'!#REF!</definedName>
    <definedName name="_135" hidden="1">'[5]mpmla wise pp01_02'!#REF!</definedName>
    <definedName name="_13Excel_BuiltIn_Database_1" localSheetId="5">#REF!</definedName>
    <definedName name="_13Excel_BuiltIn_Database_1">#REF!</definedName>
    <definedName name="_142" localSheetId="5" hidden="1">'[5]mpmla wise pp01_02'!#REF!</definedName>
    <definedName name="_142" hidden="1">'[5]mpmla wise pp01_02'!#REF!</definedName>
    <definedName name="_14Excel_BuiltIn_Database_1_1" localSheetId="5">#REF!</definedName>
    <definedName name="_14Excel_BuiltIn_Database_1_1">#REF!</definedName>
    <definedName name="_15Excel_BuiltIn_Database_1_11_1" localSheetId="5">#REF!</definedName>
    <definedName name="_15Excel_BuiltIn_Database_1_11_1">#REF!</definedName>
    <definedName name="_16Excel_BuiltIn_Database_1_6_1" localSheetId="5">#REF!</definedName>
    <definedName name="_16Excel_BuiltIn_Database_1_6_1">#REF!</definedName>
    <definedName name="_2" localSheetId="5">[1]TLPPOCT!#REF!</definedName>
    <definedName name="_2">[1]TLPPOCT!#REF!</definedName>
    <definedName name="_2_1" localSheetId="5">[1]TLPPOCT!#REF!</definedName>
    <definedName name="_2_1">[1]TLPPOCT!#REF!</definedName>
    <definedName name="_2_1_1" localSheetId="5">[1]TLPPOCT!#REF!</definedName>
    <definedName name="_2_1_1">[1]TLPPOCT!#REF!</definedName>
    <definedName name="_2_1_1_1" localSheetId="5">[1]TLPPOCT!#REF!</definedName>
    <definedName name="_2_1_1_1">[1]TLPPOCT!#REF!</definedName>
    <definedName name="_2_1_1_1_1" localSheetId="5">[1]TLPPOCT!#REF!</definedName>
    <definedName name="_2_1_1_1_1">[1]TLPPOCT!#REF!</definedName>
    <definedName name="_2_10" localSheetId="5">[1]TLPPOCT!#REF!</definedName>
    <definedName name="_2_10">[1]TLPPOCT!#REF!</definedName>
    <definedName name="_2_2" localSheetId="5">[6]TLPPOCT!#REF!</definedName>
    <definedName name="_2_2">[6]TLPPOCT!#REF!</definedName>
    <definedName name="_2_2_1" localSheetId="5">[7]Recovered_Sheet5!#REF!</definedName>
    <definedName name="_2_2_1">[7]Recovered_Sheet5!#REF!</definedName>
    <definedName name="_2_7" localSheetId="5">[1]TLPPOCT!#REF!</definedName>
    <definedName name="_2_7">[1]TLPPOCT!#REF!</definedName>
    <definedName name="_2_8" localSheetId="5">[1]TLPPOCT!#REF!</definedName>
    <definedName name="_2_8">[1]TLPPOCT!#REF!</definedName>
    <definedName name="_2_9" localSheetId="5">[1]TLPPOCT!#REF!</definedName>
    <definedName name="_2_9">[1]TLPPOCT!#REF!</definedName>
    <definedName name="_3_2_1" localSheetId="5">[1]TLPPOCT!#REF!</definedName>
    <definedName name="_3_2_1">[1]TLPPOCT!#REF!</definedName>
    <definedName name="_4_2_1_1" localSheetId="5">[1]TLPPOCT!#REF!</definedName>
    <definedName name="_4_2_1_1">[1]TLPPOCT!#REF!</definedName>
    <definedName name="_5_a_1" localSheetId="5">#REF!</definedName>
    <definedName name="_5_a_1">#REF!</definedName>
    <definedName name="_6_a_1_1" localSheetId="5">#REF!</definedName>
    <definedName name="_6_a_1_1">#REF!</definedName>
    <definedName name="_7_b_1" localSheetId="5">#REF!</definedName>
    <definedName name="_7_b_1">#REF!</definedName>
    <definedName name="_8_b_1_1" localSheetId="5">#REF!</definedName>
    <definedName name="_8_b_1_1">#REF!</definedName>
    <definedName name="_9_p_1" localSheetId="5">#REF!</definedName>
    <definedName name="_9_p_1">#REF!</definedName>
    <definedName name="_a" localSheetId="5">#REF!</definedName>
    <definedName name="_a">#REF!</definedName>
    <definedName name="_a_1" localSheetId="5">#REF!</definedName>
    <definedName name="_a_1">#REF!</definedName>
    <definedName name="_a_1_1" localSheetId="5">#REF!</definedName>
    <definedName name="_a_1_1">#REF!</definedName>
    <definedName name="_a_1_1_1" localSheetId="5">#REF!</definedName>
    <definedName name="_a_1_1_1">#REF!</definedName>
    <definedName name="_a_1_11" localSheetId="5">#REF!</definedName>
    <definedName name="_a_1_11">#REF!</definedName>
    <definedName name="_a_1_6" localSheetId="5">#REF!</definedName>
    <definedName name="_a_1_6">#REF!</definedName>
    <definedName name="_b" localSheetId="5">#REF!</definedName>
    <definedName name="_b">#REF!</definedName>
    <definedName name="_b_1" localSheetId="5">#REF!</definedName>
    <definedName name="_b_1">#REF!</definedName>
    <definedName name="_b_1_1" localSheetId="5">#REF!</definedName>
    <definedName name="_b_1_1">#REF!</definedName>
    <definedName name="_b_1_1_1" localSheetId="5">#REF!</definedName>
    <definedName name="_b_1_1_1">#REF!</definedName>
    <definedName name="_Dist_Bin" localSheetId="5" hidden="1">#REF!</definedName>
    <definedName name="_Dist_Bin" hidden="1">#REF!</definedName>
    <definedName name="_Dist_Values" localSheetId="5" hidden="1">#REF!</definedName>
    <definedName name="_Dist_Values" hidden="1">#REF!</definedName>
    <definedName name="_Fill" localSheetId="5" hidden="1">#REF!</definedName>
    <definedName name="_Fill" hidden="1">#REF!</definedName>
    <definedName name="_xlnm._FilterDatabase" localSheetId="2" hidden="1">'SoP 02'!$A$6:$R$84</definedName>
    <definedName name="_Key1" hidden="1">[2]zpF0001!$E$39:$E$78</definedName>
    <definedName name="_Key2" hidden="1">[2]zpF0001!$O$149:$O$158</definedName>
    <definedName name="_key3" localSheetId="5" hidden="1">'[8]mpmla wise pp01_02'!#REF!</definedName>
    <definedName name="_key3" hidden="1">'[8]mpmla wise pp01_02'!#REF!</definedName>
    <definedName name="_Order1" hidden="1">255</definedName>
    <definedName name="_Order2" hidden="1">255</definedName>
    <definedName name="_p" localSheetId="5">#REF!</definedName>
    <definedName name="_p">#REF!</definedName>
    <definedName name="_p_1" localSheetId="5">#REF!</definedName>
    <definedName name="_p_1">#REF!</definedName>
    <definedName name="_p_1_1" localSheetId="5">#REF!</definedName>
    <definedName name="_p_1_1">#REF!</definedName>
    <definedName name="_S8" localSheetId="5">#REF!</definedName>
    <definedName name="_S8">#REF!</definedName>
    <definedName name="_S88" localSheetId="5">#REF!</definedName>
    <definedName name="_S88">#REF!</definedName>
    <definedName name="_S888" localSheetId="5">#REF!</definedName>
    <definedName name="_S888">#REF!</definedName>
    <definedName name="_Sort" hidden="1">[2]zpF0001!$A$39:$CB$78</definedName>
    <definedName name="a">'[9]shp_T&amp;D_drive'!$A$1:$AE$31</definedName>
    <definedName name="a_10">[9]shp_T_D_drive!$A$1:$AE$31</definedName>
    <definedName name="a_17">[10]shp_T_D_drive!$A$1:$AE$31</definedName>
    <definedName name="a_18">[10]shp_T_D_drive!$A$1:$AE$31</definedName>
    <definedName name="a_2">[11]shp_T_D_drive!$A$1:$AE$31</definedName>
    <definedName name="a_5">[11]shp_T_D_drive!$A$1:$AE$31</definedName>
    <definedName name="a_8">[9]shp_T_D_drive!$A$1:$AE$31</definedName>
    <definedName name="a_9">[9]shp_T_D_drive!$A$1:$AE$31</definedName>
    <definedName name="aa">'[9]shp_T&amp;D_drive'!$A$1:$AE$31</definedName>
    <definedName name="aa_10">[9]shp_T_D_drive!$A$1:$AE$31</definedName>
    <definedName name="aa_17">[10]shp_T_D_drive!$A$1:$AE$31</definedName>
    <definedName name="aa_18">[10]shp_T_D_drive!$A$1:$AE$31</definedName>
    <definedName name="aa_2">[11]shp_T_D_drive!$A$1:$AE$31</definedName>
    <definedName name="aa_5">[11]shp_T_D_drive!$A$1:$AE$31</definedName>
    <definedName name="aa_8">[9]shp_T_D_drive!$A$1:$AE$31</definedName>
    <definedName name="aa_9">[9]shp_T_D_drive!$A$1:$AE$31</definedName>
    <definedName name="aaa" localSheetId="5" hidden="1">'[8]mpmla wise pp01_02'!#REF!</definedName>
    <definedName name="aaa" hidden="1">'[8]mpmla wise pp01_02'!#REF!</definedName>
    <definedName name="Acti" localSheetId="2" hidden="1">{"'Sheet1'!$A$4386:$N$4591"}</definedName>
    <definedName name="Acti" localSheetId="5" hidden="1">{"'Sheet1'!$A$4386:$N$4591"}</definedName>
    <definedName name="Acti" hidden="1">{"'Sheet1'!$A$4386:$N$4591"}</definedName>
    <definedName name="agmeter" localSheetId="5">#REF!</definedName>
    <definedName name="agmeter">#REF!</definedName>
    <definedName name="agmeter_1" localSheetId="5">#REF!</definedName>
    <definedName name="agmeter_1">#REF!</definedName>
    <definedName name="agmeter_10" localSheetId="5">#REF!</definedName>
    <definedName name="agmeter_10">#REF!</definedName>
    <definedName name="agmeter_17" localSheetId="5">#REF!</definedName>
    <definedName name="agmeter_17">#REF!</definedName>
    <definedName name="agmeter_18" localSheetId="5">#REF!</definedName>
    <definedName name="agmeter_18">#REF!</definedName>
    <definedName name="agmeter_2" localSheetId="5">#REF!</definedName>
    <definedName name="agmeter_2">#REF!</definedName>
    <definedName name="agmeter_5" localSheetId="5">#REF!</definedName>
    <definedName name="agmeter_5">#REF!</definedName>
    <definedName name="agmeter_8" localSheetId="5">#REF!</definedName>
    <definedName name="agmeter_8">#REF!</definedName>
    <definedName name="agmeter_9" localSheetId="5">#REF!</definedName>
    <definedName name="agmeter_9">#REF!</definedName>
    <definedName name="ann" localSheetId="2" hidden="1">{"'Sheet1'!$A$4386:$N$4591"}</definedName>
    <definedName name="ann" localSheetId="5" hidden="1">{"'Sheet1'!$A$4386:$N$4591"}</definedName>
    <definedName name="ann" hidden="1">{"'Sheet1'!$A$4386:$N$4591"}</definedName>
    <definedName name="as">'[9]shp_T&amp;D_drive'!$A$1:$AE$31</definedName>
    <definedName name="as_10">[9]shp_T_D_drive!$A$1:$AE$31</definedName>
    <definedName name="as_17">[10]shp_T_D_drive!$A$1:$AE$31</definedName>
    <definedName name="as_18">[10]shp_T_D_drive!$A$1:$AE$31</definedName>
    <definedName name="as_2">[11]shp_T_D_drive!$A$1:$AE$31</definedName>
    <definedName name="as_5">[11]shp_T_D_drive!$A$1:$AE$31</definedName>
    <definedName name="as_8">[9]shp_T_D_drive!$A$1:$AE$31</definedName>
    <definedName name="as_9">[9]shp_T_D_drive!$A$1:$AE$31</definedName>
    <definedName name="ATCFMP_1_10" localSheetId="2">#REF!</definedName>
    <definedName name="ATCFMP_1_10" localSheetId="5">#REF!</definedName>
    <definedName name="ATCFMP_1_10">#REF!</definedName>
    <definedName name="ATCFMP_1_11" localSheetId="2">#REF!</definedName>
    <definedName name="ATCFMP_1_11" localSheetId="5">#REF!</definedName>
    <definedName name="ATCFMP_1_11">#REF!</definedName>
    <definedName name="ATCFMP_1_20">'[12]compar jgy'!$B$1:$H$259</definedName>
    <definedName name="ATCFMP_1_21">'[12]COMPARE AG'!$B$1:$H$147</definedName>
    <definedName name="ATCFMP_1_36" localSheetId="2">#REF!</definedName>
    <definedName name="ATCFMP_1_36" localSheetId="5">#REF!</definedName>
    <definedName name="ATCFMP_1_36">#REF!</definedName>
    <definedName name="ATCFMP_1_38" localSheetId="2">#REF!</definedName>
    <definedName name="ATCFMP_1_38" localSheetId="5">#REF!</definedName>
    <definedName name="ATCFMP_1_38">#REF!</definedName>
    <definedName name="ATCFMP_1_39" localSheetId="2">#REF!</definedName>
    <definedName name="ATCFMP_1_39" localSheetId="5">#REF!</definedName>
    <definedName name="ATCFMP_1_39">#REF!</definedName>
    <definedName name="ATCFMP_1_4" localSheetId="5">#REF!</definedName>
    <definedName name="ATCFMP_1_4">#REF!</definedName>
    <definedName name="ATCFMP_1_40" localSheetId="5">#REF!</definedName>
    <definedName name="ATCFMP_1_40">#REF!</definedName>
    <definedName name="ATCFMP_1_41" localSheetId="5">#REF!</definedName>
    <definedName name="ATCFMP_1_41">#REF!</definedName>
    <definedName name="ATCFMP_1_42" localSheetId="5">#REF!</definedName>
    <definedName name="ATCFMP_1_42">#REF!</definedName>
    <definedName name="ATCFMP_1_43" localSheetId="5">#REF!</definedName>
    <definedName name="ATCFMP_1_43">#REF!</definedName>
    <definedName name="ATCFMP_1_5" localSheetId="5">#REF!</definedName>
    <definedName name="ATCFMP_1_5">#REF!</definedName>
    <definedName name="ATCFMP_1_6" localSheetId="5">#REF!</definedName>
    <definedName name="ATCFMP_1_6">#REF!</definedName>
    <definedName name="ATCFMP_1_9" localSheetId="5">#REF!</definedName>
    <definedName name="ATCFMP_1_9">#REF!</definedName>
    <definedName name="ATCFMP_10_6" localSheetId="5">#REF!</definedName>
    <definedName name="ATCFMP_10_6">#REF!</definedName>
    <definedName name="ATCFMP_11_6" localSheetId="5">#REF!</definedName>
    <definedName name="ATCFMP_11_6">#REF!</definedName>
    <definedName name="ATCFMP_12" localSheetId="5">#REF!</definedName>
    <definedName name="ATCFMP_12">#REF!</definedName>
    <definedName name="ATCFMP_12_6" localSheetId="5">#REF!</definedName>
    <definedName name="ATCFMP_12_6">#REF!</definedName>
    <definedName name="ATCFMP_2" localSheetId="5">#REF!</definedName>
    <definedName name="ATCFMP_2">#REF!</definedName>
    <definedName name="ATCFMP_2_10" localSheetId="5">#REF!</definedName>
    <definedName name="ATCFMP_2_10">#REF!</definedName>
    <definedName name="ATCFMP_2_11" localSheetId="5">#REF!</definedName>
    <definedName name="ATCFMP_2_11">#REF!</definedName>
    <definedName name="ATCFMP_2_16" localSheetId="5">#REF!</definedName>
    <definedName name="ATCFMP_2_16">#REF!</definedName>
    <definedName name="ATCFMP_2_36" localSheetId="5">#REF!</definedName>
    <definedName name="ATCFMP_2_36">#REF!</definedName>
    <definedName name="ATCFMP_2_39" localSheetId="5">#REF!</definedName>
    <definedName name="ATCFMP_2_39">#REF!</definedName>
    <definedName name="ATCFMP_2_41" localSheetId="5">#REF!</definedName>
    <definedName name="ATCFMP_2_41">#REF!</definedName>
    <definedName name="ATCFMP_2_5" localSheetId="5">#REF!</definedName>
    <definedName name="ATCFMP_2_5">#REF!</definedName>
    <definedName name="ATCFMP_2_6" localSheetId="5">#REF!</definedName>
    <definedName name="ATCFMP_2_6">#REF!</definedName>
    <definedName name="ATCFMP_2_9" localSheetId="5">#REF!</definedName>
    <definedName name="ATCFMP_2_9">#REF!</definedName>
    <definedName name="ATCFMP_20">'[12]compar jgy'!$B$1:$H$105</definedName>
    <definedName name="ATCFMP_21">'[12]COMPARE AG'!$B$1:$H$106</definedName>
    <definedName name="ATCFMP_3" localSheetId="2">#REF!</definedName>
    <definedName name="ATCFMP_3" localSheetId="5">#REF!</definedName>
    <definedName name="ATCFMP_3">#REF!</definedName>
    <definedName name="ATCFMP_3_10" localSheetId="2">#REF!</definedName>
    <definedName name="ATCFMP_3_10" localSheetId="5">#REF!</definedName>
    <definedName name="ATCFMP_3_10">#REF!</definedName>
    <definedName name="ATCFMP_3_11" localSheetId="2">#REF!</definedName>
    <definedName name="ATCFMP_3_11" localSheetId="5">#REF!</definedName>
    <definedName name="ATCFMP_3_11">#REF!</definedName>
    <definedName name="ATCFMP_3_16" localSheetId="5">#REF!</definedName>
    <definedName name="ATCFMP_3_16">#REF!</definedName>
    <definedName name="ATCFMP_3_39" localSheetId="5">#REF!</definedName>
    <definedName name="ATCFMP_3_39">#REF!</definedName>
    <definedName name="ATCFMP_3_41" localSheetId="5">#REF!</definedName>
    <definedName name="ATCFMP_3_41">#REF!</definedName>
    <definedName name="ATCFMP_3_5" localSheetId="5">#REF!</definedName>
    <definedName name="ATCFMP_3_5">#REF!</definedName>
    <definedName name="ATCFMP_3_6" localSheetId="5">#REF!</definedName>
    <definedName name="ATCFMP_3_6">#REF!</definedName>
    <definedName name="ATCFMP_3_9" localSheetId="5">#REF!</definedName>
    <definedName name="ATCFMP_3_9">#REF!</definedName>
    <definedName name="ATCFMP_36" localSheetId="5">#REF!</definedName>
    <definedName name="ATCFMP_36">#REF!</definedName>
    <definedName name="ATCFMP_38" localSheetId="5">#REF!</definedName>
    <definedName name="ATCFMP_38">#REF!</definedName>
    <definedName name="ATCFMP_39" localSheetId="5">#REF!</definedName>
    <definedName name="ATCFMP_39">#REF!</definedName>
    <definedName name="ATCFMP_4" localSheetId="5">#REF!</definedName>
    <definedName name="ATCFMP_4">#REF!</definedName>
    <definedName name="ATCFMP_4_5" localSheetId="5">#REF!</definedName>
    <definedName name="ATCFMP_4_5">#REF!</definedName>
    <definedName name="ATCFMP_4_6" localSheetId="5">#REF!</definedName>
    <definedName name="ATCFMP_4_6">#REF!</definedName>
    <definedName name="ATCFMP_4_9" localSheetId="5">#REF!</definedName>
    <definedName name="ATCFMP_4_9">#REF!</definedName>
    <definedName name="ATCFMP_40" localSheetId="5">#REF!</definedName>
    <definedName name="ATCFMP_40">#REF!</definedName>
    <definedName name="ATCFMP_41" localSheetId="5">#REF!</definedName>
    <definedName name="ATCFMP_41">#REF!</definedName>
    <definedName name="ATCFMP_42" localSheetId="5">#REF!</definedName>
    <definedName name="ATCFMP_42">#REF!</definedName>
    <definedName name="ATCFMP_43" localSheetId="5">#REF!</definedName>
    <definedName name="ATCFMP_43">#REF!</definedName>
    <definedName name="ATCFMP_5_5" localSheetId="5">#REF!</definedName>
    <definedName name="ATCFMP_5_5">#REF!</definedName>
    <definedName name="ATCFMP_5_6" localSheetId="5">#REF!</definedName>
    <definedName name="ATCFMP_5_6">#REF!</definedName>
    <definedName name="ATCFMP_5_9" localSheetId="5">#REF!</definedName>
    <definedName name="ATCFMP_5_9">#REF!</definedName>
    <definedName name="ATCFMP_6_5" localSheetId="5">#REF!</definedName>
    <definedName name="ATCFMP_6_5">#REF!</definedName>
    <definedName name="ATCFMP_6_6" localSheetId="5">#REF!</definedName>
    <definedName name="ATCFMP_6_6">#REF!</definedName>
    <definedName name="ATCFMP_6_9" localSheetId="5">#REF!</definedName>
    <definedName name="ATCFMP_6_9">#REF!</definedName>
    <definedName name="ATCFMP_7_6" localSheetId="5">#REF!</definedName>
    <definedName name="ATCFMP_7_6">#REF!</definedName>
    <definedName name="ATCFMP_8_6" localSheetId="5">#REF!</definedName>
    <definedName name="ATCFMP_8_6">#REF!</definedName>
    <definedName name="ATCFMP_9_6" localSheetId="5">#REF!</definedName>
    <definedName name="ATCFMP_9_6">#REF!</definedName>
    <definedName name="CMTHLOSS_12" localSheetId="5">#REF!</definedName>
    <definedName name="CMTHLOSS_12">#REF!</definedName>
    <definedName name="CMTHLOSS_2" localSheetId="5">#REF!</definedName>
    <definedName name="CMTHLOSS_2">#REF!</definedName>
    <definedName name="CMTHLOSS_3" localSheetId="5">#REF!</definedName>
    <definedName name="CMTHLOSS_3">#REF!</definedName>
    <definedName name="CMTHLOSS_36" localSheetId="5">#REF!</definedName>
    <definedName name="CMTHLOSS_36">#REF!</definedName>
    <definedName name="ControlOfCisternCapacityInLitres" localSheetId="5">#REF!</definedName>
    <definedName name="ControlOfCisternCapacityInLitres">#REF!</definedName>
    <definedName name="CTDCOMP_2" localSheetId="5">#REF!</definedName>
    <definedName name="CTDCOMP_2">#REF!</definedName>
    <definedName name="CTDCOMP_3" localSheetId="5">#REF!</definedName>
    <definedName name="CTDCOMP_3">#REF!</definedName>
    <definedName name="cwctat" localSheetId="5">#REF!</definedName>
    <definedName name="cwctat">#REF!</definedName>
    <definedName name="cwctat_1" localSheetId="5">#REF!</definedName>
    <definedName name="cwctat_1">#REF!</definedName>
    <definedName name="cwctat_11" localSheetId="5">#REF!</definedName>
    <definedName name="cwctat_11">#REF!</definedName>
    <definedName name="cwctat_2" localSheetId="5">#REF!</definedName>
    <definedName name="cwctat_2">#REF!</definedName>
    <definedName name="cwctat_6" localSheetId="5">#REF!</definedName>
    <definedName name="cwctat_6">#REF!</definedName>
    <definedName name="cwctat_7" localSheetId="5">#REF!</definedName>
    <definedName name="cwctat_7">#REF!</definedName>
    <definedName name="CYPMNT_2" localSheetId="5">#REF!</definedName>
    <definedName name="CYPMNT_2">#REF!</definedName>
    <definedName name="CYPMNT_3" localSheetId="5">#REF!</definedName>
    <definedName name="CYPMNT_3">#REF!</definedName>
    <definedName name="CYPMNT_36" localSheetId="5">#REF!</definedName>
    <definedName name="CYPMNT_36">#REF!</definedName>
    <definedName name="D" localSheetId="5">#REF!</definedName>
    <definedName name="D">#REF!</definedName>
    <definedName name="D_1" localSheetId="5">#REF!</definedName>
    <definedName name="D_1">#REF!</definedName>
    <definedName name="D_11" localSheetId="5">#REF!</definedName>
    <definedName name="D_11">#REF!</definedName>
    <definedName name="D_2" localSheetId="5">#REF!</definedName>
    <definedName name="D_2">#REF!</definedName>
    <definedName name="D_6" localSheetId="5">#REF!</definedName>
    <definedName name="D_6">#REF!</definedName>
    <definedName name="D_7" localSheetId="5">#REF!</definedName>
    <definedName name="D_7">#REF!</definedName>
    <definedName name="_xlnm.Database" localSheetId="5">#REF!</definedName>
    <definedName name="_xlnm.Database">#REF!</definedName>
    <definedName name="DATE" localSheetId="5">[13]LMAIN!#REF!</definedName>
    <definedName name="DATE">[13]LMAIN!#REF!</definedName>
    <definedName name="DATE_1" localSheetId="5">[13]LMAIN!#REF!</definedName>
    <definedName name="DATE_1">[13]LMAIN!#REF!</definedName>
    <definedName name="DATE1" localSheetId="5">[13]LMAIN!#REF!</definedName>
    <definedName name="DATE1">[13]LMAIN!#REF!</definedName>
    <definedName name="DATE1_1" localSheetId="5">[13]LMAIN!#REF!</definedName>
    <definedName name="DATE1_1">[13]LMAIN!#REF!</definedName>
    <definedName name="dfd" localSheetId="2" hidden="1">{"'Sheet1'!$A$4386:$N$4591"}</definedName>
    <definedName name="dfd" localSheetId="5" hidden="1">{"'Sheet1'!$A$4386:$N$4591"}</definedName>
    <definedName name="dfd" hidden="1">{"'Sheet1'!$A$4386:$N$4591"}</definedName>
    <definedName name="DMTHLOS_17" localSheetId="5">#REF!</definedName>
    <definedName name="DMTHLOS_17">#REF!</definedName>
    <definedName name="Document_array_3">NA()</definedName>
    <definedName name="DT" localSheetId="5">#REF!</definedName>
    <definedName name="DT">#REF!</definedName>
    <definedName name="DT_1" localSheetId="5">#REF!</definedName>
    <definedName name="DT_1">#REF!</definedName>
    <definedName name="DT_11" localSheetId="5">#REF!</definedName>
    <definedName name="DT_11">#REF!</definedName>
    <definedName name="DT_2" localSheetId="5">#REF!</definedName>
    <definedName name="DT_2">#REF!</definedName>
    <definedName name="DT_6" localSheetId="5">#REF!</definedName>
    <definedName name="DT_6">#REF!</definedName>
    <definedName name="DT_7" localSheetId="5">#REF!</definedName>
    <definedName name="DT_7">#REF!</definedName>
    <definedName name="DTT" localSheetId="5">#REF!</definedName>
    <definedName name="DTT">#REF!</definedName>
    <definedName name="DTT_1" localSheetId="5">#REF!</definedName>
    <definedName name="DTT_1">#REF!</definedName>
    <definedName name="DTT_11" localSheetId="5">#REF!</definedName>
    <definedName name="DTT_11">#REF!</definedName>
    <definedName name="DTT_2" localSheetId="5">#REF!</definedName>
    <definedName name="DTT_2">#REF!</definedName>
    <definedName name="DTT_6" localSheetId="5">#REF!</definedName>
    <definedName name="DTT_6">#REF!</definedName>
    <definedName name="DTT_7" localSheetId="5">#REF!</definedName>
    <definedName name="DTT_7">#REF!</definedName>
    <definedName name="Excel_BuiltIn__FilterDatabase_1" localSheetId="5">#REF!</definedName>
    <definedName name="Excel_BuiltIn__FilterDatabase_1">#REF!</definedName>
    <definedName name="Excel_BuiltIn__FilterDatabase_1_1" localSheetId="5">#REF!</definedName>
    <definedName name="Excel_BuiltIn__FilterDatabase_1_1">#REF!</definedName>
    <definedName name="Excel_BuiltIn__FilterDatabase_1_1_1" localSheetId="5">#REF!</definedName>
    <definedName name="Excel_BuiltIn__FilterDatabase_1_1_1">#REF!</definedName>
    <definedName name="Excel_BuiltIn__FilterDatabase_1_10" localSheetId="5">#REF!</definedName>
    <definedName name="Excel_BuiltIn__FilterDatabase_1_10">#REF!</definedName>
    <definedName name="Excel_BuiltIn__FilterDatabase_1_11" localSheetId="5">#REF!</definedName>
    <definedName name="Excel_BuiltIn__FilterDatabase_1_11">#REF!</definedName>
    <definedName name="Excel_BuiltIn__FilterDatabase_1_6" localSheetId="5">#REF!</definedName>
    <definedName name="Excel_BuiltIn__FilterDatabase_1_6">#REF!</definedName>
    <definedName name="Excel_BuiltIn__FilterDatabase_1_9" localSheetId="5">#REF!</definedName>
    <definedName name="Excel_BuiltIn__FilterDatabase_1_9">#REF!</definedName>
    <definedName name="Excel_BuiltIn__FilterDatabase_10" localSheetId="5">#REF!</definedName>
    <definedName name="Excel_BuiltIn__FilterDatabase_10">#REF!</definedName>
    <definedName name="Excel_BuiltIn__FilterDatabase_11" localSheetId="5">#REF!</definedName>
    <definedName name="Excel_BuiltIn__FilterDatabase_11">#REF!</definedName>
    <definedName name="Excel_BuiltIn__FilterDatabase_11_1" localSheetId="5">#REF!</definedName>
    <definedName name="Excel_BuiltIn__FilterDatabase_11_1">#REF!</definedName>
    <definedName name="Excel_BuiltIn__FilterDatabase_13" localSheetId="5">#REF!</definedName>
    <definedName name="Excel_BuiltIn__FilterDatabase_13">#REF!</definedName>
    <definedName name="Excel_BuiltIn__FilterDatabase_15" localSheetId="5">#REF!</definedName>
    <definedName name="Excel_BuiltIn__FilterDatabase_15">#REF!</definedName>
    <definedName name="Excel_BuiltIn__FilterDatabase_17" localSheetId="5">#REF!</definedName>
    <definedName name="Excel_BuiltIn__FilterDatabase_17">#REF!</definedName>
    <definedName name="Excel_BuiltIn__FilterDatabase_17_10" localSheetId="5">#REF!</definedName>
    <definedName name="Excel_BuiltIn__FilterDatabase_17_10">#REF!</definedName>
    <definedName name="Excel_BuiltIn__FilterDatabase_17_11" localSheetId="5">#REF!</definedName>
    <definedName name="Excel_BuiltIn__FilterDatabase_17_11">#REF!</definedName>
    <definedName name="Excel_BuiltIn__FilterDatabase_17_8" localSheetId="5">#REF!</definedName>
    <definedName name="Excel_BuiltIn__FilterDatabase_17_8">#REF!</definedName>
    <definedName name="Excel_BuiltIn__FilterDatabase_17_9" localSheetId="5">#REF!</definedName>
    <definedName name="Excel_BuiltIn__FilterDatabase_17_9">#REF!</definedName>
    <definedName name="Excel_BuiltIn__FilterDatabase_18" localSheetId="5">#REF!</definedName>
    <definedName name="Excel_BuiltIn__FilterDatabase_18">#REF!</definedName>
    <definedName name="Excel_BuiltIn__FilterDatabase_18_10" localSheetId="5">#REF!</definedName>
    <definedName name="Excel_BuiltIn__FilterDatabase_18_10">#REF!</definedName>
    <definedName name="Excel_BuiltIn__FilterDatabase_18_11" localSheetId="5">#REF!</definedName>
    <definedName name="Excel_BuiltIn__FilterDatabase_18_11">#REF!</definedName>
    <definedName name="Excel_BuiltIn__FilterDatabase_18_8" localSheetId="5">#REF!</definedName>
    <definedName name="Excel_BuiltIn__FilterDatabase_18_8">#REF!</definedName>
    <definedName name="Excel_BuiltIn__FilterDatabase_18_9" localSheetId="5">#REF!</definedName>
    <definedName name="Excel_BuiltIn__FilterDatabase_18_9">#REF!</definedName>
    <definedName name="Excel_BuiltIn__FilterDatabase_2" localSheetId="5">#REF!</definedName>
    <definedName name="Excel_BuiltIn__FilterDatabase_2">#REF!</definedName>
    <definedName name="Excel_BuiltIn__FilterDatabase_36" localSheetId="5">#REF!</definedName>
    <definedName name="Excel_BuiltIn__FilterDatabase_36">#REF!</definedName>
    <definedName name="Excel_BuiltIn__FilterDatabase_4" localSheetId="5">[14]PRO_39_C!#REF!</definedName>
    <definedName name="Excel_BuiltIn__FilterDatabase_4">[14]PRO_39_C!#REF!</definedName>
    <definedName name="Excel_BuiltIn__FilterDatabase_9" localSheetId="2">#REF!</definedName>
    <definedName name="Excel_BuiltIn__FilterDatabase_9" localSheetId="5">#REF!</definedName>
    <definedName name="Excel_BuiltIn__FilterDatabase_9">#REF!</definedName>
    <definedName name="Excel_BuiltIn_Database" localSheetId="2">#REF!</definedName>
    <definedName name="Excel_BuiltIn_Database" localSheetId="5">#REF!</definedName>
    <definedName name="Excel_BuiltIn_Database">#REF!</definedName>
    <definedName name="Excel_BuiltIn_Database_1" localSheetId="2">#REF!</definedName>
    <definedName name="Excel_BuiltIn_Database_1" localSheetId="5">#REF!</definedName>
    <definedName name="Excel_BuiltIn_Database_1">#REF!</definedName>
    <definedName name="Excel_BuiltIn_Database_1_1" localSheetId="5">#REF!</definedName>
    <definedName name="Excel_BuiltIn_Database_1_1">#REF!</definedName>
    <definedName name="Excel_BuiltIn_Database_1_1_1" localSheetId="5">#REF!</definedName>
    <definedName name="Excel_BuiltIn_Database_1_1_1">#REF!</definedName>
    <definedName name="Excel_BuiltIn_Database_1_11" localSheetId="5">#REF!</definedName>
    <definedName name="Excel_BuiltIn_Database_1_11">#REF!</definedName>
    <definedName name="Excel_BuiltIn_Database_1_6" localSheetId="5">#REF!</definedName>
    <definedName name="Excel_BuiltIn_Database_1_6">#REF!</definedName>
    <definedName name="Excel_BuiltIn_Database_15" localSheetId="5">#REF!</definedName>
    <definedName name="Excel_BuiltIn_Database_15">#REF!</definedName>
    <definedName name="Excel_BuiltIn_Database_16" localSheetId="5">#REF!</definedName>
    <definedName name="Excel_BuiltIn_Database_16">#REF!</definedName>
    <definedName name="Excel_BuiltIn_Database_17" localSheetId="5">#REF!</definedName>
    <definedName name="Excel_BuiltIn_Database_17">#REF!</definedName>
    <definedName name="Excel_BuiltIn_Database_18" localSheetId="5">#REF!</definedName>
    <definedName name="Excel_BuiltIn_Database_18">#REF!</definedName>
    <definedName name="Excel_BuiltIn_Database_20" localSheetId="5">#REF!</definedName>
    <definedName name="Excel_BuiltIn_Database_20">#REF!</definedName>
    <definedName name="Excel_BuiltIn_Print_Area" localSheetId="5">#REF!</definedName>
    <definedName name="Excel_BuiltIn_Print_Area">#REF!</definedName>
    <definedName name="Excel_BuiltIn_Print_Area_1" localSheetId="5">#REF!</definedName>
    <definedName name="Excel_BuiltIn_Print_Area_1">#REF!</definedName>
    <definedName name="Excel_BuiltIn_Print_Area_1_1" localSheetId="5">#REF!</definedName>
    <definedName name="Excel_BuiltIn_Print_Area_1_1">#REF!</definedName>
    <definedName name="Excel_BuiltIn_Print_Area_1_11" localSheetId="5">#REF!</definedName>
    <definedName name="Excel_BuiltIn_Print_Area_1_11">#REF!</definedName>
    <definedName name="Excel_BuiltIn_Print_Area_13_1" localSheetId="5">#REF!</definedName>
    <definedName name="Excel_BuiltIn_Print_Area_13_1">#REF!</definedName>
    <definedName name="Excel_BuiltIn_Print_Area_15_1" localSheetId="5">#REF!</definedName>
    <definedName name="Excel_BuiltIn_Print_Area_15_1">#REF!</definedName>
    <definedName name="Excel_BuiltIn_Print_Area_2" localSheetId="5">#REF!</definedName>
    <definedName name="Excel_BuiltIn_Print_Area_2">#REF!</definedName>
    <definedName name="Excel_BuiltIn_Print_Area_3_1" localSheetId="5">#REF!</definedName>
    <definedName name="Excel_BuiltIn_Print_Area_3_1">#REF!</definedName>
    <definedName name="Excel_BuiltIn_Print_Area_4" localSheetId="5">[15]REPORT!#REF!</definedName>
    <definedName name="Excel_BuiltIn_Print_Area_4">[15]REPORT!#REF!</definedName>
    <definedName name="Excel_BuiltIn_Print_Area_4_1" localSheetId="2">#REF!</definedName>
    <definedName name="Excel_BuiltIn_Print_Area_4_1" localSheetId="5">#REF!</definedName>
    <definedName name="Excel_BuiltIn_Print_Area_4_1">#REF!</definedName>
    <definedName name="Excel_BuiltIn_Print_Area_5_1" localSheetId="2">#REF!</definedName>
    <definedName name="Excel_BuiltIn_Print_Area_5_1" localSheetId="5">#REF!</definedName>
    <definedName name="Excel_BuiltIn_Print_Area_5_1">#REF!</definedName>
    <definedName name="Excel_BuiltIn_Print_Area_6_1" localSheetId="2">#REF!</definedName>
    <definedName name="Excel_BuiltIn_Print_Area_6_1" localSheetId="5">#REF!</definedName>
    <definedName name="Excel_BuiltIn_Print_Area_6_1">#REF!</definedName>
    <definedName name="Excel_BuiltIn_Print_Area_9" localSheetId="5">#REF!</definedName>
    <definedName name="Excel_BuiltIn_Print_Area_9">#REF!</definedName>
    <definedName name="Excel_BuiltIn_Print_Area_9_1" localSheetId="5">#REF!</definedName>
    <definedName name="Excel_BuiltIn_Print_Area_9_1">#REF!</definedName>
    <definedName name="Excel_BuiltIn_Print_Area_9_11" localSheetId="5">#REF!</definedName>
    <definedName name="Excel_BuiltIn_Print_Area_9_11">#REF!</definedName>
    <definedName name="Excel_BuiltIn_Print_Area_9_6" localSheetId="5">#REF!</definedName>
    <definedName name="Excel_BuiltIn_Print_Area_9_6">#REF!</definedName>
    <definedName name="Excel_BuiltIn_Print_Titles_10_1" localSheetId="2">#REF!,#REF!</definedName>
    <definedName name="Excel_BuiltIn_Print_Titles_10_1" localSheetId="5">#REF!,#REF!</definedName>
    <definedName name="Excel_BuiltIn_Print_Titles_10_1">#REF!,#REF!</definedName>
    <definedName name="Excel_BuiltIn_Print_Titles_11">[16]SuvP_Ltg_Catwise!$D$1:$D$65484,[16]SuvP_Ltg_Catwise!$A$1:$IV$6</definedName>
    <definedName name="Excel_BuiltIn_Print_Titles_11_1">[17]SuvP_Ltg_Catwise!$D$1:$D$65484,[17]SuvP_Ltg_Catwise!$A$1:$IV$6</definedName>
    <definedName name="Excel_BuiltIn_Print_Titles_11_11">[16]SuvP_Ltg_Catwise!$D$1:$D$65484,[16]SuvP_Ltg_Catwise!$A$1:$IV$6</definedName>
    <definedName name="Excel_BuiltIn_Print_Titles_11_2">[16]SuvP_Ltg_Catwise!$D$1:$D$65484,[16]SuvP_Ltg_Catwise!$A$1:$IV$6</definedName>
    <definedName name="Excel_BuiltIn_Print_Titles_11_4">[17]SuvP_Ltg_Catwise!$D$1:$D$65484,[17]SuvP_Ltg_Catwise!$A$1:$IV$6</definedName>
    <definedName name="Excel_BuiltIn_Print_Titles_12">[16]PP_Ltg_Catwise!$D$1:$D$65479,[16]PP_Ltg_Catwise!$A$1:$IV$6</definedName>
    <definedName name="Excel_BuiltIn_Print_Titles_12_1">[17]PP_Ltg_Catwise!$D$1:$D$65479,[17]PP_Ltg_Catwise!$A$1:$IV$6</definedName>
    <definedName name="Excel_BuiltIn_Print_Titles_12_11">[16]PP_Ltg_Catwise!$D$1:$D$65479,[16]PP_Ltg_Catwise!$A$1:$IV$6</definedName>
    <definedName name="Excel_BuiltIn_Print_Titles_12_2">[16]PP_Ltg_Catwise!$D$1:$D$65479,[16]PP_Ltg_Catwise!$A$1:$IV$6</definedName>
    <definedName name="Excel_BuiltIn_Print_Titles_12_4">[17]PP_Ltg_Catwise!$D$1:$D$65479,[17]PP_Ltg_Catwise!$A$1:$IV$6</definedName>
    <definedName name="Excel_BuiltIn_Print_Titles_15_1" localSheetId="2">#REF!</definedName>
    <definedName name="Excel_BuiltIn_Print_Titles_15_1" localSheetId="5">#REF!</definedName>
    <definedName name="Excel_BuiltIn_Print_Titles_15_1">#REF!</definedName>
    <definedName name="Excel_BuiltIn_Print_Titles_2" localSheetId="2">'[18]T_D COMP'!$A$1:$B$65536,'[18]T_D COMP'!#REF!</definedName>
    <definedName name="Excel_BuiltIn_Print_Titles_2" localSheetId="5">'[18]T_D COMP'!$A$1:$B$65536,'[18]T_D COMP'!#REF!</definedName>
    <definedName name="Excel_BuiltIn_Print_Titles_2">'[18]T_D COMP'!$A$1:$B$65536,'[18]T_D COMP'!#REF!</definedName>
    <definedName name="Excel_BuiltIn_Print_Titles_2_1" localSheetId="2">'[18]T_D COMP'!$A$1:$B$65536,'[18]T_D COMP'!#REF!</definedName>
    <definedName name="Excel_BuiltIn_Print_Titles_2_1" localSheetId="5">'[18]T_D COMP'!$A$1:$B$65536,'[18]T_D COMP'!#REF!</definedName>
    <definedName name="Excel_BuiltIn_Print_Titles_2_1">'[18]T_D COMP'!$A$1:$B$65536,'[18]T_D COMP'!#REF!</definedName>
    <definedName name="Excel_BuiltIn_Print_Titles_2_10" localSheetId="2">'[18]T_D COMP'!$A$1:$B$65536,'[18]T_D COMP'!#REF!</definedName>
    <definedName name="Excel_BuiltIn_Print_Titles_2_10" localSheetId="5">'[18]T_D COMP'!$A$1:$B$65536,'[18]T_D COMP'!#REF!</definedName>
    <definedName name="Excel_BuiltIn_Print_Titles_2_10">'[18]T_D COMP'!$A$1:$B$65536,'[18]T_D COMP'!#REF!</definedName>
    <definedName name="Excel_BuiltIn_Print_Titles_2_7" localSheetId="2">'[18]T_D COMP'!$A$1:$B$65536,'[18]T_D COMP'!#REF!</definedName>
    <definedName name="Excel_BuiltIn_Print_Titles_2_7" localSheetId="5">'[18]T_D COMP'!$A$1:$B$65536,'[18]T_D COMP'!#REF!</definedName>
    <definedName name="Excel_BuiltIn_Print_Titles_2_7">'[18]T_D COMP'!$A$1:$B$65536,'[18]T_D COMP'!#REF!</definedName>
    <definedName name="Excel_BuiltIn_Print_Titles_2_8" localSheetId="2">'[18]T_D COMP'!$A$1:$B$65536,'[18]T_D COMP'!#REF!</definedName>
    <definedName name="Excel_BuiltIn_Print_Titles_2_8" localSheetId="5">'[18]T_D COMP'!$A$1:$B$65536,'[18]T_D COMP'!#REF!</definedName>
    <definedName name="Excel_BuiltIn_Print_Titles_2_8">'[18]T_D COMP'!$A$1:$B$65536,'[18]T_D COMP'!#REF!</definedName>
    <definedName name="Excel_BuiltIn_Print_Titles_2_9" localSheetId="2">'[18]T_D COMP'!$A$1:$B$65536,'[18]T_D COMP'!#REF!</definedName>
    <definedName name="Excel_BuiltIn_Print_Titles_2_9" localSheetId="5">'[18]T_D COMP'!$A$1:$B$65536,'[18]T_D COMP'!#REF!</definedName>
    <definedName name="Excel_BuiltIn_Print_Titles_2_9">'[18]T_D COMP'!$A$1:$B$65536,'[18]T_D COMP'!#REF!</definedName>
    <definedName name="Excel_BuiltIn_Print_Titles_3" localSheetId="2">#REF!</definedName>
    <definedName name="Excel_BuiltIn_Print_Titles_3" localSheetId="5">#REF!</definedName>
    <definedName name="Excel_BuiltIn_Print_Titles_3">#REF!</definedName>
    <definedName name="Excel_BuiltIn_Print_Titles_4" localSheetId="2">[15]REPORT!#REF!,[15]REPORT!#REF!</definedName>
    <definedName name="Excel_BuiltIn_Print_Titles_4" localSheetId="5">[15]REPORT!#REF!,[15]REPORT!#REF!</definedName>
    <definedName name="Excel_BuiltIn_Print_Titles_4">[15]REPORT!#REF!,[15]REPORT!#REF!</definedName>
    <definedName name="Excel_BuiltIn_Print_Titles_5">'[16]SuvP_Ind_Catwise '!$D$1:$D$65484,'[16]SuvP_Ind_Catwise '!$A$1:$IV$6</definedName>
    <definedName name="Excel_BuiltIn_Print_Titles_5_1">'[17]SuvP_Ind_Catwise '!$D$1:$D$65484,'[17]SuvP_Ind_Catwise '!$A$1:$IV$6</definedName>
    <definedName name="Excel_BuiltIn_Print_Titles_5_11">'[16]SuvP_Ind_Catwise '!$D$1:$D$65484,'[16]SuvP_Ind_Catwise '!$A$1:$IV$6</definedName>
    <definedName name="Excel_BuiltIn_Print_Titles_5_2">'[16]SuvP_Ind_Catwise '!$D$1:$D$65484,'[16]SuvP_Ind_Catwise '!$A$1:$IV$6</definedName>
    <definedName name="Excel_BuiltIn_Print_Titles_5_4">'[17]SuvP_Ind_Catwise '!$D$1:$D$65484,'[17]SuvP_Ind_Catwise '!$A$1:$IV$6</definedName>
    <definedName name="Excel_BuiltIn_Print_Titles_6">'[16]PP_Ind_Catwise '!$A$1:$D$65484,'[16]PP_Ind_Catwise '!$A$1:$IV$6</definedName>
    <definedName name="Excel_BuiltIn_Print_Titles_6_1">'[17]PP_Ind_Catwise '!$A$1:$D$65484,'[17]PP_Ind_Catwise '!$A$1:$IV$6</definedName>
    <definedName name="Excel_BuiltIn_Print_Titles_6_11">'[16]PP_Ind_Catwise '!$A$1:$D$65484,'[16]PP_Ind_Catwise '!$A$1:$IV$6</definedName>
    <definedName name="Excel_BuiltIn_Print_Titles_6_2">'[16]PP_Ind_Catwise '!$A$1:$D$65484,'[16]PP_Ind_Catwise '!$A$1:$IV$6</definedName>
    <definedName name="Excel_BuiltIn_Print_Titles_6_4">'[17]PP_Ind_Catwise '!$A$1:$D$65484,'[17]PP_Ind_Catwise '!$A$1:$IV$6</definedName>
    <definedName name="GG">#REF!</definedName>
    <definedName name="H" localSheetId="2">#REF!</definedName>
    <definedName name="H" localSheetId="5">#REF!</definedName>
    <definedName name="H">#REF!</definedName>
    <definedName name="hht" localSheetId="2" hidden="1">{"'Sheet1'!$A$4386:$N$4591"}</definedName>
    <definedName name="hht" localSheetId="5" hidden="1">{"'Sheet1'!$A$4386:$N$4591"}</definedName>
    <definedName name="hht" hidden="1">{"'Sheet1'!$A$4386:$N$4591"}</definedName>
    <definedName name="HT" localSheetId="2" hidden="1">{"'Sheet1'!$A$4386:$N$4591"}</definedName>
    <definedName name="HT" localSheetId="5" hidden="1">{"'Sheet1'!$A$4386:$N$4591"}</definedName>
    <definedName name="HT" hidden="1">{"'Sheet1'!$A$4386:$N$4591"}</definedName>
    <definedName name="HTML_CodePage" hidden="1">1252</definedName>
    <definedName name="HTML_Control" localSheetId="2" hidden="1">{"'Sheet1'!$A$4386:$N$4591"}</definedName>
    <definedName name="HTML_Control" localSheetId="5" hidden="1">{"'Sheet1'!$A$4386:$N$4591"}</definedName>
    <definedName name="HTML_Control" hidden="1">{"'Sheet1'!$A$4386:$N$4591"}</definedName>
    <definedName name="HTML_Control_1" localSheetId="2" hidden="1">{"'Sheet1'!$A$4386:$N$4591"}</definedName>
    <definedName name="HTML_Control_1" localSheetId="5" hidden="1">{"'Sheet1'!$A$4386:$N$4591"}</definedName>
    <definedName name="HTML_Control_1" hidden="1">{"'Sheet1'!$A$4386:$N$4591"}</definedName>
    <definedName name="HTML_Control_2" localSheetId="2" hidden="1">{"'Sheet1'!$A$4386:$N$4591"}</definedName>
    <definedName name="HTML_Control_2" localSheetId="5" hidden="1">{"'Sheet1'!$A$4386:$N$4591"}</definedName>
    <definedName name="HTML_Control_2" hidden="1">{"'Sheet1'!$A$4386:$N$4591"}</definedName>
    <definedName name="HTML_Control_3" localSheetId="2" hidden="1">{"'Sheet1'!$A$4386:$N$4591"}</definedName>
    <definedName name="HTML_Control_3" localSheetId="5" hidden="1">{"'Sheet1'!$A$4386:$N$4591"}</definedName>
    <definedName name="HTML_Control_3" hidden="1">{"'Sheet1'!$A$4386:$N$4591"}</definedName>
    <definedName name="HTML_Control_4" localSheetId="2" hidden="1">{"'Sheet1'!$A$4386:$N$4591"}</definedName>
    <definedName name="HTML_Control_4" localSheetId="5" hidden="1">{"'Sheet1'!$A$4386:$N$4591"}</definedName>
    <definedName name="HTML_Control_4" hidden="1">{"'Sheet1'!$A$4386:$N$4591"}</definedName>
    <definedName name="HTML_Control_5" localSheetId="2" hidden="1">{"'Sheet1'!$A$4386:$N$4591"}</definedName>
    <definedName name="HTML_Control_5" localSheetId="5" hidden="1">{"'Sheet1'!$A$4386:$N$4591"}</definedName>
    <definedName name="HTML_Control_5" hidden="1">{"'Sheet1'!$A$4386:$N$4591"}</definedName>
    <definedName name="HTML_Description" hidden="1">""</definedName>
    <definedName name="HTML_Email" hidden="1">""</definedName>
    <definedName name="HTML_Header" hidden="1">"Sheet1"</definedName>
    <definedName name="HTML_LastUpdate" hidden="1">"7/1/03"</definedName>
    <definedName name="HTML_LineAfter" hidden="1">FALSE</definedName>
    <definedName name="HTML_LineBefore" hidden="1">FALSE</definedName>
    <definedName name="HTML_Name" hidden="1">"m.p.raval"</definedName>
    <definedName name="HTML_OBDlg2" hidden="1">TRUE</definedName>
    <definedName name="HTML_OBDlg4" hidden="1">TRUE</definedName>
    <definedName name="HTML_OS" hidden="1">0</definedName>
    <definedName name="HTML_PathFile" hidden="1">"A:\MyHTML.htm"</definedName>
    <definedName name="HTML_Title" hidden="1">"SGSDaily Progress Report Piyaj toDharoi Pipeline"</definedName>
    <definedName name="j" localSheetId="2" hidden="1">{"'Sheet1'!$A$4386:$N$4591"}</definedName>
    <definedName name="j" localSheetId="5" hidden="1">{"'Sheet1'!$A$4386:$N$4591"}</definedName>
    <definedName name="j" hidden="1">{"'Sheet1'!$A$4386:$N$4591"}</definedName>
    <definedName name="jhm" localSheetId="5" hidden="1">'[5]mpmla wise pp01_02'!#REF!</definedName>
    <definedName name="jhm" hidden="1">'[5]mpmla wise pp01_02'!#REF!</definedName>
    <definedName name="jjj" localSheetId="2" hidden="1">{"'Sheet1'!$A$4386:$N$4591"}</definedName>
    <definedName name="jjj" localSheetId="5" hidden="1">{"'Sheet1'!$A$4386:$N$4591"}</definedName>
    <definedName name="jjj" hidden="1">{"'Sheet1'!$A$4386:$N$4591"}</definedName>
    <definedName name="ltg" localSheetId="5" hidden="1">#REF!</definedName>
    <definedName name="ltg" hidden="1">#REF!</definedName>
    <definedName name="Man" hidden="1">[2]zpF0001!$E$39:$E$78</definedName>
    <definedName name="MSTCAT">'[19]FDR MST'!$G$1:$G$65536</definedName>
    <definedName name="MSTCIR">'[19]FDR MST'!$AE$1:$AE$65536</definedName>
    <definedName name="MSTDVN">'[19]FDR MST'!$AD$1:$AD$65536</definedName>
    <definedName name="MSTLBL">'[19]FDR MST'!$AB$1:$AB$65536</definedName>
    <definedName name="MSTSDN">'[19]FDR MST'!$AC$1:$AC$65536</definedName>
    <definedName name="MSTSS">'[19]FDR MST'!$AG$1:$AG$65536</definedName>
    <definedName name="OO" localSheetId="2">#REF!</definedName>
    <definedName name="OO" localSheetId="5">#REF!</definedName>
    <definedName name="OO">#REF!</definedName>
    <definedName name="oooo" localSheetId="2">#REF!</definedName>
    <definedName name="oooo" localSheetId="5">#REF!</definedName>
    <definedName name="oooo">#REF!</definedName>
    <definedName name="P8V" localSheetId="2">#REF!</definedName>
    <definedName name="P8V" localSheetId="5">#REF!</definedName>
    <definedName name="P8V">#REF!</definedName>
    <definedName name="po" hidden="1">[2]zpF0001!$E$39:$E$78</definedName>
    <definedName name="pptat" localSheetId="2">#REF!</definedName>
    <definedName name="pptat" localSheetId="5">#REF!</definedName>
    <definedName name="pptat">#REF!</definedName>
    <definedName name="pptat_1" localSheetId="2">#REF!</definedName>
    <definedName name="pptat_1" localSheetId="5">#REF!</definedName>
    <definedName name="pptat_1">#REF!</definedName>
    <definedName name="pptat_11" localSheetId="2">#REF!</definedName>
    <definedName name="pptat_11" localSheetId="5">#REF!</definedName>
    <definedName name="pptat_11">#REF!</definedName>
    <definedName name="pptat_2" localSheetId="5">#REF!</definedName>
    <definedName name="pptat_2">#REF!</definedName>
    <definedName name="pptat_6" localSheetId="5">#REF!</definedName>
    <definedName name="pptat_6">#REF!</definedName>
    <definedName name="pptat_7" localSheetId="5">#REF!</definedName>
    <definedName name="pptat_7">#REF!</definedName>
    <definedName name="PR5IND3" localSheetId="5">#REF!</definedName>
    <definedName name="PR5IND3">#REF!</definedName>
    <definedName name="PR5IND3_1" localSheetId="5">#REF!</definedName>
    <definedName name="PR5IND3_1">#REF!</definedName>
    <definedName name="PR5IND5" localSheetId="5">#REF!</definedName>
    <definedName name="PR5IND5">#REF!</definedName>
    <definedName name="PR5IND5_1" localSheetId="5">#REF!</definedName>
    <definedName name="PR5IND5_1">#REF!</definedName>
    <definedName name="PR5LTG3" localSheetId="5">#REF!</definedName>
    <definedName name="PR5LTG3">#REF!</definedName>
    <definedName name="PR5LTG3_1" localSheetId="5">#REF!</definedName>
    <definedName name="PR5LTG3_1">#REF!</definedName>
    <definedName name="PR5LTG5" localSheetId="5">#REF!</definedName>
    <definedName name="PR5LTG5">#REF!</definedName>
    <definedName name="PR5LTG5_1" localSheetId="5">#REF!</definedName>
    <definedName name="PR5LTG5_1">#REF!</definedName>
    <definedName name="_xlnm.Print_Area" localSheetId="11">'11B'!$A$1:$N$10</definedName>
    <definedName name="_xlnm.Print_Area" localSheetId="12">'11C'!$A$1:$I$9</definedName>
    <definedName name="_xlnm.Print_Area" localSheetId="6">'MG SoP - 06 '!$A$1:$G$12</definedName>
    <definedName name="_xlnm.Print_Area" localSheetId="13">'MG SoP - 13 '!$B$2:$H$11</definedName>
    <definedName name="_xlnm.Print_Area" localSheetId="3">'MG SoP 03'!$A$1:$K$27</definedName>
    <definedName name="_xlnm.Print_Area" localSheetId="4">'MG SoP 04'!$A$1:$C$13</definedName>
    <definedName name="_xlnm.Print_Area" localSheetId="14">'MG SOP 15'!$B$2:$J$22</definedName>
    <definedName name="_xlnm.Print_Area" localSheetId="2">'SoP 02'!$A$1:$R$40</definedName>
    <definedName name="PRINT_AREA_MI" localSheetId="2">#REF!</definedName>
    <definedName name="PRINT_AREA_MI" localSheetId="5">#REF!</definedName>
    <definedName name="PRINT_AREA_MI">#REF!</definedName>
    <definedName name="_xlnm.Print_Titles" localSheetId="2">'SoP 02'!$1:$5</definedName>
    <definedName name="q">'[20]shp_T&amp;D_drive'!$A$1:$AE$31</definedName>
    <definedName name="q_10">[20]shp_T_D_drive!$A$1:$AE$31</definedName>
    <definedName name="q_17">[21]shp_T_D_drive!$A$1:$AE$31</definedName>
    <definedName name="q_18">[21]shp_T_D_drive!$A$1:$AE$31</definedName>
    <definedName name="q_2">'[22]ACN_PLN  _2_'!$A$1:$AE$31</definedName>
    <definedName name="q_5">'[22]ACN_PLN  _2_'!$A$1:$AE$31</definedName>
    <definedName name="q_8">[20]shp_T_D_drive!$A$1:$AE$31</definedName>
    <definedName name="q_9">[20]shp_T_D_drive!$A$1:$AE$31</definedName>
    <definedName name="QQQQ">#REF!</definedName>
    <definedName name="ra.city" localSheetId="2" hidden="1">{"'Sheet1'!$A$4386:$N$4591"}</definedName>
    <definedName name="ra.city" localSheetId="5" hidden="1">{"'Sheet1'!$A$4386:$N$4591"}</definedName>
    <definedName name="ra.city" hidden="1">{"'Sheet1'!$A$4386:$N$4591"}</definedName>
    <definedName name="REN" localSheetId="5">[23]SUM_04_05!#REF!</definedName>
    <definedName name="REN">[23]SUM_04_05!#REF!</definedName>
    <definedName name="RngSteel">[24]CDSteelMaster!$B$3:$S$12</definedName>
    <definedName name="rrr">#REF!</definedName>
    <definedName name="S" localSheetId="2">#REF!</definedName>
    <definedName name="S" localSheetId="5">#REF!</definedName>
    <definedName name="S">#REF!</definedName>
    <definedName name="S_1" localSheetId="2">#REF!</definedName>
    <definedName name="S_1" localSheetId="5">#REF!</definedName>
    <definedName name="S_1">#REF!</definedName>
    <definedName name="S_11" localSheetId="2">#REF!</definedName>
    <definedName name="S_11" localSheetId="5">#REF!</definedName>
    <definedName name="S_11">#REF!</definedName>
    <definedName name="S_2" localSheetId="5">#REF!</definedName>
    <definedName name="S_2">#REF!</definedName>
    <definedName name="S_6" localSheetId="5">#REF!</definedName>
    <definedName name="S_6">#REF!</definedName>
    <definedName name="S_7" localSheetId="5">#REF!</definedName>
    <definedName name="S_7">#REF!</definedName>
    <definedName name="SI_1" localSheetId="5">#REF!</definedName>
    <definedName name="SI_1">#REF!</definedName>
    <definedName name="SI_2" localSheetId="5">#REF!</definedName>
    <definedName name="SI_2">#REF!</definedName>
    <definedName name="ss">'[9]shp_T&amp;D_drive'!$A$1:$AE$31</definedName>
    <definedName name="ss_10">[9]shp_T_D_drive!$A$1:$AE$31</definedName>
    <definedName name="ss_17">[10]shp_T_D_drive!$A$1:$AE$31</definedName>
    <definedName name="ss_18">[10]shp_T_D_drive!$A$1:$AE$31</definedName>
    <definedName name="ss_2">[11]shp_T_D_drive!$A$1:$AE$31</definedName>
    <definedName name="ss_5">[11]shp_T_D_drive!$A$1:$AE$31</definedName>
    <definedName name="ss_8">[9]shp_T_D_drive!$A$1:$AE$31</definedName>
    <definedName name="ss_9">[9]shp_T_D_drive!$A$1:$AE$31</definedName>
    <definedName name="t">'[9]shp_T&amp;D_drive'!$A$1:$AE$31</definedName>
    <definedName name="t_10">[9]shp_T_D_drive!$A$1:$AE$31</definedName>
    <definedName name="t_17">[10]shp_T_D_drive!$A$1:$AE$31</definedName>
    <definedName name="t_18">[10]shp_T_D_drive!$A$1:$AE$31</definedName>
    <definedName name="t_2">[11]shp_T_D_drive!$A$1:$AE$31</definedName>
    <definedName name="t_5">[11]shp_T_D_drive!$A$1:$AE$31</definedName>
    <definedName name="T_7" localSheetId="2">#REF!</definedName>
    <definedName name="T_7" localSheetId="5">#REF!</definedName>
    <definedName name="T_7">#REF!</definedName>
    <definedName name="t_8">[9]shp_T_D_drive!$A$1:$AE$31</definedName>
    <definedName name="t_9">[9]shp_T_D_drive!$A$1:$AE$31</definedName>
    <definedName name="TableName">"Dummy"</definedName>
    <definedName name="TaxTV">10%</definedName>
    <definedName name="TaxXL">5%</definedName>
    <definedName name="TC" localSheetId="5">#REF!</definedName>
    <definedName name="TC">#REF!</definedName>
    <definedName name="TC_1" localSheetId="5">#REF!</definedName>
    <definedName name="TC_1">#REF!</definedName>
    <definedName name="TC_11" localSheetId="5">#REF!</definedName>
    <definedName name="TC_11">#REF!</definedName>
    <definedName name="TC_2" localSheetId="5">#REF!</definedName>
    <definedName name="TC_2">#REF!</definedName>
    <definedName name="TC_6" localSheetId="5">#REF!</definedName>
    <definedName name="TC_6">#REF!</definedName>
    <definedName name="TC_7" localSheetId="5">#REF!</definedName>
    <definedName name="TC_7">#REF!</definedName>
    <definedName name="temp" localSheetId="2" hidden="1">{"'Sheet1'!$A$4386:$N$4591"}</definedName>
    <definedName name="temp" localSheetId="5" hidden="1">{"'Sheet1'!$A$4386:$N$4591"}</definedName>
    <definedName name="temp" hidden="1">{"'Sheet1'!$A$4386:$N$4591"}</definedName>
    <definedName name="tgg">#REF!</definedName>
    <definedName name="TRANS" localSheetId="2" hidden="1">{"'Sheet1'!$A$4386:$N$4591"}</definedName>
    <definedName name="TRANS" localSheetId="5" hidden="1">{"'Sheet1'!$A$4386:$N$4591"}</definedName>
    <definedName name="TRANS" hidden="1">{"'Sheet1'!$A$4386:$N$4591"}</definedName>
    <definedName name="TRANS_1" localSheetId="2" hidden="1">{"'Sheet1'!$A$4386:$N$4591"}</definedName>
    <definedName name="TRANS_1" localSheetId="5" hidden="1">{"'Sheet1'!$A$4386:$N$4591"}</definedName>
    <definedName name="TRANS_1" hidden="1">{"'Sheet1'!$A$4386:$N$4591"}</definedName>
    <definedName name="TRANS_2" localSheetId="2" hidden="1">{"'Sheet1'!$A$4386:$N$4591"}</definedName>
    <definedName name="TRANS_2" localSheetId="5" hidden="1">{"'Sheet1'!$A$4386:$N$4591"}</definedName>
    <definedName name="TRANS_2" hidden="1">{"'Sheet1'!$A$4386:$N$4591"}</definedName>
    <definedName name="TRANS_3" localSheetId="2" hidden="1">{"'Sheet1'!$A$4386:$N$4591"}</definedName>
    <definedName name="TRANS_3" localSheetId="5" hidden="1">{"'Sheet1'!$A$4386:$N$4591"}</definedName>
    <definedName name="TRANS_3" hidden="1">{"'Sheet1'!$A$4386:$N$4591"}</definedName>
    <definedName name="TRANS_4" localSheetId="2" hidden="1">{"'Sheet1'!$A$4386:$N$4591"}</definedName>
    <definedName name="TRANS_4" localSheetId="5" hidden="1">{"'Sheet1'!$A$4386:$N$4591"}</definedName>
    <definedName name="TRANS_4" hidden="1">{"'Sheet1'!$A$4386:$N$4591"}</definedName>
    <definedName name="TRANS_5" localSheetId="2" hidden="1">{"'Sheet1'!$A$4386:$N$4591"}</definedName>
    <definedName name="TRANS_5" localSheetId="5" hidden="1">{"'Sheet1'!$A$4386:$N$4591"}</definedName>
    <definedName name="TRANS_5" hidden="1">{"'Sheet1'!$A$4386:$N$4591"}</definedName>
    <definedName name="TST" hidden="1">'[2]mpmla wise pp0001'!$B$166:$B$172</definedName>
    <definedName name="TT" localSheetId="11">'11B'!$F$9</definedName>
    <definedName name="ty" localSheetId="5">#REF!</definedName>
    <definedName name="ty">#REF!</definedName>
    <definedName name="uyuy" localSheetId="5" hidden="1">#REF!</definedName>
    <definedName name="uyuy" hidden="1">#REF!</definedName>
    <definedName name="VG" localSheetId="2" hidden="1">{"'Sheet1'!$A$4386:$N$4591"}</definedName>
    <definedName name="VG" localSheetId="5" hidden="1">{"'Sheet1'!$A$4386:$N$4591"}</definedName>
    <definedName name="VG" hidden="1">{"'Sheet1'!$A$4386:$N$4591"}</definedName>
    <definedName name="wctat" localSheetId="5">#REF!</definedName>
    <definedName name="wctat">#REF!</definedName>
    <definedName name="wctat_1" localSheetId="5">#REF!</definedName>
    <definedName name="wctat_1">#REF!</definedName>
    <definedName name="wctat_11" localSheetId="5">#REF!</definedName>
    <definedName name="wctat_11">#REF!</definedName>
    <definedName name="wctat_2" localSheetId="5">#REF!</definedName>
    <definedName name="wctat_2">#REF!</definedName>
    <definedName name="wctat_6" localSheetId="5">#REF!</definedName>
    <definedName name="wctat_6">#REF!</definedName>
    <definedName name="wctat_7" localSheetId="5">#REF!</definedName>
    <definedName name="wctat_7">#REF!</definedName>
    <definedName name="weree" localSheetId="5">#REF!</definedName>
    <definedName name="weree">#REF!</definedName>
    <definedName name="work_pp_0601" localSheetId="5">[1]TLPPOCT!#REF!</definedName>
    <definedName name="work_pp_0601">[1]TLPPOCT!#REF!</definedName>
    <definedName name="work_pp_0601_1" localSheetId="5">[1]TLPPOCT!#REF!</definedName>
    <definedName name="work_pp_0601_1">[1]TLPPOCT!#REF!</definedName>
    <definedName name="work_pp_0601_10" localSheetId="5">[1]TLPPOCT!#REF!</definedName>
    <definedName name="work_pp_0601_10">[1]TLPPOCT!#REF!</definedName>
    <definedName name="work_pp_0601_2" localSheetId="5">[6]TLPPOCT!#REF!</definedName>
    <definedName name="work_pp_0601_2">[6]TLPPOCT!#REF!</definedName>
    <definedName name="work_pp_0601_7" localSheetId="5">[1]TLPPOCT!#REF!</definedName>
    <definedName name="work_pp_0601_7">[1]TLPPOCT!#REF!</definedName>
    <definedName name="work_pp_0601_8" localSheetId="5">[1]TLPPOCT!#REF!</definedName>
    <definedName name="work_pp_0601_8">[1]TLPPOCT!#REF!</definedName>
    <definedName name="work_pp_0601_9" localSheetId="5">[1]TLPPOCT!#REF!</definedName>
    <definedName name="work_pp_0601_9">[1]TLPPOCT!#REF!</definedName>
    <definedName name="xyz" localSheetId="5" hidden="1">'[8]mpmla wise pp01_02'!#REF!</definedName>
    <definedName name="xyz" hidden="1">'[8]mpmla wise pp01_02'!#REF!</definedName>
    <definedName name="YASH" localSheetId="2">#REF!</definedName>
    <definedName name="YASH" localSheetId="5">#REF!</definedName>
    <definedName name="YASH">#REF!</definedName>
    <definedName name="YASH_1" localSheetId="2">#REF!</definedName>
    <definedName name="YASH_1" localSheetId="5">#REF!</definedName>
    <definedName name="YASH_1">#REF!</definedName>
    <definedName name="YASH_11" localSheetId="2">#REF!</definedName>
    <definedName name="YASH_11" localSheetId="5">#REF!</definedName>
    <definedName name="YASH_11">#REF!</definedName>
    <definedName name="YASH_2" localSheetId="5">#REF!</definedName>
    <definedName name="YASH_2">#REF!</definedName>
    <definedName name="YASH_6" localSheetId="5">#REF!</definedName>
    <definedName name="YASH_6">#REF!</definedName>
    <definedName name="YASH_7" localSheetId="5">#REF!</definedName>
    <definedName name="YASH_7">#REF!</definedName>
    <definedName name="yogi" localSheetId="5">#REF!</definedName>
    <definedName name="yogi">#REF!</definedName>
    <definedName name="YY" localSheetId="5">#REF!</definedName>
    <definedName name="YY">#REF!</definedName>
    <definedName name="z" localSheetId="5">#REF!</definedName>
    <definedName name="z">#REF!</definedName>
  </definedNames>
  <calcPr calcId="152511"/>
</workbook>
</file>

<file path=xl/calcChain.xml><?xml version="1.0" encoding="utf-8"?>
<calcChain xmlns="http://schemas.openxmlformats.org/spreadsheetml/2006/main">
  <c r="F10" i="21" l="1"/>
  <c r="G10" i="21"/>
  <c r="H10" i="21"/>
  <c r="I10" i="21"/>
  <c r="J10" i="21"/>
  <c r="E10" i="21"/>
  <c r="A1" i="31" l="1"/>
  <c r="F9" i="29" l="1"/>
  <c r="A3" i="29"/>
  <c r="A2" i="29"/>
  <c r="A1" i="29"/>
  <c r="E9" i="28"/>
  <c r="A3" i="28"/>
  <c r="A2" i="28"/>
  <c r="A1" i="28"/>
  <c r="F17" i="27"/>
  <c r="F13" i="27"/>
  <c r="F12" i="27"/>
  <c r="F11" i="27"/>
  <c r="E10" i="27"/>
  <c r="F10" i="27" s="1"/>
  <c r="C10" i="27"/>
  <c r="A3" i="27"/>
  <c r="A2" i="27"/>
  <c r="A1" i="27"/>
  <c r="G15" i="25" l="1"/>
  <c r="M13" i="25"/>
  <c r="J13" i="25"/>
  <c r="M12" i="25"/>
  <c r="J12" i="25"/>
  <c r="M11" i="25"/>
  <c r="J11" i="25"/>
  <c r="M10" i="25"/>
  <c r="J10" i="25"/>
  <c r="M9" i="25"/>
  <c r="M14" i="25" s="1"/>
  <c r="M15" i="25" s="1"/>
  <c r="J9" i="25"/>
  <c r="J14" i="25" s="1"/>
  <c r="J15" i="25" s="1"/>
  <c r="I9" i="24" l="1"/>
  <c r="F9" i="24"/>
  <c r="E9" i="24"/>
  <c r="G9" i="24" s="1"/>
  <c r="G8" i="24"/>
  <c r="B8" i="24"/>
  <c r="G7" i="24"/>
  <c r="B7" i="24"/>
  <c r="G6" i="24"/>
  <c r="B6" i="24"/>
  <c r="A2" i="24"/>
  <c r="A1" i="24"/>
  <c r="M10" i="23"/>
  <c r="N10" i="23" s="1"/>
  <c r="J10" i="23"/>
  <c r="K10" i="23" s="1"/>
  <c r="I10" i="23"/>
  <c r="H10" i="23"/>
  <c r="G10" i="23"/>
  <c r="N9" i="23"/>
  <c r="J9" i="23"/>
  <c r="K9" i="23" s="1"/>
  <c r="B9" i="23"/>
  <c r="N8" i="23"/>
  <c r="J8" i="23"/>
  <c r="K8" i="23" s="1"/>
  <c r="B8" i="23"/>
  <c r="N7" i="23"/>
  <c r="J7" i="23"/>
  <c r="K7" i="23" s="1"/>
  <c r="B7" i="23"/>
  <c r="A2" i="23"/>
  <c r="A1" i="23"/>
  <c r="H14" i="22"/>
  <c r="E14" i="22"/>
  <c r="F14" i="22" s="1"/>
  <c r="D14" i="22"/>
  <c r="F13" i="22"/>
  <c r="F12" i="22"/>
  <c r="F11" i="22"/>
  <c r="A3" i="20" l="1"/>
  <c r="A2" i="20"/>
  <c r="A1" i="20"/>
  <c r="I27" i="19"/>
  <c r="H27" i="19"/>
  <c r="G26" i="19"/>
  <c r="F26" i="19"/>
  <c r="J26" i="19" s="1"/>
  <c r="D26" i="19"/>
  <c r="E26" i="19" s="1"/>
  <c r="G25" i="19"/>
  <c r="F25" i="19"/>
  <c r="E25" i="19"/>
  <c r="D25" i="19"/>
  <c r="G24" i="19"/>
  <c r="J24" i="19" s="1"/>
  <c r="F24" i="19"/>
  <c r="D24" i="19"/>
  <c r="E24" i="19" s="1"/>
  <c r="G23" i="19"/>
  <c r="F23" i="19"/>
  <c r="J23" i="19" s="1"/>
  <c r="D23" i="19"/>
  <c r="E23" i="19" s="1"/>
  <c r="K23" i="19" s="1"/>
  <c r="G22" i="19"/>
  <c r="F22" i="19"/>
  <c r="J22" i="19" s="1"/>
  <c r="D22" i="19"/>
  <c r="E22" i="19" s="1"/>
  <c r="G21" i="19"/>
  <c r="F21" i="19"/>
  <c r="D21" i="19"/>
  <c r="E21" i="19" s="1"/>
  <c r="G20" i="19"/>
  <c r="F20" i="19"/>
  <c r="J20" i="19" s="1"/>
  <c r="D20" i="19"/>
  <c r="E20" i="19" s="1"/>
  <c r="G19" i="19"/>
  <c r="F19" i="19"/>
  <c r="J19" i="19" s="1"/>
  <c r="D19" i="19"/>
  <c r="E19" i="19" s="1"/>
  <c r="G18" i="19"/>
  <c r="F18" i="19"/>
  <c r="D18" i="19"/>
  <c r="E18" i="19" s="1"/>
  <c r="G17" i="19"/>
  <c r="F17" i="19"/>
  <c r="J17" i="19" s="1"/>
  <c r="D17" i="19"/>
  <c r="E17" i="19" s="1"/>
  <c r="K17" i="19" s="1"/>
  <c r="G16" i="19"/>
  <c r="F16" i="19"/>
  <c r="D16" i="19"/>
  <c r="E16" i="19" s="1"/>
  <c r="G15" i="19"/>
  <c r="F15" i="19"/>
  <c r="J15" i="19" s="1"/>
  <c r="D15" i="19"/>
  <c r="E15" i="19" s="1"/>
  <c r="G14" i="19"/>
  <c r="F14" i="19"/>
  <c r="J14" i="19" s="1"/>
  <c r="D14" i="19"/>
  <c r="E14" i="19" s="1"/>
  <c r="G13" i="19"/>
  <c r="F13" i="19"/>
  <c r="D13" i="19"/>
  <c r="E13" i="19" s="1"/>
  <c r="G12" i="19"/>
  <c r="J12" i="19" s="1"/>
  <c r="F12" i="19"/>
  <c r="D12" i="19"/>
  <c r="E12" i="19" s="1"/>
  <c r="G11" i="19"/>
  <c r="F11" i="19"/>
  <c r="J11" i="19" s="1"/>
  <c r="D11" i="19"/>
  <c r="E11" i="19" s="1"/>
  <c r="K11" i="19" s="1"/>
  <c r="G10" i="19"/>
  <c r="F10" i="19"/>
  <c r="D10" i="19"/>
  <c r="E10" i="19" s="1"/>
  <c r="A3" i="19"/>
  <c r="A2" i="19"/>
  <c r="A1" i="19"/>
  <c r="J18" i="19" l="1"/>
  <c r="J16" i="19"/>
  <c r="J25" i="19"/>
  <c r="J13" i="19"/>
  <c r="J21" i="19"/>
  <c r="F27" i="19"/>
  <c r="G27" i="19"/>
  <c r="J10" i="19"/>
  <c r="J27" i="19" s="1"/>
  <c r="K14" i="19"/>
  <c r="K20" i="19"/>
  <c r="K26" i="19"/>
  <c r="K12" i="19"/>
  <c r="K18" i="19"/>
  <c r="K24" i="19"/>
  <c r="K16" i="19"/>
  <c r="K22" i="19"/>
  <c r="K13" i="19"/>
  <c r="K19" i="19"/>
  <c r="K25" i="19"/>
  <c r="K15" i="19"/>
  <c r="K21" i="19"/>
  <c r="E27" i="19"/>
  <c r="K10" i="19"/>
  <c r="D27" i="19"/>
  <c r="D3" i="15"/>
  <c r="E3" i="15" s="1"/>
  <c r="G4" i="15"/>
  <c r="K4" i="15"/>
  <c r="O4" i="15"/>
  <c r="S4" i="15"/>
  <c r="G5" i="15"/>
  <c r="K5" i="15"/>
  <c r="O5" i="15"/>
  <c r="S5" i="15"/>
  <c r="G6" i="15"/>
  <c r="K6" i="15"/>
  <c r="O6" i="15"/>
  <c r="S6" i="15"/>
  <c r="G7" i="15"/>
  <c r="K7" i="15"/>
  <c r="O7" i="15"/>
  <c r="S7" i="15"/>
  <c r="G8" i="15"/>
  <c r="K8" i="15"/>
  <c r="O8" i="15"/>
  <c r="S8" i="15"/>
  <c r="C9" i="15"/>
  <c r="D9" i="15"/>
  <c r="E9" i="15"/>
  <c r="F9" i="15"/>
  <c r="H9" i="15"/>
  <c r="I9" i="15"/>
  <c r="J9" i="15"/>
  <c r="L9" i="15"/>
  <c r="M9" i="15"/>
  <c r="N9" i="15"/>
  <c r="P9" i="15"/>
  <c r="Q9" i="15"/>
  <c r="R9" i="15"/>
  <c r="G12" i="15"/>
  <c r="K12" i="15"/>
  <c r="O12" i="15"/>
  <c r="S12" i="15"/>
  <c r="G13" i="15"/>
  <c r="K13" i="15"/>
  <c r="O13" i="15"/>
  <c r="S13" i="15"/>
  <c r="G14" i="15"/>
  <c r="K14" i="15"/>
  <c r="O14" i="15"/>
  <c r="S14" i="15"/>
  <c r="G15" i="15"/>
  <c r="K15" i="15"/>
  <c r="O15" i="15"/>
  <c r="S15" i="15"/>
  <c r="G16" i="15"/>
  <c r="K16" i="15"/>
  <c r="O16" i="15"/>
  <c r="S16" i="15"/>
  <c r="G17" i="15"/>
  <c r="K17" i="15"/>
  <c r="O17" i="15"/>
  <c r="S17" i="15"/>
  <c r="D18" i="15"/>
  <c r="E18" i="15"/>
  <c r="F18" i="15"/>
  <c r="H18" i="15"/>
  <c r="I18" i="15"/>
  <c r="J18" i="15"/>
  <c r="L18" i="15"/>
  <c r="M18" i="15"/>
  <c r="N18" i="15"/>
  <c r="P18" i="15"/>
  <c r="Q18" i="15"/>
  <c r="R18" i="15"/>
  <c r="F39" i="15"/>
  <c r="E39" i="15"/>
  <c r="D39" i="15"/>
  <c r="C39" i="15"/>
  <c r="H38" i="15"/>
  <c r="G38" i="15"/>
  <c r="H37" i="15"/>
  <c r="G37" i="15"/>
  <c r="H36" i="15"/>
  <c r="H39" i="15" s="1"/>
  <c r="G36" i="15"/>
  <c r="G39" i="15" s="1"/>
  <c r="F35" i="15"/>
  <c r="E35" i="15"/>
  <c r="D35" i="15"/>
  <c r="C35" i="15"/>
  <c r="H34" i="15"/>
  <c r="G34" i="15"/>
  <c r="H33" i="15"/>
  <c r="G33" i="15"/>
  <c r="H32" i="15"/>
  <c r="H35" i="15" s="1"/>
  <c r="G32" i="15"/>
  <c r="G35" i="15" s="1"/>
  <c r="F31" i="15"/>
  <c r="E31" i="15"/>
  <c r="D31" i="15"/>
  <c r="C31" i="15"/>
  <c r="H30" i="15"/>
  <c r="G30" i="15"/>
  <c r="H29" i="15"/>
  <c r="G29" i="15"/>
  <c r="H28" i="15"/>
  <c r="H31" i="15" s="1"/>
  <c r="G28" i="15"/>
  <c r="G31" i="15" s="1"/>
  <c r="F27" i="15"/>
  <c r="E27" i="15"/>
  <c r="D27" i="15"/>
  <c r="C27" i="15"/>
  <c r="H26" i="15"/>
  <c r="G26" i="15"/>
  <c r="H25" i="15"/>
  <c r="G25" i="15"/>
  <c r="B25" i="15"/>
  <c r="B26" i="15" s="1"/>
  <c r="B28" i="15" s="1"/>
  <c r="B29" i="15" s="1"/>
  <c r="B30" i="15" s="1"/>
  <c r="B32" i="15" s="1"/>
  <c r="B33" i="15" s="1"/>
  <c r="B34" i="15" s="1"/>
  <c r="B36" i="15" s="1"/>
  <c r="B37" i="15" s="1"/>
  <c r="B38" i="15" s="1"/>
  <c r="H24" i="15"/>
  <c r="G24" i="15"/>
  <c r="K27" i="19" l="1"/>
  <c r="G27" i="15"/>
  <c r="O9" i="15"/>
  <c r="G9" i="15"/>
  <c r="H27" i="15"/>
  <c r="O18" i="15"/>
  <c r="G18" i="15"/>
  <c r="S18" i="15"/>
  <c r="K18" i="15"/>
  <c r="S9" i="15"/>
  <c r="K9" i="15"/>
  <c r="F3" i="15"/>
  <c r="E12" i="15"/>
  <c r="C40" i="15"/>
  <c r="E40" i="15"/>
  <c r="D40" i="15"/>
  <c r="F40" i="15"/>
  <c r="D12" i="15"/>
  <c r="H40" i="15"/>
  <c r="G40" i="15"/>
  <c r="H3" i="15" l="1"/>
  <c r="F12" i="15"/>
  <c r="H12" i="15" l="1"/>
  <c r="I3" i="15"/>
  <c r="J3" i="15" l="1"/>
  <c r="I12" i="15"/>
  <c r="J12" i="15" l="1"/>
  <c r="L3" i="15"/>
  <c r="M3" i="15" l="1"/>
  <c r="L12" i="15"/>
  <c r="N3" i="15" l="1"/>
  <c r="M12" i="15"/>
  <c r="P3" i="15" l="1"/>
  <c r="N12" i="15"/>
  <c r="P12" i="15" l="1"/>
  <c r="Q3" i="15"/>
  <c r="R3" i="15" l="1"/>
  <c r="R12" i="15" s="1"/>
  <c r="Q12" i="15"/>
</calcChain>
</file>

<file path=xl/sharedStrings.xml><?xml version="1.0" encoding="utf-8"?>
<sst xmlns="http://schemas.openxmlformats.org/spreadsheetml/2006/main" count="983" uniqueCount="516">
  <si>
    <t>Performa SoP 006: Failure of Distribution Transformer</t>
  </si>
  <si>
    <t>Sr. No.</t>
  </si>
  <si>
    <t>Name of Circle</t>
  </si>
  <si>
    <t>% failure rate of Distribution transformer</t>
  </si>
  <si>
    <t>A</t>
  </si>
  <si>
    <t>B</t>
  </si>
  <si>
    <t>C=A+B</t>
  </si>
  <si>
    <t>D</t>
  </si>
  <si>
    <t>H = (D)*100/C</t>
  </si>
  <si>
    <t>Baroda City</t>
  </si>
  <si>
    <t>Anand</t>
  </si>
  <si>
    <t>Nadiad</t>
  </si>
  <si>
    <t>Godhra</t>
  </si>
  <si>
    <t>MGVCL</t>
  </si>
  <si>
    <t>Consumer Category</t>
  </si>
  <si>
    <t>Total no. of defective / faulty Meter</t>
  </si>
  <si>
    <t>No. of faulty Meters repaired and replaced</t>
  </si>
  <si>
    <t xml:space="preserve">No of faulty meters pending at the end of the quarter </t>
  </si>
  <si>
    <t>Remark</t>
  </si>
  <si>
    <t>(3)=(2)+(1)</t>
  </si>
  <si>
    <t>(5)=(3)-(4)</t>
  </si>
  <si>
    <t>1 Phase</t>
  </si>
  <si>
    <t>3 Phase</t>
  </si>
  <si>
    <t>1 PHASE</t>
  </si>
  <si>
    <t>3 PHASE</t>
  </si>
  <si>
    <t>Name of Distribution Licensee: M G V C L</t>
  </si>
  <si>
    <t>Added during Month</t>
  </si>
  <si>
    <t>Total</t>
  </si>
  <si>
    <t>Replaced during Month</t>
  </si>
  <si>
    <t>Population</t>
  </si>
  <si>
    <t>Performa SoP 013: Faulty Meters Replacement</t>
  </si>
  <si>
    <t>Nos. of existing Distribution Transformers at the start of the quarter</t>
  </si>
  <si>
    <t>Nos. of Distribution Transformers added during the quarter</t>
  </si>
  <si>
    <t>Total number of Distribution Transformers on end of quarter</t>
  </si>
  <si>
    <t>No. of faulty meters at the start of the quarter</t>
  </si>
  <si>
    <t>No. of faulty meters added during the quarter</t>
  </si>
  <si>
    <t>Month</t>
  </si>
  <si>
    <t>Failed during month</t>
  </si>
  <si>
    <t>Qtr-III</t>
  </si>
  <si>
    <t>Qtr-II</t>
  </si>
  <si>
    <t>Qtr-I</t>
  </si>
  <si>
    <t>Qtr-IV</t>
  </si>
  <si>
    <t>Baroda O&amp;M</t>
  </si>
  <si>
    <t>Past Qtr-IV</t>
  </si>
  <si>
    <t>(1) SoP 006: Failure of Distribution Transformer : From TMS Data</t>
  </si>
  <si>
    <t>(2) SoP 013: Faulty Meters Replacement : From MIS-3's Non-Working Meter Page</t>
  </si>
  <si>
    <t>Financial Year: 2023-24</t>
  </si>
  <si>
    <t>Quarter :   Q-II (Jul to Sep-2023)</t>
  </si>
  <si>
    <t>Total number of   Distribution transformer failed during quarter-I</t>
  </si>
  <si>
    <t>Quarter :   Q-II  (Jul-Aug-Sep-2023-24)</t>
  </si>
  <si>
    <t>Year: 2023-24</t>
  </si>
  <si>
    <t>REGISTER FOR COMPILING THE COMPLAINTS CLASSIFICATIONWISE Q-II 2023</t>
  </si>
  <si>
    <t>Performa SoP 003 B:</t>
  </si>
  <si>
    <t>APPENDIX-B (already in the SoP regulation)</t>
  </si>
  <si>
    <t>Classification</t>
  </si>
  <si>
    <t>Nature of Complaints</t>
  </si>
  <si>
    <t>Pending complaints of previous qtr.</t>
  </si>
  <si>
    <t>Complaints received during the qtr.</t>
  </si>
  <si>
    <t>Total Complaints
=2+3</t>
  </si>
  <si>
    <t>No. of Complaints redressed during the quarter.</t>
  </si>
  <si>
    <t>Balance Complaints to be redressed. (4) – (9)</t>
  </si>
  <si>
    <t>In stipulated time</t>
  </si>
  <si>
    <t>Beyond stipulated time</t>
  </si>
  <si>
    <t>Total 
(5) to (8)</t>
  </si>
  <si>
    <t>Within 50% of stipulated time.</t>
  </si>
  <si>
    <t>Within stipulated time.</t>
  </si>
  <si>
    <t>Up to double the stipulated time</t>
  </si>
  <si>
    <t>More than double the stipulated time</t>
  </si>
  <si>
    <t>A(i)</t>
  </si>
  <si>
    <t>Loose Connection</t>
  </si>
  <si>
    <t>A(ii)</t>
  </si>
  <si>
    <t>Intruption due to line Break down</t>
  </si>
  <si>
    <t>A(iii)</t>
  </si>
  <si>
    <t>Intruption due to T/C Fail</t>
  </si>
  <si>
    <t>B(i)</t>
  </si>
  <si>
    <t xml:space="preserve">Quality of power supply,ordinary case which require no Augmentation </t>
  </si>
  <si>
    <t>B(ii)</t>
  </si>
  <si>
    <t>Quality of power supply,ordinary case which require  Augmentation</t>
  </si>
  <si>
    <t>C(i)</t>
  </si>
  <si>
    <t>Meters- Stoped/Defective meter</t>
  </si>
  <si>
    <t>C(ii)</t>
  </si>
  <si>
    <t>Meters- Billing on average basis for &gt; two bills</t>
  </si>
  <si>
    <t>D(i)</t>
  </si>
  <si>
    <t>Over head lines - loose wires</t>
  </si>
  <si>
    <t>D(ii)</t>
  </si>
  <si>
    <t>Over head lines - in adiquate ground clearance</t>
  </si>
  <si>
    <t>E(i)</t>
  </si>
  <si>
    <t>Bills- for current bills where no addl information required</t>
  </si>
  <si>
    <t>E(ii)</t>
  </si>
  <si>
    <t>Bills- for current bills where  addl information required</t>
  </si>
  <si>
    <t>F(i)</t>
  </si>
  <si>
    <t>Service connections- where extention of mains is not required</t>
  </si>
  <si>
    <t>F(ii)</t>
  </si>
  <si>
    <t>Service connections- where extention of mains is required</t>
  </si>
  <si>
    <t>F(iii)</t>
  </si>
  <si>
    <t>Service connections- Modification in connected load</t>
  </si>
  <si>
    <t>F(iv)</t>
  </si>
  <si>
    <t>Service connections- Name change/reconnection</t>
  </si>
  <si>
    <t>G</t>
  </si>
  <si>
    <t>Refund of amount due inregard to temp conn</t>
  </si>
  <si>
    <t>H</t>
  </si>
  <si>
    <t>Others</t>
  </si>
  <si>
    <t>TOTAL</t>
  </si>
  <si>
    <t>The format is to be sent quarterly</t>
  </si>
  <si>
    <t>For any other complaints not mentioned in the classification, the sequence for (H) can be used.</t>
  </si>
  <si>
    <r>
      <t>Performa SoP 002</t>
    </r>
    <r>
      <rPr>
        <sz val="12"/>
        <rFont val="Trebuchet MS"/>
        <family val="2"/>
      </rPr>
      <t xml:space="preserve"> : Publicity carried out while displaying the contact details of consumer complaints centers</t>
    </r>
  </si>
  <si>
    <t>Particulars should also cover the details of consumer awareness program conducted, advertisement done through various media like TV, newspaper, radio, pamphlets &amp; booklet distributions, Displays etc. The development of website and any medium through which public education is carried out can be included.</t>
  </si>
  <si>
    <t>Sr. No</t>
  </si>
  <si>
    <t xml:space="preserve">Actions or steps carried out by distribution licensee towards public awareness in the quarter  </t>
  </si>
  <si>
    <t xml:space="preserve">Likely number of consumers influenced </t>
  </si>
  <si>
    <t xml:space="preserve">RTI Officers Name is displayed at customer care centre on each office </t>
  </si>
  <si>
    <t>Necessary information regarding time schedule for new connection and solving complaints is display on the board.</t>
  </si>
  <si>
    <t>Contact nos. of various officers of the company for emergency contact is also displayed at customer care centre.</t>
  </si>
  <si>
    <t>Displayed safety posters at various S/dn,Divisions</t>
  </si>
  <si>
    <t>Safety Meeting with Line Staff at various S/dn,Divisions on Every Monday (Line staff influenced)</t>
  </si>
  <si>
    <r>
      <t xml:space="preserve">Performa SoP 015: Release of New Connection status for </t>
    </r>
    <r>
      <rPr>
        <b/>
        <sz val="20"/>
        <color rgb="FF0070C0"/>
        <rFont val="Leelawadee"/>
        <family val="2"/>
      </rPr>
      <t>FY 2023-24</t>
    </r>
  </si>
  <si>
    <t>Qtr</t>
  </si>
  <si>
    <t>Consumer category</t>
  </si>
  <si>
    <t>Total no. of consumers connected at the beginning of half-year/year</t>
  </si>
  <si>
    <t>Pending at the Beginning of the of the Half year/year</t>
  </si>
  <si>
    <t>New Applications received during the half-year / year</t>
  </si>
  <si>
    <t>No. of connections released  during the half-year / year</t>
  </si>
  <si>
    <t>No. of applications pending at the end of half-year / year</t>
  </si>
  <si>
    <t>Total no. of consumers connected at the end of half-year/year</t>
  </si>
  <si>
    <t>1st Half (Apr-May-Jun-Jul-Aug-Sep)</t>
  </si>
  <si>
    <t>Domestic</t>
  </si>
  <si>
    <t>Commercial
(NRGP_C+LTMD_C)</t>
  </si>
  <si>
    <t>Industrial LT
(NRGP_L+LTMD_L)</t>
  </si>
  <si>
    <t>Agriculture (Total)</t>
  </si>
  <si>
    <t>Industrial HT</t>
  </si>
  <si>
    <t>2nd Half (Oct-Nov-Dec-Jan-Feb-Mar)</t>
  </si>
  <si>
    <t>Commercial</t>
  </si>
  <si>
    <t>Industrial LT</t>
  </si>
  <si>
    <t>Annual</t>
  </si>
  <si>
    <t>Q-2(July-sep-23)</t>
  </si>
  <si>
    <t>SoP 011 –A: System Average Interruption Frequency Index (SAIFI)</t>
  </si>
  <si>
    <t>Sr.
No</t>
  </si>
  <si>
    <r>
      <t>N</t>
    </r>
    <r>
      <rPr>
        <vertAlign val="subscript"/>
        <sz val="12"/>
        <color indexed="8"/>
        <rFont val="Trebuchet MS"/>
        <family val="2"/>
      </rPr>
      <t>i</t>
    </r>
    <r>
      <rPr>
        <sz val="12"/>
        <color indexed="8"/>
        <rFont val="Trebuchet MS"/>
        <family val="2"/>
      </rPr>
      <t xml:space="preserve"> - Total no of customers for each momentary interruptions</t>
    </r>
  </si>
  <si>
    <r>
      <t>N</t>
    </r>
    <r>
      <rPr>
        <vertAlign val="subscript"/>
        <sz val="12"/>
        <color indexed="8"/>
        <rFont val="Trebuchet MS"/>
        <family val="2"/>
      </rPr>
      <t>T</t>
    </r>
    <r>
      <rPr>
        <sz val="12"/>
        <color indexed="8"/>
        <rFont val="Trebuchet MS"/>
        <family val="2"/>
      </rPr>
      <t xml:space="preserve"> - Total no of customers served</t>
    </r>
  </si>
  <si>
    <t>Past year corrosponding Month</t>
  </si>
  <si>
    <t>6=5/4</t>
  </si>
  <si>
    <t>July' 23</t>
  </si>
  <si>
    <t>Aug' 23</t>
  </si>
  <si>
    <t>Sep' 23</t>
  </si>
  <si>
    <t>SoP 011 – B System Average Interruption Duration Index (SAIDI)</t>
  </si>
  <si>
    <t>ri = Restoration Time for each interruption event</t>
  </si>
  <si>
    <r>
      <t>N</t>
    </r>
    <r>
      <rPr>
        <vertAlign val="subscript"/>
        <sz val="12"/>
        <color indexed="8"/>
        <rFont val="Trebuchet MS"/>
        <family val="2"/>
      </rPr>
      <t>i</t>
    </r>
    <r>
      <rPr>
        <sz val="12"/>
        <color indexed="8"/>
        <rFont val="Trebuchet MS"/>
        <family val="2"/>
      </rPr>
      <t xml:space="preserve"> - no of interrupted customers for each sustained interruption event</t>
    </r>
  </si>
  <si>
    <t>ri * Ni – Total customer interruption Duration</t>
  </si>
  <si>
    <t>ri=Restoration Time for each interruption event</t>
  </si>
  <si>
    <t>Ni= No of Interrupted customers for each sustained Interruption</t>
  </si>
  <si>
    <r>
      <t>N</t>
    </r>
    <r>
      <rPr>
        <vertAlign val="subscript"/>
        <sz val="12"/>
        <color indexed="8"/>
        <rFont val="Trebuchet MS"/>
        <family val="2"/>
      </rPr>
      <t>T</t>
    </r>
    <r>
      <rPr>
        <sz val="12"/>
        <color indexed="8"/>
        <rFont val="Trebuchet MS"/>
        <family val="2"/>
      </rPr>
      <t xml:space="preserve"> - Total no of customers served      </t>
    </r>
  </si>
  <si>
    <t xml:space="preserve">Customer Interruption Duration </t>
  </si>
  <si>
    <t>Past year corrosponding Months</t>
  </si>
  <si>
    <t>MINS.</t>
  </si>
  <si>
    <t>HRS.</t>
  </si>
  <si>
    <t>5= 3 X 4</t>
  </si>
  <si>
    <t>7=4/3</t>
  </si>
  <si>
    <t>7A</t>
  </si>
  <si>
    <t>July</t>
  </si>
  <si>
    <t>August</t>
  </si>
  <si>
    <t xml:space="preserve">SoP 011 – C: Momentary Average Interruption Frequency Index (MAIFI)    </t>
  </si>
  <si>
    <t xml:space="preserve">Sr.
No   </t>
  </si>
  <si>
    <t xml:space="preserve">Month       </t>
  </si>
  <si>
    <t>Number of Momentary interruptions        Imi</t>
  </si>
  <si>
    <r>
      <t>N</t>
    </r>
    <r>
      <rPr>
        <vertAlign val="subscript"/>
        <sz val="12"/>
        <color indexed="8"/>
        <rFont val="Trebuchet MS"/>
        <family val="2"/>
      </rPr>
      <t>mi</t>
    </r>
    <r>
      <rPr>
        <sz val="12"/>
        <color indexed="8"/>
        <rFont val="Trebuchet MS"/>
        <family val="2"/>
      </rPr>
      <t xml:space="preserve"> - Total no of customers for each momentary interruptions</t>
    </r>
  </si>
  <si>
    <t>Quarter I (Jul-23 to Sep-23)</t>
  </si>
  <si>
    <t>Year:2023-24</t>
  </si>
  <si>
    <t>Performa - SoP 001: Fatal and Non-Fatal  electrical accident report</t>
  </si>
  <si>
    <r>
      <t>NUMBER OF ACCIDENTS FOR THE 2</t>
    </r>
    <r>
      <rPr>
        <vertAlign val="superscript"/>
        <sz val="12"/>
        <color indexed="8"/>
        <rFont val="Tahoma"/>
        <family val="2"/>
      </rPr>
      <t>nd</t>
    </r>
    <r>
      <rPr>
        <sz val="12"/>
        <color indexed="8"/>
        <rFont val="Tahoma"/>
        <family val="2"/>
      </rPr>
      <t xml:space="preserve"> QUARTER OF 2023-24</t>
    </r>
  </si>
  <si>
    <t>Name of Area/Circle</t>
  </si>
  <si>
    <t>No of accidents in the quarter</t>
  </si>
  <si>
    <t>Cumulative since the first quarter of the current FY 2023-24</t>
  </si>
  <si>
    <t>Cumulative since the first quarter of the Last FY 2022-23</t>
  </si>
  <si>
    <t>Departmental</t>
  </si>
  <si>
    <t>Outside</t>
  </si>
  <si>
    <t>FH</t>
  </si>
  <si>
    <t>NFH</t>
  </si>
  <si>
    <t>FA</t>
  </si>
  <si>
    <t xml:space="preserve">Baroda (City) </t>
  </si>
  <si>
    <t>2 (1-Pvt)</t>
  </si>
  <si>
    <t>4 (1-Pvt)</t>
  </si>
  <si>
    <t xml:space="preserve">Baroda (O&amp;M) </t>
  </si>
  <si>
    <t>21 (1-Pvt)</t>
  </si>
  <si>
    <t>6 (1-Pvt)</t>
  </si>
  <si>
    <t>10 (3-Pvt)</t>
  </si>
  <si>
    <t>8 (3-Pvt)</t>
  </si>
  <si>
    <t>12 (3-Pvt)</t>
  </si>
  <si>
    <t>37 (1-Pvt)</t>
  </si>
  <si>
    <t>15 (9-Pvt)</t>
  </si>
  <si>
    <t>21 (2-Pvt)</t>
  </si>
  <si>
    <t>3 (1-Pvt)</t>
  </si>
  <si>
    <t>8 (2-Pvt)</t>
  </si>
  <si>
    <t>19 (5-Pvt)</t>
  </si>
  <si>
    <t>35 (8-Pvt)</t>
  </si>
  <si>
    <t>88 (2-Pvt)</t>
  </si>
  <si>
    <t>32 (12-Pvt)</t>
  </si>
  <si>
    <t>58 (2-Pvt)</t>
  </si>
  <si>
    <t xml:space="preserve">FH – Fatal Human, FA – Fatal Animal, NFH – Non-fatal Human </t>
  </si>
  <si>
    <t>PVT - Private Premises Accident.</t>
  </si>
  <si>
    <t>Performa – SoP 003: Action taken report for safety measures complied for the electrical accidents occurred</t>
  </si>
  <si>
    <t xml:space="preserve">                                                                                                                                                                                                                                                                                                                                                                                                                                                                                </t>
  </si>
  <si>
    <t>Location of Accident and details of the victim</t>
  </si>
  <si>
    <t>Address</t>
  </si>
  <si>
    <t>sdn</t>
  </si>
  <si>
    <t>Date of occurrence</t>
  </si>
  <si>
    <t>Type of Accident</t>
  </si>
  <si>
    <t>Installation</t>
  </si>
  <si>
    <t>Accident Type</t>
  </si>
  <si>
    <t>Cause of Accident</t>
  </si>
  <si>
    <t>Findings of CEI / EI / AEI</t>
  </si>
  <si>
    <t>Remedies suggested by CEI /EI / AEI in various cases</t>
  </si>
  <si>
    <t>Whether the remedy suggested is complied</t>
  </si>
  <si>
    <t>Action taken to avoid recurrence of such Accident</t>
  </si>
  <si>
    <t>Circle office</t>
  </si>
  <si>
    <t>Reason</t>
  </si>
  <si>
    <t>Pitamsinh Babusinh,Sureli Bechri Road,Vill-Sureli,Ta-Umreth,Dist-Anand</t>
  </si>
  <si>
    <t>FHO</t>
  </si>
  <si>
    <t>BIG CONTAINER WAS PASSING THROUGH SURELI BECHRI ROAD AND ACCIDENTLY CAME IN TOUCH WITH 11 KV DHULETA JGY FEEDER AND DRIVER GOT ELCTROCULATED</t>
  </si>
  <si>
    <t>Awaited</t>
  </si>
  <si>
    <t>NA</t>
  </si>
  <si>
    <t>V EXTENSION PROVIDED HIGHT MAINTAINED</t>
  </si>
  <si>
    <t xml:space="preserve">Anand </t>
  </si>
  <si>
    <t>2 bullock of Jasu Pratap Baria,vakasiya mal falia,Vill-Vakasiya,Tal-Dhanpur,Dist-Dahod</t>
  </si>
  <si>
    <t>DUE TO CONTACT OF UNCHARGED 11KV LINE WITH LT LINE OF JGY , AND 11KV UNCHARGED LINE CONDUCTOR KEPT ON GROUND , BULLLICK CAME IN CONTACT WITH LIVE WIRE AND DIED</t>
  </si>
  <si>
    <t>THE LOCATION IS RECTIIFED AND STRINGING AND BINDING OF UNCHARGED WIRE IS CARRIED OUT.</t>
  </si>
  <si>
    <t>Buffalo,Dakaniya,Vill-Othvad,Tal-Balasinor, Dist-Mahisagar</t>
  </si>
  <si>
    <t>HERD OF BUFFALO WAS PASSING BY VILLAGE TC AS PER ROUTINE. ONE BUFFALO SUDDENLY FALL ON GROUND AND DIED ON SPOT. AS PER TALK WITH OWNER, BUFFALO TOUCHED THE METAL DB AND DIED, DURING SITE VISIT NO LEAKAGE CURRENT WAS FOUND AT ANY POINT ON TC STRUCTURE.</t>
  </si>
  <si>
    <t>YES</t>
  </si>
  <si>
    <t>To follow Regulation Act 2010 Sr No. 12 and 13</t>
  </si>
  <si>
    <t>Yes</t>
  </si>
  <si>
    <t>AT THE TIME OF DEATIL INVESTIGATION NO CAUSE FOUND OF LEAKE CURRENT</t>
  </si>
  <si>
    <t xml:space="preserve">Nadiad </t>
  </si>
  <si>
    <t>Bullock,Tandi faliyu, Vill-Agarwada, Tal-MORVAHADAF, Dist-Panchmahal</t>
  </si>
  <si>
    <t>Due to aging effect there is a possibility that insulation of LT AB cable got damaged so contacted with GI wire of LT pole earthing and leakage current flow to wet ground.</t>
  </si>
  <si>
    <t>LT ABC replaced &amp; Necessary Line Maintance done.</t>
  </si>
  <si>
    <t>FEMALE HORSE OF RAVJIBHAI PATANWADIYA,NEAR SAWMILL,Vill-ANKHI,Tal/Dist-Vadodara</t>
  </si>
  <si>
    <t>INSULATION OF AB CABLE WAS DAMAGED, AND CONDUCTER SCRUB WITH RSJ POLE.</t>
  </si>
  <si>
    <t xml:space="preserve">Pipe provided on earthing wire and maintenance of TC. </t>
  </si>
  <si>
    <t>DINESHBHAI PARVATBHAI BARIA,DAYRA FALIYU,B/H. IOC PETROL PUMP EXTENDED PREMISES,Vill-WAGJHIPUR, Tal-Shahera, Dist-PANCHMAHAL</t>
  </si>
  <si>
    <t>VICTIM WAS LOADING TRACTOR TROLLY WITH CIVIL CONSTRUCTION CENTING MATERIAL,SAND,LONG IRON ROADS ETC. TRACTOR WAS PARKED UNDER 11 KV SARADIYA JGY FEEDER OVERHEAD HT LINE AND DURING THE WORK ONE IRON ROAD APPROX. 10 FEET LONG, VICTIM HOLDING IN HIS HAND ACCIDENTILY COME IN CONTACT WITH LIVE HT LINE AND GOT ELECTROCUTED DUE TO HIS NEGLIGENCE AND INATTENTION</t>
  </si>
  <si>
    <t>Necessary Line Maintance done.</t>
  </si>
  <si>
    <t>Cow owner Name Bharwad Bhanabhai Bhikhabhai,Haripura Lat, Vill-Motipura, Tal-Khambhat, Dist-Anand</t>
  </si>
  <si>
    <t>Fatal Animal accident occurred on dated 05.07.23 time approx. 15:00 hours, During visit at site on Dtd 05.07.23,it is found that the accident took place on the 11KV Malu AG feeder at DO DP Structure having location No.075/15/9 While grazing on farm ,A Cow was scratching with stay wire cause it might have been pulled slightly , due to this upper part of stay wire touched to DO fuse jumper and current may have passed on stay and cow got electrocuted and died on the spot.</t>
  </si>
  <si>
    <t xml:space="preserve">new stay wire porvided &amp; new jumper provided </t>
  </si>
  <si>
    <t>Buffalo,Nr Darjipura Prathmik School,Vill-Darjipura,Ta/Dist-Vadodara</t>
  </si>
  <si>
    <t>Fatal animal electrical accident, the buffalo was passing near the LT Line pole, where she must have contact with earthing wire of pole, the leakage current must have caused the accident death of that buffalo.</t>
  </si>
  <si>
    <t>New Service Provided and Open LT line converted to LT ABC</t>
  </si>
  <si>
    <t>COW,OPP. KEDI TEMPLE,Vill-KEDI,Ta-Balasinor,Dist-Mahisagar</t>
  </si>
  <si>
    <t>COW CAME IN CONTACT WITH RSJ POLE RUNNING 4W LT ABC. INSULATION OF LT ABC GOT DAMAGED DUE TO FRICTION DURING CYCLONIC WINDS. SO CURRENT LEAKED FROM DAMAGED INSULATION TO U CLAMP TO GROUND.</t>
  </si>
  <si>
    <t>DAMAGE PORTION OF  LT ABC  CABLE REPLACE</t>
  </si>
  <si>
    <t>Cow of Shri Bharvad Rahulbhai Laxmanbhai,In the farm of Shri Dolatsinh Nathusinh Thakor,Vill-Vyasda,Ta-Kalol,Dist-Panchmahal</t>
  </si>
  <si>
    <t>At location no.3 of LT line of the AG transformer of Village. Vyasda Y phase conductor release from shackle insulator and touched to U-Clamp and thus leakage current started to flow from neutral wire of transformer center. Victim came in contact with neutarl wire got electrocuted and met with fatal electrical accident.</t>
  </si>
  <si>
    <t>Y Phase conductor relocate at shackel insulatore and maintanance done.</t>
  </si>
  <si>
    <t>LAXMANBHAI LALLUBHAI BHIL,NAVINAGARI,OPP GWSSB PLANT,Vill-Sadhali,Ta-Sinor,Dist-Vadodara</t>
  </si>
  <si>
    <t>The victim was trying to fix long round pipe on top of tempo trailer.While doing so pipe came in contact with 11 kv live line conductor and got electrocuted.</t>
  </si>
  <si>
    <t>due to negligance of victim</t>
  </si>
  <si>
    <t>BAFALLO,NR BALETIYA SEEM BUBEN KOTAL DELHI MUMBAI EXPRESSWAY,Vill-BALETIYA,Ta-Kalol,Dist-Panchmahal</t>
  </si>
  <si>
    <t>As Per Eyewitness Statement Bafallo Trying To Eat Grass Around LT Pole And Touched To Pole And Get Electric Shock And Dead At The Momment</t>
  </si>
  <si>
    <t>YES/1032/04.09.2023</t>
  </si>
  <si>
    <t>follow the CEA regulation-2010 - regulation no. 12</t>
  </si>
  <si>
    <t>LT Wire Coated And Restringing With Lt Shackel Insulator</t>
  </si>
  <si>
    <t>UNKNOWN,SHREEJI PARTY PLOT,Vill/Tal/Dist-Vadodara</t>
  </si>
  <si>
    <t>FHO-Pvt</t>
  </si>
  <si>
    <t>THERE IS 80KW LT CONNECTION IS GIVEN TO SHREEJI PARTY PLOT.40/200A METER IS INSTALLED NEARER TO 100KVA SHREEJI PARTY PLOT TC.150SQMM LT CABLE PASSING THROUGH METER IS CONNECTED TO 70 SQMM LOAD SIDE LT CABLE. DISTRIBUTION OF POWER INSIDE PREMISES OF SHREEJI PARTY PLOT IS DONE THROUGH 50SQMM LT CABLES. ONE END OF THE LOAD SIDE LIVE 16SQMM LT UG CALBE CONNECTED TO THE LT BUSBAR. SECOND END OF 16SQMM LT UG CABLE IS CONNECTED TO THE MCB INSTALLED INSIDE THE SMC BOX AFFIXED ON IRON TOWER.SAID 16SQMM</t>
  </si>
  <si>
    <t>Circuit-wise ELCB provided on load side wiring of consumer.</t>
  </si>
  <si>
    <t>Kaliben Dineshbhai,Vill/Tal/Dist-Dahod</t>
  </si>
  <si>
    <t>NO ANY LEAKAGE CURRENT WAS FOUND.AS THE ACCIDENT HAPPENED DUE TO FAULTY WIRING ON CONSUMER'S SIDE, THE CONNECTION WAS DISCONNECTED.</t>
  </si>
  <si>
    <t>COW,HADIYA VISTAR,Vill-BUDHEJ, Tal-Tarapur, Dist-Anand</t>
  </si>
  <si>
    <t>AT ABOVE LOCATION APPROXIMATE 20 COWS ARE PASSSING FOR GRAZING WITH OWNER ACCIDENTALY AMONG ALL COWS ONE COWS CAME INTO CONTACT WITH LT LINE POLE APPROX. 1 METER AWAY. DUE TO HEAVY WIND AND RAIN INSULATION DAMAGED OF LT ABC SINGLE PHASE TWO WIRE ALSO SLIPPED AND TOUCHED TO C CLAMP OF LT LINE AND ALSO TOUCHES TO THE GI WIRE,SO THAT LEAKAGE EARTH CURRENT COW MAY BE DEAD.(PM REPORT AWAITED)</t>
  </si>
  <si>
    <t xml:space="preserve">restringing of abc &amp; rectification of gi wire </t>
  </si>
  <si>
    <t>Solanki Ashokbhai Motibhai,Vill-moxi padhro,Ta-Savli,Dist-Vadodara</t>
  </si>
  <si>
    <t>13-07-2023 at 17:15 hrs visited site and prepared panchnama. Information received at office by S.N.Baranda (EA) that incident happened due to leakage current passing through earth wire via D clamp of LT ABC (1 phase-2 wire) cable in LT pole and buffalo was passed near pole and got electrocuted.</t>
  </si>
  <si>
    <t xml:space="preserve">Replacement of insulator with stringing of LT Line to avoid accident. </t>
  </si>
  <si>
    <t>BUFFALO OF OWNER SHRI BARIA GULABSINH BHOPATSINH,NISHAL FALIYA,Vill-SURBAR,Ta-Halol,Dist-Panchmahal</t>
  </si>
  <si>
    <t>WHILE ITICHING AT DISTRIBUTION BOX TC WHILE POWER ON POSITION ACCIDENTLY CAME CONTACT TO LIVE PART</t>
  </si>
  <si>
    <t>Distribution box in New kit kat fuse provided, GI EARHING done by insulation pipe.</t>
  </si>
  <si>
    <t>Murtujakhan Sikandarkhan Pathan,Saiyad Farm, Vill-Vansar,Ta-Matar,Dist-Kheda</t>
  </si>
  <si>
    <t>Victim came in contact which iron fensing of said garden. which was carring the current due leakage in fancy lights installed on fensing.</t>
  </si>
  <si>
    <t>The Connection Was Disconnected And Consumer Was Served Notice To Provide New Test Report Along With Proper ELCB/RCCB Installation.</t>
  </si>
  <si>
    <t xml:space="preserve">AJITKUMAR RAYJIBHAI PARMAR,Vill-JITPURA(SARNEJ),Ta- Waghodia,Dist- vadodara
</t>
  </si>
  <si>
    <t>AS PER PRIMARY INVESTIGATION REPORT,IT IS FOUND THAT WHEN BUFFALO WAS PASSING FROM CANAL ROAD TO FARM ,ITS TAIL TOUCHED THE EARTHING WIRE OF TC WHERE LEAKAGE CURRENT PASSED SO BUFFALO GOT ELECTROCUTED</t>
  </si>
  <si>
    <t>Maintanance done- Transformer erthing reactivated</t>
  </si>
  <si>
    <t>CHUNARA ASHOKBHAI MANGALBHAI,Vill-moxi padhro,Ta-Savli,Dist-Vadodara</t>
  </si>
  <si>
    <t>The 11 KV line situated at clay mountain hilly area and tapping of 11 kv line span sag is lying between mountain height and at ground level of area. So, the incident occured beacuse of less ground clearance of 11 kv HT line due to uneven ground level and heavy sag of conductor between two poles. At that time buffalo was eating grass at hilly mountain area under line and got electrocuted</t>
  </si>
  <si>
    <t xml:space="preserve">New pole erected for maintaining ground clearance </t>
  </si>
  <si>
    <t>Pagi Vajabhai Girdharbhai'S buffalo,Pruthvisinh Deepsinh Solanki‘s Farm OPP bapu faliyu,Vill-CHAPARI MUVADA,Ta-Lunawada,Dist-Mahisagar</t>
  </si>
  <si>
    <t>On That Location 11 KV Degamda Agdom Feeder And it’s 3P4W ABC Cable Cross Each Other And That Location 8meter Psc Pole Carrie At Top Guarding &amp; Below Lt Line Of 11 KV Degamda Agdom Feeder 3P4W ABC Cable. That Both Line Passed through Pruthvisinh Deepsinh Solanki‘S Farm .Due To Corrosion Of Guarding Wire Was Broken At That Location So LT of 3P4W ABC Touch With Guarding Wire. Due To Insulation Of ABC Cable Damaged And Punctured Then This Power Passed Through Guarding Wire. Unfortunately This Ti</t>
  </si>
  <si>
    <t>NEW LT ABC PROVIDED</t>
  </si>
  <si>
    <t>Bharvad Ramabhai Devabhai,Vill-Poicha,Ta-Savli,Dist-Vadodara</t>
  </si>
  <si>
    <t>On dtd: 18-07-2023 at 17:30hrs visited site and prepared panchnama. Information received from local resident Shri Ashokbhai R Bhoi. The incident happened on LT ABC(1ph2w) cable which came out of from LT insulator and got stuck on D clamp of pole,leakage current was passing from the GI earth wire in to ground. At that time claves were passing near by pole and it touched the earth wire and got electrocuted.</t>
  </si>
  <si>
    <t>COW,Chapariya,Vill-Nadisar,Ta-Godhra,Dist-Panchmahal</t>
  </si>
  <si>
    <t>owner of cow Name-Bharwad babubhai popatbhai, - Due to LT pole broken of Nadisar AG Feeder (before 3days), LT open wire line snapped and jumper of LT line was cut. At that location crossing of LT and HT line is there. The cow was touch to snap LT line at that time at crossing birds were flew from line and HT line touch to LT line. Due to induction power came and got electrocuted and cow died at the spot.</t>
  </si>
  <si>
    <t>LT ABC provided in crossing &amp; Necessary Line Maintance done.</t>
  </si>
  <si>
    <t>DITABHAI LUNJABHAI GARASIYA,TIMARAN FALIYA,Vill-SAGADAPADA,Tal-FATEPURA, Dist-Dahod</t>
  </si>
  <si>
    <t>AS PER PRIMARY INFORMATION VICTIM WAS WORKING IN HIS FARM AT TIMARAN FALIYA VILL SAGADAPADA TA FATEPURA,AS PER EYE WITENESS STATEMENT VICTIM ACCIDENTALY COME IN CONTACT WITH STAY WIRE OF PSC POLE OBJECT NEARBY AND GET THE ELECTRICAL SHOCK AND VICTIM DIED WHILE APPROCHING TO THE HOSPITAL.</t>
  </si>
  <si>
    <t>COW,NR. ADA TALAVDI,Vill-CHHANI,Ta-Vadodara,Dist-Vadodara</t>
  </si>
  <si>
    <t>WHILE PASSING VERY NEAR TO TRANS CENTRE, DUE TO LAND FILLED WITH WATER THERE MIGHT BE MINOR LEAKAGE IN NEUTRAL OF TC GOT ELECTROCUTED AND GOT DEATH BECAUSE OF STEP POTENTIAL</t>
  </si>
  <si>
    <t xml:space="preserve">Rectification of transformer center is done and new earthing provided. </t>
  </si>
  <si>
    <t>BUFFALO,PATELIYA FALIYU,Vill-NANA DOKVA,Ta-Lunavada,Dist-Mahisagar</t>
  </si>
  <si>
    <t>A Fatal Animal Accident Occurred to Buffalo on Dtd:23.07.2023, At approximetaly 12:15hrs. Telephonic message received on sub division complain centre number that a Buffalo of Shri. Pateliya Bhemabhai Motibhai got electrical shock and died. on the spot feeder made off from sub station and after site visited by line staff and cut off power supply after feeder made on from sub station and on the same day on dtd 23.07.2023 at 14:00 in afternoon site visit by officer and employees and found Buffalo w</t>
  </si>
  <si>
    <t xml:space="preserve">Tree cutting work done and Repair of Cable </t>
  </si>
  <si>
    <t>BULLOCK OF SHRI MOHANIA NAGRUBHAI SAVJIBHAI,SAJOI KALAM FALIA,Vill-SAJOI, Tal-Dhanpur, Dist-Dahod</t>
  </si>
  <si>
    <t>THE BULLOCK WAS PASSING NEAR TC STRUCTURE OF SAJOI KALAM FALIA WW TC WHEN IT MIGHT HAVE COME IN CONTACT WITH GI WIRE CARRYING LEAKAGE CURRENT AND GOT ELECTROCUTED</t>
  </si>
  <si>
    <t xml:space="preserve">THE LOCATION IS RECTIFIED AND NEW EARTHING DONE,PVC PIPE IS ADDED IN EARTHING </t>
  </si>
  <si>
    <t>COW,BARIYA FALIYU,Vill-ABRAM PATEL NA MUVADA,Ta-Godhra,Dist-Panchmahal</t>
  </si>
  <si>
    <t>Due to heavy wind and Rain ,leakage of current might be got flow in Transformer neutral wire and passed through Earthing,The Cow while garzing the grass was came in contact to earthing wire and might be got electrocuted and spot died at site.</t>
  </si>
  <si>
    <t>TC Earthing Insulated Pipe protction done &amp; Necessary Line Maintance done.</t>
  </si>
  <si>
    <t>PARMAR SAVITABEN FATESINH,behind prathmik school,Vill-Panchmahudi,Ta-Halol,Dist-Panchmahal</t>
  </si>
  <si>
    <t>AS PER PRIMARY INVESTIGATION REPORT IT IS FOUND THAT WHEN BUFFALO WAS GRAZING IT REACH TO THE TRANSFORMER CENTER .IT TOUCH THE GI WIRE OF TC WHEREE LEAKAGE CURRENT FLOWS SO BUFFALO GOT ELECTROCUTED</t>
  </si>
  <si>
    <t>KISHMAT VIKRAMBHAI VAGHARI,SAVA TALAVADI,Vill-ODE,Ta-Anand,Dist-Anand</t>
  </si>
  <si>
    <t>on the LT pole (Geo Loc - 1) where accident took place, ABC 1ph2w is passing through it. In such rainy and heavy wind atmosphere, due to fall of Neem tree branches and rubbing its insulation it may possible that the binding may get loosen and LT ABC 1ph2w line directly came in the contact of U Clamp of the same pole. In results, leakage current may passed continuously through GI wire. Meanwhile, the boy passing through the narrow pathway, tried to took the help of a pole to get back down to the</t>
  </si>
  <si>
    <t>MAINTAINACE OF LINE 2W ABC 200 MTR REPLACE REMAING LT POLE EARTHING PIPE PROVIDED POLE EARTHING NEW DONE TREE CUTTING DONE</t>
  </si>
  <si>
    <t>NA,Naswadi Aakona road, infront of kabir city,Vill/Tal-Naswadi, Dist-Chhotaudepur</t>
  </si>
  <si>
    <t>As per site visit and statement of eye witness. It is found that group of buffalo was grassing around the transformer center of Kalediya ag Feeder and suddenly two buffalo fight with each other and run towards transformer center. At that time one leg of he buffalo is stuck with guy wore and guy wire is broken. Broken guy wire is touched and contacted with 11KV bushingjumper of transformer and he buffalo got electrocuted and died at same time.</t>
  </si>
  <si>
    <t>New stay provided and conductor restringing.</t>
  </si>
  <si>
    <t xml:space="preserve">Baroda O&amp;M </t>
  </si>
  <si>
    <t>Buffelow of Jitendrabhai Ramabhai Dabhi,Padarda Sim vistar,Vill-Bilodra, Tal-Nadiad, Dist-KHEDA</t>
  </si>
  <si>
    <t>Buffelow of Jitendrabhai R Dabhi Reach at near line Pole where ABC wire Insulation damage due to friction with tree this wire touch with uclamp and uclamp connected with earth wire so, buffelow get contact with earth wire and get electrocuted and died.</t>
  </si>
  <si>
    <t>Distribution company should maintain electric installtion by regular interval</t>
  </si>
  <si>
    <t xml:space="preserve">AB Cable replaced </t>
  </si>
  <si>
    <t>MALE BUFFALO,BEHIND GAURI CINEMA,Vill/Ta-Godhra,Dist-Panchmahal</t>
  </si>
  <si>
    <t>The Male Buffalo was grazing the grass Behind gauri cinema area &amp; suddenly the broken LT conductor which is already laid on ground got stucked to leg of male buffalo so he madly run.Hence, due to broken conductor hanging from LT pole got stretched and due to this the live 2 WLT AB Cable of Omkar feeder also broken and falls on ground and the male buffalo might experienced the electric shock and found dead</t>
  </si>
  <si>
    <t>LT Line Conductor Replaced &amp; necessary maintance carried out.</t>
  </si>
  <si>
    <t>JAYDIPSINH MANUSINH RAJ,HARSIDHI AGRI TECH RAMNAGAR BRIDGE,Vill-Vadod,Ta-Anand,Dist-Anand</t>
  </si>
  <si>
    <t>NFHO</t>
  </si>
  <si>
    <t>ON DATE 30.7.23 AT 16 HR LABUR OF HARSIDHI AGRI TECH LOCATED AT:RUPAREL,VILL:VADOD TA&amp;DI:ANAND DOING UNLODING OF NURSARY PLANT FROM TRUCK HE CLIMB ON REALING OF TRUCH WHEN HRE MOVE UP SIDE ON TRUCK REALING COMES IN CONTACT OF LIVE 11 KV RAMNAGAR AGRI FDR OF 66 KV MOGAR SS OF VASAD SDN HE GOT ELECTROCUTED ,HE UNDER TREATMENT AT HOSPITAL</t>
  </si>
  <si>
    <t>due to party's mistake line was already at 15.3ft height</t>
  </si>
  <si>
    <t>no action needed</t>
  </si>
  <si>
    <t>Buffalo of Chandubhai Somabhai Chauhan, Vill-Vinzol, Tal-Godhra, Dist-PMS</t>
  </si>
  <si>
    <t>A tree fallen on Open LT linedue to which conductor snapped and fall on Buffalo and it got electrocuted</t>
  </si>
  <si>
    <t>Tree cutting &amp; necessary Maintance Done.</t>
  </si>
  <si>
    <t>BUFFALO OWNER BALVANTBHAI DALPATBHAI BARIA, GUVARIYA FALIYU, Vill-Aniyad, Tal-Shahera, Dist-PMS</t>
  </si>
  <si>
    <t>The Buffalo Was Tied Beside 16 KVA DP Structure Of 11 KV Nathujina Muvada Feeder Along With Other Animals Of Balvantbhai Dalpatbhai.Complain Received At Fault Center Regarding Above Incident. While Visiting Site No Any Current Mark Was Seen On Buffalo. After Visual Inspection Power Restored, By Checking With Tester No Any Leakage Current Was Found On Earthing Or Guy Wire Of Said TCDP.It Reveals That There Were No Leakage Current Found At Victimized Site.So, There Were No Chance Of Death Of Buffalo Due To Leakage Current</t>
  </si>
  <si>
    <t>EARTHING PIPE PROVIDED &amp; Necessary Line Maintance done.</t>
  </si>
  <si>
    <t>BUFFALO of Bhikhabhai Bhailal Vasava, KURALI BUSTAND PASE, Vill-Kurali, Tal-Karjan, Dist-Vadodara</t>
  </si>
  <si>
    <t>FROM THE OBSERVATION AT SITE,BUFFALO TOUCH WITH NEAR BY LT POLES EARTHING WIRE AND GET ELECTROCUTED AND DIED ON THE SPOT.THERE IS 4W AMC LT LINE ON THAT POLEBUT DUE TO WIND AND TREE BRANCH FRICTION WITH AB CABLE,INSULATION OF AB CABLE DAMAGED AND PHASE WIRE TOUCHING WITH U CLAMP NAD THROUGH U CLAMP EARTHING WIRE WAS BECOME LIVE.</t>
  </si>
  <si>
    <t>New earthing provided,  and Tree branch CUTTING</t>
  </si>
  <si>
    <t>Mrs. VAGHELA FULIBEN BALDEVBHAI, TANKIVALU FALIYU, Vill-Kuna, Tal-Mahemdabad, Dist-Kheda</t>
  </si>
  <si>
    <t>3PH 4WIRE LT LINE OF 11KV JINJAR JGY FDR PASSING FROM TANKIVALU FALYU AT VILL KUNA IN EVENING TIME MONKEY JUMP FROM LT ABC CABLE TO METAL SHED. DUE TO THIS LT LINE FALL ON GI WIRE AND POWERFLOW FROM LT AB CABLE TO METAL SHED.MILK ZAR HANGING ON METAL SHED BY METAL HOOK. Mrs. VAGHELA FULIBEN BALDEVBHAI CAME IN CONTACT WITH METAL JAR AND GOT ELECTROCUTED AND DIED ON SAME PLACE.</t>
  </si>
  <si>
    <t>LT LINE MAINTENANCE DONE WITH IDEAL SERVICE JOIN AND GI WIRE TIED WITH CLEAR DISTANCE MAINTAIN FROM LIVE PART EVEN IF THE MONKEY JUMPS.</t>
  </si>
  <si>
    <t>BUFFALO OF SHRI LAXMANBHAI BHEMABHAI TALAR, talar fadiyu, Vill-Dholi, Tal-Virpur, Dist-Mahisagar</t>
  </si>
  <si>
    <t>tree branches fallen on open conductor line at that time conductor broken and fall down on the buffalo, got electrocuted and mat with fatal electrical accident</t>
  </si>
  <si>
    <t>LT Conducter Jointed and Necessary maintenance carried out</t>
  </si>
  <si>
    <t>Bullock of Shree Narasiyabhai Rembhai Bhil, GIHARIYA FALIYA, Vill-Kutbi, Tal-Kawant, Dist-Chhotaudepur</t>
  </si>
  <si>
    <t>AS PER PRIMARY INVESTIGATION INFORMATION RECIEVED FROM SARAPANCH SHREE KOTBI 11 KV CONDUCTOR HAD BROCKEN AT DODP AND FALLEN ON GROUND AND BULLOCK CAME IN CONTECT WITH LIVE CONDUCTOR AND GOT ELECTROCUTED.</t>
  </si>
  <si>
    <t>Do-fuse rejumpering work done</t>
  </si>
  <si>
    <t>She Buffalow, Koliboriyad, Towards rajpura gam, Vill-KiliBoriyad, Tal-Naswadi, Dist-Chhotaudepur</t>
  </si>
  <si>
    <t>During Passing through LT line of 1Ph. 2wire, Because of Sparking in conductor of LT line and break one wire and fallen on passing she buffalo at that time. She buffalo died at same time due to conductor snapped.</t>
  </si>
  <si>
    <t>Conductor rejointed</t>
  </si>
  <si>
    <t>Buffallow of Shri Parthavbhai Dhulabhai Gohel, opp Panchayat office New Koshiyal, Tal-Matar, Dist-Kheda</t>
  </si>
  <si>
    <t>Buffallow of Parthavbhai Dhulabhai Patel Grassing and Suddenly Fall Down on The earth Near TC due to Leackage Current In the earthing wire and died due to Electric shock</t>
  </si>
  <si>
    <t>Transformer Maintenace Carried Out And New Earthing Provided</t>
  </si>
  <si>
    <t>BUFFELO, NEAR BHUDHABHAI KHODHABHAI PARMAR KUVA, Vill-Kinkhlod, Tal-Borsad, Dist-Anand</t>
  </si>
  <si>
    <t>NEAR DP STRUCTURE BUFFALO GONE TO DRINK WATER EARTHING WIRE TOUCH WITH BODY LEFT SIDE AND VICTIN GOT ELECTROCUTED.</t>
  </si>
  <si>
    <t>11 kv line conductor  touched with earthing wire due to loose span</t>
  </si>
  <si>
    <t xml:space="preserve">new earthing done and line stringing done as per regulation </t>
  </si>
  <si>
    <t>DODIYAR PARVAT MASHRU, Vill-bamroli, Tal-Shahera, Dist-PMS</t>
  </si>
  <si>
    <t>AS PER STATEMENT OF EYE WITNESS,VICTIM WAS BATHING IN HIS HOUSE WHEN HE HEARD SOUND OF PEOPLE SHOUTING PIGS HAVE CAME IN NEARBY FARM .HE RAN TO SHOO AWAY THE PIGS AND WHILE DOING SO HE COME CONTACT WITH FENCING OF BARIA RAMESHBHAI SHANABHAI WHO HAD GIVEN ILLEGAL POWER SUPPLY TO THE FENCING.DUE TO THIS CONTACT OF FENCING VICTIM GOT ELECTROCUTED AND DIED ON SPOT</t>
  </si>
  <si>
    <t>Police compaint done to avoid such activity.</t>
  </si>
  <si>
    <t>BUFFALO of Gopalbhai Nathubhai Bharwad, opp vishvakarma engg. company,kailashpati chokdi,vitthal udyognagar, Tal/Distt-Anand</t>
  </si>
  <si>
    <t>THERE IS 1 TRANSFORMER CENTER(CMP/TC/003) FEED POWER TO 3 NOS OF CONSUMERS, 1 CONN. NAME SHRI VISHVAKARMA ENGG COM. 01201505887 CHECKED AND FOUND ONE FAULTY 3 PH MOTOR AND DUE TO THAT WHEN MOTOR STARTS THERE IS NEUTRAL RETURN BACK AT TC CENTER EARTHING FUNEL. DUE TO THIS POSSIBLE REASON BUFFALO GOT ELECTROCUTED AND DIED AT SITE.</t>
  </si>
  <si>
    <t>Notice issued to vishvakarma to replace faulty motor. New TR submitted on 25.8.23. Insulation pipe provided on earthing.</t>
  </si>
  <si>
    <t>Cow, Rohil Pandad, Tal-Khambhat, Dist-Anand</t>
  </si>
  <si>
    <t>As per Primary Investigation report, it is found that when cow was grazing it reached to the transformer center and came to contact with GI Earthing wire of TC where leakage current may be flow at that time so cow got electrocuted.</t>
  </si>
  <si>
    <t>reactivation of earthing of transformer</t>
  </si>
  <si>
    <t>BARIYA TAKHATSINH CHAKABHAI, Vill-GOTHADA, Tal-Godhra, Dist-PMS</t>
  </si>
  <si>
    <t>VICTIM TRY TO INSTALL BULB IN HOLDER ON BOARD AND ACCIDENTALLY CAME INTO CONTACT TO OPEN COVER MCB GOT ELECTROCUTED</t>
  </si>
  <si>
    <t>Advice to installed ELCB</t>
  </si>
  <si>
    <t>BHARATSIGH DHIRUBHAI RATHVA, C J BARIYA FARM, Vill-Rajnagar, Tal-Bodeli, Dist-Chhotaudepur</t>
  </si>
  <si>
    <t>FHD</t>
  </si>
  <si>
    <t>Attending ag complaint of C J Bariya he checked voltage at consumer end with DO road provided with test lamp through flexible wire but due to non avelibility of voltage at consumer end,while going towards TC with open do rod on his shoulder one end of flexible wirewas on top of DO and another inhis hand came in contect with HT Overhead line of 11 kv vadeli ag feeder and got eletrocuted</t>
  </si>
  <si>
    <t xml:space="preserve">one pole ercetion on long span and conductors stringing </t>
  </si>
  <si>
    <t>BUFFALO OF VIJAY R. PAWA, PATANVADIYA FALIYA,VADHVANA, Tal-Dabhoi, Dist-Vadodara</t>
  </si>
  <si>
    <t>Due to Monkey jumped on ext. LT line near House of shri vijaybhai ramchandrabhai Pawa LT line was broken and snapped on buffalo of shri vijaybhai ramchandrabhai Pawa .this broken neutral Conductor came in Contact with buffalo &amp; buffalo got Electric shock &amp; became Electrocuted.</t>
  </si>
  <si>
    <t xml:space="preserve">SINGLE CORE  AB CABLE  PROVIDED </t>
  </si>
  <si>
    <t>RATHAVA VINUBHAI KARSHANBHAI, KHEDA VILLAGE ROAD FALIYU, Vill-Kheda, Tal-Jetpur Pavi, Dist-C'udepur</t>
  </si>
  <si>
    <t>NFHD</t>
  </si>
  <si>
    <t>The victim was doing replacement of HT jumpers on 11 KV vasantgadh AG feeder.LCP was taken by victim Vinubhai Karchanbbai Rathava from 66 KV Vadoth ss of 11 KV vasantgadh AG feeder &amp; parallel passing 11 KV Jamba JGY feeder. During jumper replacement, one jumper was replaced &amp; another jumper replacement work, suddenly current was coming and got electrocuted. The victim Rathava Vinubhai karchanbhai was fallen down and injured (burn)in both hand. He is admitted to Bodeli hospital for further treatm</t>
  </si>
  <si>
    <t>Crossing remove by stringing of HT conductor at 03 no`s location</t>
  </si>
  <si>
    <t>Shri Devabhai V Dindor, Vill-Sarsa, Tal/Dist-Anand</t>
  </si>
  <si>
    <t>Victim was got complain of Chandubhai R Patel was not getting one phase so victim gone for attending above complain then he removed TC DO fuse and lt side bushing lugs checked during that suddenly insects bite on left hand of victim and hand touched with upperside of do fuse and victim got electrocuted</t>
  </si>
  <si>
    <t>DISCUSS THE POINT IN SEAFTY MEETING</t>
  </si>
  <si>
    <t>COW-Karanbhai Ramanbhai Bharvad, BHATHIJI NAGAR NEAR CHANDRAMOLESHWAR, Vadodara</t>
  </si>
  <si>
    <t>Cow passed neat LT Round pole and steel pole had leakage current due to LT jumper touched with pole so cow came in contact with steel pole resulting in fatal acciedent</t>
  </si>
  <si>
    <t>immediately supply cut off and rectified the  jumper</t>
  </si>
  <si>
    <t>COW- Vill-Nava Rozva, Tal-Galteshwar, Dist-Kheda</t>
  </si>
  <si>
    <t>On Dated 7/9/23, Telephonic Message Received Approx At 19:30 Hrs On Fault Center Regarding Electrocute Of Cow Near Village TC Of Nava Rozva. At That Time Rainfall Is Continued. During Site Visit There Was No Any Leakage Current Found At Stay Wire, Earthing Wires, Distribution Box And Poles. Earthing GI Wire Is Covered With PVC Rigid Pipe. Cow May Electrocuted Due To Induction Field Created Due To Rain And Wet Land.</t>
  </si>
  <si>
    <t>AT THE TIME OF INVESTIGATION NO CAUSE FOUND BUT TRANCSFORMAR EARTHING RECATIVATED</t>
  </si>
  <si>
    <t>Cow - SATABHAI RAMJIBHAI BHARWAD, RAM TALAVDI, Vill-Chikhlod, Tal-Kapadwanj, Dist-Kheda</t>
  </si>
  <si>
    <t>ON DATED 08.09.2023 AROUND 11:00 AM AT CHIKHLOD VILLAGE AREA 11KV RAMDEVPIR AGDOM FEEDER's TRANSFORMER (25 KVA KANTIBHAI DAHYABHAI PATEL VALU TC ) LT LINE CONDUCTOR WAS SNAPPED ACCIDENTALLY DUE TO TREE BRANCHES FALLING ON LIVE LT LINE (TREE BRANCHES FALLEN DUE TO HEAVY WIND AND RAIN) AT THAT TIME COW OF SHRI GORABHAI RAMJIBHAI BHARWAD WAS GRAZING AND PASSING BETWEEN THIS CONDUCTOR SNAPPED LOCATION AND ACCIDENTALLY SHE GOT CONTACT WITH LIVE CONDUCTOR OF LT LINE AND GOT ELECTROCUTED AND DIED ON SP</t>
  </si>
  <si>
    <t>Buffalo-Yogeshbhai Manubhai Parmar, Joshi Vistar, Mahudiyapura, Vill-Bar Bamroli, Tal-Petlad, Dist-Anand</t>
  </si>
  <si>
    <t>Due to snapping of LT line conductor, Buffalo of Yogeshbhai came in contact with live wire and died.</t>
  </si>
  <si>
    <t>lt LINE RESTRINGING WORK CARRIED OUT .Maintenance carried out</t>
  </si>
  <si>
    <t>MOHAMMAD RAFIK ABDUL RAUF SHAIKH (GOAT), NR POLICE STATION, Vill/Tal-Shahera, Dist-PMS</t>
  </si>
  <si>
    <t>NEAR THE PSC LT POLE WHERE THE GOAT WAS LYING DEAD HAD CCTV CAMERA WIRES TIED WITH CENTERING WIRE ALONG WITH 3PH4WLT ABC AND 2 FOOT ANGLE. NO LEAKAGE CURRENT WAS OBSERVED DURING THE VISIT.ALSO HEAVY RAINFALL WAS THERE IN SHAHERA TOWN AT THE TIME OF ACCIDENT THERE MIGHT BE POSSIBILTY OF LEAKAGE CURRENT AND GOAT MIGHT HAVE COME IN CONTACT WITH GI WIRE DURING THIS TIME AND MIGHT GOT ELECTROCUTED .PM REPORT AWAITED.</t>
  </si>
  <si>
    <t>Pole Service bunch Maintance Done.</t>
  </si>
  <si>
    <t>T B BARIA, Vill-chipat (navi nagari), Tal-Waghodia, Dist-Vadodara</t>
  </si>
  <si>
    <t>The information received at offie complain center by consumer regarding electric shock to shri T&gt;B&gt;Baria at vill-chipat (navi nagari) while attending the complaint of consumer shri Sardarbhai saburbhai parmar (Consumer no-02959/02154/1) on primary investigation it was found that while climbing tha PSC pole for attending complain shri T.B.Baria got in touch with live wire used for private street light purpose hanging on pole and fallen down from pole.</t>
  </si>
  <si>
    <t xml:space="preserve">Illegal wiring is removed and maintenance of line. </t>
  </si>
  <si>
    <t>THAKOR KISHORSINH CHHATRASINH (COW ), Vill-khant na muvada, Tal-Shahera, Dist-PMS</t>
  </si>
  <si>
    <t>THE COW WAS RETURNING AFTER GRAZING IN THE FIELD AND SUDDENLY HT CONDUCTOR OF 11 KV SAKARIYA AG FEEDER SNAPPED AND FELL ON THE COW BELOW. DUE TO THIS COW GET ELECTROCUTED AND DIED ON THE SPOT</t>
  </si>
  <si>
    <t>11KV HT Line Maintanace Done.</t>
  </si>
  <si>
    <t>GANPATBHAI SOMABHAI CHAUHAN, OPP AMSARAN PETROL PUMP, Vill-Amarson, Tal-Mahemdabad, Dist-Kheda</t>
  </si>
  <si>
    <t>A HIGHTECH TURBO SAND LOADED TRUCK WAS PARKED BELOW THE 11 KV GHODALI AG FEEDER BY TRUCK DRIVER OPP. AMSARAN PETROL PUMP. AS CONSTRUCTION WORK IS RUNNING OF GANPATBHAI'S HOUSE AT HIS FARM. VICTIM SHRI. G S CHAUHAN WAS CLIMBS ON TRUCK TO CHECK THE SAND. ALSO THE TRUCK PARKED PLACE AREA TOO DARK &amp; UNKOWNLY WITHOUT SEE UPER SIDE LIVE HT ELECTRIC LINE. HE WAS CAME IN TOUCH WITH UPPER SIDE 11 KV GHODALI AG FEEDER THEREFORE ELECTROCUTED &amp; DIED AT SAME PLACE AMSARAN OPP. PETROL PUMP.</t>
  </si>
  <si>
    <t>AS INFORMATION RECIEVED AND IMMEDIATELY LINE CLEAR TAKEN ON SAME TIME OF 11 KV GHODALI AG FDR AND AFTER JOINTING BROKEN CONDUCTOR POWER RESTORED OF 11 KV GHODALI AG FDR</t>
  </si>
  <si>
    <t>Rajeshbhai Ambubhai Rathwa, Farm of Rathwa Rajeshbhai Ambubhai, Koliboriyad, Naswadi</t>
  </si>
  <si>
    <t>Guy Wire of pole near Rajeshbhai Ambubhai rathwa is not its proper place. May be its remove by them for that the line clearance of Span is lower but its not as much as accident occurred. The line span is around 10 ft. due to Guy wire is removed by the victim or any other person line span is get low with the ground clearance may be.</t>
  </si>
  <si>
    <t>Bullock-Rameshbhai Kanabhai Parghi, Nagji Muvada, Vill-Bhamri, Tal-Santrampur, Dist-Mahisagar</t>
  </si>
  <si>
    <t>A Fatal Accident of Bullock was reported by Shri Rameshbhai Kanabhai Pargi through in-person application on 16.09.2023 at 09.30 AM. As per Site Panchnama, at the time of incident due to heavy wind and rain, the Pin Insulator on the nearby Pole of 11 KV Ukhreli-JGY Feeder got fired and due to this the conductor fell on the V-Cross Arm (with the fired remains of Pin Insulator was found nearby Pole). In addition to this, the sign of Pole Firing was also found in the direction of the house. Due to</t>
  </si>
  <si>
    <t>11kv Pin Insulater Replace and Necessary maintenance work carried out</t>
  </si>
  <si>
    <t>Mukesh, Kacharapeti tc, Bavamanpura, Vadodara</t>
  </si>
  <si>
    <t>Drunk man climbed on live TC Sructure</t>
  </si>
  <si>
    <t>Danger Board applied on TCDP &amp; FIR Lodged against the Victim</t>
  </si>
  <si>
    <t>Ku. Ramilaben Navalsinh Bariya, NEAR GNYAN JYOT KUMAR CHHATRALAY, Vill-Gundi, Tal-Ghoghamba, Dist-PMS</t>
  </si>
  <si>
    <t>a fatal Human and Animal accident occurred to. Ku.Ramilaben Navalsinh Bariya and her two no’s of Goat. in the farm of Heerabhai Punabhai Rathwa at Gundi Village.Ta.Ghoghamba, Dist.Panchamahal, due to Heavy wind pressure and rain Tree fallen on LT Line &amp; due to that conductor of LT Line was snapped and fallen on the land &amp; they came in contact with live LT Line and met with an eletal accidentctrical fa</t>
  </si>
  <si>
    <t xml:space="preserve">Tree cutting work done and restringing Of conductor done. </t>
  </si>
  <si>
    <t>2 NOS GOAT, NEAR GNYAN JYOT KUMAR CHHATRALAY, Vill-Gundi, Tal-Ghoghamba, Dist-PMS</t>
  </si>
  <si>
    <t>Cows Of Mayurbhai Amrabhai Bharvad, Near Ganpati Chokadi, Near Railway fatak, Vill-Nava Bilodra, Tal-Nadiad, Dist-Kheda</t>
  </si>
  <si>
    <t>Due to Under Ground LT Line Fault At Santram Vatika Society Current Came Back In Nutural Of TC And by Nutral earth wire current ground at that time 3 nos of cow of Mayurbhai Amrabhai Bharvad Passing Near TC And due to Rain Water Logging at that plece so by nutral earth wire cows get electrcuted and died on spot</t>
  </si>
  <si>
    <t>U/G Cable Fault Rectified by santram villa society</t>
  </si>
  <si>
    <t>NITESHBHAI RAMESHBHAI RAJPUT, sonatekari vistar, Manjalpur, Vadodara</t>
  </si>
  <si>
    <t>ON DATE 17.09.2023 AT AROUND 11:30 PM,GANESHA RIDE TOOK PLACE IN SONATEKARI AREA ALONG WITH DJ SYSTEM INSTALLED IN THE TEMPO.THE TEMPO WITH HIGHTED DJ SYSTEM MAY COME IN CONTACT OF OPEN LT LINE.THE STREET LIGHT WIRE BELOW AND OPEN LT LINE WIRE FELL DOWN ALONG WITH THE CEMENT POLE AND THE VICTIM WAS PROBABLY ELCTROCUTED TOUCHING WITH WIRE.NO COMPLAINT RECEIVED OF ELCTROCUTED,ONLY POLE BROKEN COMPLAINT RECIEVED ON THAT DAY</t>
  </si>
  <si>
    <t>Damange pole replaced by new one. LT open conductor line replaced by PVC Cable.</t>
  </si>
  <si>
    <t>SANGADA KAILASHBHAI ADIYABHAI'S COW, CHHAPRI SBI BANK, Vill-Chhapri, Tal/Dist-Dahod</t>
  </si>
  <si>
    <t>11kv Jamnadasjgy fdr transformer center, the cow was wondering near transformer center. Transformer center and land was wet due to heavyrain, the cow may came in contact with transformer psc pole and electroduced.No leakage current found near transformer center.</t>
  </si>
  <si>
    <t xml:space="preserve">MAINTENANCE OF TRANSFORMER DONE, NEW EARTHING DONE,PVC PIPE IS ADDED IN EARTHING </t>
  </si>
  <si>
    <t>Buffalo Of Shri Maheshbhai Vaghabhai, Near Mahesh Vagha Home, Vill-Dantla, Tal-Virpur, Dist-Mahisagar</t>
  </si>
  <si>
    <t>N THE DAY OF INCIDENT DUE TO HEAVY RAIN AND WIND 2 NOS OF PSC POLE FELL DOWN DUE TO SOIL EROSION, DUE TO WHICH 2 WIRE OPEN LT LINE FELL ON BUFFELO WHICH IS TIED NEAR LINE. AS THE BUFFELO OF SHRI MAHESHBHAI VAGHABHAI KHANT CAME INTO CONTACT WITH LIVE CONDUCTOR AND GOT ELECRICUTED AND MET WITH THE FATAL ELECTRICAL ACCIDENT.</t>
  </si>
  <si>
    <t>2 nos of Pole erected and necessary stringing carried out</t>
  </si>
  <si>
    <t>Buffalo-Surendrasinh girvatsinh chauhan, jantanagar soc tc, Vill-Jarod, Tal-Waghodia, Dist-Vadodara</t>
  </si>
  <si>
    <t>As per primary investigation report, it is found that when buffalo was grazing it reach to the transformer center, it touch the GI wire of TC where leakage current flows so buffalo got electrocuted.</t>
  </si>
  <si>
    <t>BuffaloHimmatsinh Fulsinh Parmar, Amba Mata Faliya TC, Vill-Bhadroli(K), Tal-Kalol, Dist-PMS</t>
  </si>
  <si>
    <t>Leakage current started to flow from neutral wire of transformer center of Village. Bhadroli(K), Amba Mata Faliya due to broken of Service wire of WW connection, a cow grazing near the transformer might have came in contact with netral wire got electrocuted and met with fatal accident</t>
  </si>
  <si>
    <t>Servie wire replaced, transformer erthing reactivated - Maintanance done.</t>
  </si>
  <si>
    <t>BARIA NARSINHBHAI SABURBHAI, Vill-JETPUR(DU), Tal-Limkheda, Dist-Dahod</t>
  </si>
  <si>
    <t>ACCORDING TO PANCHNAMA ON DATED 19-09-2023 AROUND 03:00 PM VICTIM SHRI NARSINHBHAI SABURBHAI BARIA HOUSE HAD NO MGVCL METER AND WAS A NON CONSUMER AND WHILE TRYING TO CONNECT PRIVATE CABLE WITH NEARBY SINGLE PHASE TWO WIRE OPEN LT LINE DIRECTLY AND WHILE DOING SO GOT ELECTROCUTED</t>
  </si>
  <si>
    <t xml:space="preserve">THE VICTIM DIED BECAUSE WHILE TRYING TO CONNECT PRIVATE CABLE WITH NEARBY SINGLE PHASE TWO WIRE OPEN LT LINE DIRECTLY AND WHILE DOING SO GOT ELECTROCUTED </t>
  </si>
  <si>
    <t>COW OF GOVINDBHAI RATABHAI RABARI, TC NO= KTL036, VACHCHLO BHAGH, Vill-Sarol, Tal-Borsad, Dist-Anand</t>
  </si>
  <si>
    <t>4W LT ABC LT Line Of KTL036 VACHCHLO BHAG TC Founded Shorted, Due To That Leakage Current Start To Flowing In Transformer Neutral Earthing. When Cow Come In Contact With Neutral Earthing Of Transformer, Cow Died On Spot.</t>
  </si>
  <si>
    <t>damaged ab cable replaced with new 4 wire ab cable</t>
  </si>
  <si>
    <t>Buffalo-Arvindbhai Bhikhabhai Sindha, Pato Vistar, Vill-Kalamsar, Tal-Khmbhat, Dist-Anand</t>
  </si>
  <si>
    <t>Three buffelow were tied in a room of iron sheets, one of them died due to a sudden leakage currunt while rubbiung its head against an iron angle. on further investigation, the service wire coming in to the energy meter was jointed in the middle and the joint was touching the GI wire and the leakage current may appeared. it continued to rain throughout the event.</t>
  </si>
  <si>
    <t>dismental of gi wire &amp; rectification done</t>
  </si>
  <si>
    <t>Buffalos of Karanbhai Sadurbhai Bharvad, Jorabandh Kalsar, Agarwa Gauchar Vistar, Vill-Agarva, Tal-Thasra, Dist-Kheda</t>
  </si>
  <si>
    <t>Due to heavy wind and rain a tree branch of subavad tree was broken and fallen on single phase two wire open LT line of Agarva AG and one conductor broken and laid down on land and during early morning two buffalo was passing nearby that place for drinking water and touched the conductor hence it was electrocuted and died.</t>
  </si>
  <si>
    <t>FALLEN TREE BRANCH CUT DOWN AND DAMAGED LT WIRE REPAIRED.</t>
  </si>
  <si>
    <t>Bariya Pragneshbhai Balvantbhai, karot faliya area, Vill-Salia, Tal-Devgadhbaria, Dist-Dahod</t>
  </si>
  <si>
    <t>Victim was Removing and after his work had been completed jointing the LT line. During this unauthorised work sudden power switched on by unkhown person. So victim got electric shock and died on the spot</t>
  </si>
  <si>
    <t>POLICE FARIYAD IS DONE FOR ILLEGALLY ACCESSING OF OUR NETWORK.</t>
  </si>
  <si>
    <t>1)Amitbhai Gopalbhai thakor 2)Sandipbhai k thakor 3) Nirav rajeshbhaithakor 4 ) Darpan G Thakor, loc : paniyari urban /106-107, Khambhat, Dist-Anand</t>
  </si>
  <si>
    <t>At above address, at the time of ganesh visarjan in paniyari area The Ladvada area ganpati murti was passing toward gulf of Cambay for ganpati visarjan, during this time the ganpati murti hight was observed to be approx .17.5 ft with trolley from ground ,was crossing the line of 11 kv paniyari urban feeder at loc paniyari /106 -107, at that time two victims who were fatal , were trying to lift up wire for passing the Murti of ganpati and they got electrocuted and died and other two person got el</t>
  </si>
  <si>
    <t xml:space="preserve">both side girder pole erected &amp; line clearance increases as per standererd </t>
  </si>
  <si>
    <t>Rathwa Arjun Ambubhai, Nr. Wood Scape Villa, Bill, Vadodara</t>
  </si>
  <si>
    <t>The electrical accident occurred despite the 11KV Chapad JGY power line being installed at the standard safety regulation height. However, the accident was a result of negligence on the part of the driver and the raised trolley. The Victim is fafailure to exercise caution and ensure the trolley did not contact the power line led to this unfortunate accident. The victim truck came into contact with the power line while emptying sand from the raised trolleyt. Althogh the power line height met safe</t>
  </si>
  <si>
    <t>due to negligance victim</t>
  </si>
  <si>
    <t>HORSE-Sikandar Sindhi, Tersa Road, Vill-Tersa, Tal-Sinor, Dist-Vadodara</t>
  </si>
  <si>
    <t>horse came in contact with broken LT wire of 11 kv Kukas ag feeder, electrocuted and died at spot</t>
  </si>
  <si>
    <t>one pole ercetion on long span and re-stringing of conductors.</t>
  </si>
  <si>
    <t>Performa SoP 008: Sample Test result for Neutral Voltage</t>
  </si>
  <si>
    <t>Compliance Sample Test Report for Neutral Voltage</t>
  </si>
  <si>
    <t>Category of consumers</t>
  </si>
  <si>
    <t>Sample Size</t>
  </si>
  <si>
    <t>Standard specified in regulation</t>
  </si>
  <si>
    <t>Deviation of results from the sample test (Numbers)</t>
  </si>
  <si>
    <t xml:space="preserve">% age compliance </t>
  </si>
  <si>
    <t>(Numbers)</t>
  </si>
  <si>
    <t xml:space="preserve">(6) = (5)*100/(3)  </t>
  </si>
  <si>
    <t>LT consumers</t>
  </si>
  <si>
    <t> 2%</t>
  </si>
  <si>
    <t>  2%</t>
  </si>
  <si>
    <t>Industrial</t>
  </si>
  <si>
    <t>Agricultural</t>
  </si>
  <si>
    <t>Public water works</t>
  </si>
  <si>
    <t>HT consumers</t>
  </si>
  <si>
    <t>HT industrial</t>
  </si>
  <si>
    <t>Performa SoP 009: Sample Test result for Voltage variations</t>
  </si>
  <si>
    <t>Compliance Sample Test Report for voltage variations</t>
  </si>
  <si>
    <t>Voltage Level</t>
  </si>
  <si>
    <t>Sample Size (numbers)</t>
  </si>
  <si>
    <t>Limit or prescribed standard</t>
  </si>
  <si>
    <t>% age compliance</t>
  </si>
  <si>
    <t xml:space="preserve">(5) = (4)*100/(2)  </t>
  </si>
  <si>
    <t>Low Voltage</t>
  </si>
  <si>
    <t xml:space="preserve"> +6% to -6%</t>
  </si>
  <si>
    <t>High Voltage</t>
  </si>
  <si>
    <t xml:space="preserve"> +6% to -9%</t>
  </si>
  <si>
    <t>Extra High Voltage</t>
  </si>
  <si>
    <t xml:space="preserve"> +10% to -12.50%</t>
  </si>
  <si>
    <t>Performa SoP 010: Sample Test result for Harmonics</t>
  </si>
  <si>
    <t xml:space="preserve">Compliance Sample Test Report for Harmonics </t>
  </si>
  <si>
    <t>Sample size (Numbers)</t>
  </si>
  <si>
    <t>Limit or standard prescribed</t>
  </si>
  <si>
    <t>%age compliance</t>
  </si>
  <si>
    <t>EHT consumers</t>
  </si>
  <si>
    <r>
      <t xml:space="preserve">Note: The licensee shall also submit along with the above harmonic data, 
the records of customer wise drawls of harmonic currents measured at various strategic points. </t>
    </r>
    <r>
      <rPr>
        <b/>
        <sz val="12"/>
        <color indexed="8"/>
        <rFont val="Trebuchet MS"/>
        <family val="2"/>
      </rPr>
      <t xml:space="preserve"> </t>
    </r>
  </si>
  <si>
    <t xml:space="preserve">The formats SoP 008, SoP 009 and SoP 010 have to be sent annually. </t>
  </si>
  <si>
    <t>For the purpose of annual submissions, the year end has to be 
considered as the end of December month of a particular year.</t>
  </si>
  <si>
    <r>
      <t>The quarterly reporting of the year means reporting for the period 1</t>
    </r>
    <r>
      <rPr>
        <vertAlign val="superscript"/>
        <sz val="11"/>
        <color indexed="8"/>
        <rFont val="Arial"/>
        <family val="2"/>
      </rPr>
      <t>st</t>
    </r>
    <r>
      <rPr>
        <sz val="11"/>
        <color indexed="8"/>
        <rFont val="Arial"/>
        <family val="2"/>
      </rPr>
      <t xml:space="preserve"> Quarter as Jan – Mar, 2</t>
    </r>
    <r>
      <rPr>
        <vertAlign val="superscript"/>
        <sz val="11"/>
        <color indexed="8"/>
        <rFont val="Arial"/>
        <family val="2"/>
      </rPr>
      <t>nd</t>
    </r>
    <r>
      <rPr>
        <sz val="11"/>
        <color indexed="8"/>
        <rFont val="Arial"/>
        <family val="2"/>
      </rPr>
      <t xml:space="preserve"> Quarter as Apr – Jun, 3</t>
    </r>
    <r>
      <rPr>
        <vertAlign val="superscript"/>
        <sz val="11"/>
        <color indexed="8"/>
        <rFont val="Arial"/>
        <family val="2"/>
      </rPr>
      <t>rd</t>
    </r>
    <r>
      <rPr>
        <sz val="11"/>
        <color indexed="8"/>
        <rFont val="Arial"/>
        <family val="2"/>
      </rPr>
      <t xml:space="preserve"> Quarter as Jul – Sep and 4</t>
    </r>
    <r>
      <rPr>
        <vertAlign val="superscript"/>
        <sz val="11"/>
        <color indexed="8"/>
        <rFont val="Arial"/>
        <family val="2"/>
      </rPr>
      <t>th</t>
    </r>
    <r>
      <rPr>
        <sz val="11"/>
        <color indexed="8"/>
        <rFont val="Arial"/>
        <family val="2"/>
      </rPr>
      <t xml:space="preserve"> Quarter as Oct – Dec of the year.</t>
    </r>
  </si>
  <si>
    <t>ACTION TAKEN REPORT FOR SAFETY MEASURES COMPLIED FOR THE ELECTRICAL ACCIDENTS OCCURED IN THE FOURTH QUARTER OF FY 2023-24</t>
  </si>
  <si>
    <t>Year :2023-24</t>
  </si>
  <si>
    <t>Performa – SoP 005 B: Action taken report by the Redressal Committee</t>
  </si>
  <si>
    <t>Name of Office</t>
  </si>
  <si>
    <t>Date and Time Meeting conducted</t>
  </si>
  <si>
    <t>No of complaints registered at the meeting</t>
  </si>
  <si>
    <t>No. of complaints pending at the end of the meeting</t>
  </si>
  <si>
    <t>Cororate Office</t>
  </si>
  <si>
    <t>Godhra C.O.</t>
  </si>
  <si>
    <t>NIL</t>
  </si>
  <si>
    <t>SOP Q-II</t>
  </si>
  <si>
    <r>
      <t>1</t>
    </r>
    <r>
      <rPr>
        <vertAlign val="superscript"/>
        <sz val="12"/>
        <color indexed="8"/>
        <rFont val="Trebuchet MS"/>
        <family val="2"/>
      </rPr>
      <t>st</t>
    </r>
    <r>
      <rPr>
        <sz val="12"/>
        <color indexed="8"/>
        <rFont val="Trebuchet MS"/>
        <family val="2"/>
      </rPr>
      <t xml:space="preserve"> Month of the quarter
(JULY-23)</t>
    </r>
  </si>
  <si>
    <t>25.07.23 11:30 AM at corporate office vadodara</t>
  </si>
  <si>
    <r>
      <t>2</t>
    </r>
    <r>
      <rPr>
        <vertAlign val="superscript"/>
        <sz val="12"/>
        <color indexed="8"/>
        <rFont val="Trebuchet MS"/>
        <family val="2"/>
      </rPr>
      <t>nd</t>
    </r>
    <r>
      <rPr>
        <sz val="12"/>
        <color indexed="8"/>
        <rFont val="Trebuchet MS"/>
        <family val="2"/>
      </rPr>
      <t xml:space="preserve"> Month of the quarter
(AUGUST-23)</t>
    </r>
  </si>
  <si>
    <t>25.08.23 11:30 AM at corporate office vadodara</t>
  </si>
  <si>
    <r>
      <t>3</t>
    </r>
    <r>
      <rPr>
        <vertAlign val="superscript"/>
        <sz val="12"/>
        <color indexed="8"/>
        <rFont val="Trebuchet MS"/>
        <family val="2"/>
      </rPr>
      <t>rd</t>
    </r>
    <r>
      <rPr>
        <sz val="12"/>
        <color indexed="8"/>
        <rFont val="Trebuchet MS"/>
        <family val="2"/>
      </rPr>
      <t xml:space="preserve"> Month of the quarter
(SEPTEMBER-23)</t>
    </r>
  </si>
  <si>
    <t>26.09.23 11:30 AM at corporate office vadodara</t>
  </si>
  <si>
    <t>16.09.23 11:30 AM at Godhra circle office Godhra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</si>
</sst>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0"/>
  </numFmts>
  <fonts count="75" x14ac:knownFonts="1">
    <font>
      <sz val="11"/>
      <color theme="1"/>
      <name val="Calibri"/>
      <family val="2"/>
      <scheme val="minor"/>
    </font>
    <font>
      <sz val="11"/>
      <color theme="1"/>
      <name val="Calibri"/>
      <family val="2"/>
      <scheme val="minor"/>
    </font>
    <font>
      <sz val="10"/>
      <name val="Arial"/>
      <family val="2"/>
    </font>
    <font>
      <sz val="10"/>
      <color indexed="8"/>
      <name val="Arial"/>
      <family val="2"/>
    </font>
    <font>
      <sz val="10"/>
      <name val="Arial"/>
      <family val="2"/>
      <charset val="1"/>
    </font>
    <font>
      <sz val="11"/>
      <color indexed="8"/>
      <name val="Calibri"/>
      <family val="2"/>
    </font>
    <font>
      <b/>
      <sz val="12"/>
      <name val="Leelawadee"/>
      <family val="2"/>
    </font>
    <font>
      <sz val="11"/>
      <name val="Leelawadee"/>
      <family val="2"/>
    </font>
    <font>
      <sz val="12"/>
      <name val="Leelawadee"/>
      <family val="2"/>
    </font>
    <font>
      <b/>
      <sz val="11"/>
      <name val="Leelawadee"/>
      <family val="2"/>
    </font>
    <font>
      <sz val="11"/>
      <color theme="1"/>
      <name val="Leelawadee"/>
      <family val="2"/>
    </font>
    <font>
      <sz val="14"/>
      <name val="Leelawadee"/>
      <family val="2"/>
    </font>
    <font>
      <b/>
      <sz val="14"/>
      <name val="Leelawadee"/>
      <family val="2"/>
    </font>
    <font>
      <b/>
      <sz val="16"/>
      <name val="Leelawadee"/>
      <family val="2"/>
    </font>
    <font>
      <b/>
      <sz val="18"/>
      <name val="Leelawadee"/>
      <family val="2"/>
    </font>
    <font>
      <b/>
      <sz val="10"/>
      <name val="Leelawadee"/>
      <family val="2"/>
    </font>
    <font>
      <sz val="10"/>
      <name val="Leelawadee"/>
      <family val="2"/>
    </font>
    <font>
      <b/>
      <sz val="12"/>
      <color rgb="FFFF0000"/>
      <name val="Leelawadee"/>
      <family val="2"/>
    </font>
    <font>
      <sz val="14"/>
      <color rgb="FFFF0000"/>
      <name val="Leelawadee"/>
      <family val="2"/>
    </font>
    <font>
      <b/>
      <sz val="14"/>
      <name val="Trebuchet MS"/>
      <family val="2"/>
    </font>
    <font>
      <b/>
      <sz val="14"/>
      <color rgb="FF0070C0"/>
      <name val="Calibri"/>
      <family val="2"/>
      <scheme val="minor"/>
    </font>
    <font>
      <b/>
      <sz val="12"/>
      <name val="Trebuchet MS"/>
      <family val="2"/>
    </font>
    <font>
      <sz val="11"/>
      <color rgb="FF0000FF"/>
      <name val="Arial"/>
      <family val="2"/>
    </font>
    <font>
      <sz val="11"/>
      <name val="Arial"/>
      <family val="2"/>
    </font>
    <font>
      <sz val="11"/>
      <color theme="1"/>
      <name val="Arial"/>
      <family val="2"/>
    </font>
    <font>
      <sz val="12"/>
      <name val="Trebuchet MS"/>
      <family val="2"/>
    </font>
    <font>
      <b/>
      <sz val="14"/>
      <name val="Arial"/>
      <family val="2"/>
    </font>
    <font>
      <sz val="14"/>
      <name val="Arial"/>
      <family val="2"/>
    </font>
    <font>
      <b/>
      <sz val="12"/>
      <name val="Arial"/>
      <family val="2"/>
    </font>
    <font>
      <sz val="12"/>
      <name val="Arial"/>
      <family val="2"/>
    </font>
    <font>
      <sz val="12"/>
      <color theme="1"/>
      <name val="Trebuchet MS"/>
      <family val="2"/>
    </font>
    <font>
      <b/>
      <sz val="20"/>
      <name val="Leelawadee"/>
      <family val="2"/>
    </font>
    <font>
      <b/>
      <sz val="20"/>
      <color rgb="FF0070C0"/>
      <name val="Leelawadee"/>
      <family val="2"/>
    </font>
    <font>
      <b/>
      <sz val="12"/>
      <color theme="1"/>
      <name val="Leelawadee"/>
      <family val="2"/>
    </font>
    <font>
      <sz val="12"/>
      <color theme="1"/>
      <name val="Leelawadee"/>
      <family val="2"/>
    </font>
    <font>
      <sz val="12"/>
      <color indexed="8"/>
      <name val="Trebuchet MS"/>
      <family val="2"/>
    </font>
    <font>
      <vertAlign val="subscript"/>
      <sz val="12"/>
      <color indexed="8"/>
      <name val="Trebuchet MS"/>
      <family val="2"/>
    </font>
    <font>
      <sz val="8"/>
      <color theme="1"/>
      <name val="Arial"/>
      <family val="2"/>
    </font>
    <font>
      <b/>
      <sz val="11"/>
      <color rgb="FF000000"/>
      <name val="Times New Roman"/>
      <family val="1"/>
    </font>
    <font>
      <b/>
      <sz val="12"/>
      <color theme="1"/>
      <name val="Trebuchet MS"/>
      <family val="2"/>
    </font>
    <font>
      <b/>
      <sz val="11"/>
      <color theme="1"/>
      <name val="Arial"/>
      <family val="2"/>
    </font>
    <font>
      <b/>
      <sz val="12"/>
      <color theme="1"/>
      <name val="Calibri"/>
      <family val="2"/>
      <scheme val="minor"/>
    </font>
    <font>
      <b/>
      <sz val="12"/>
      <color indexed="8"/>
      <name val="Trebuchet MS"/>
      <family val="2"/>
    </font>
    <font>
      <sz val="11"/>
      <name val="Calibri"/>
      <family val="2"/>
      <scheme val="minor"/>
    </font>
    <font>
      <b/>
      <sz val="11"/>
      <name val="Trebuchet MS"/>
      <family val="2"/>
    </font>
    <font>
      <sz val="8"/>
      <name val="Arial"/>
      <family val="2"/>
    </font>
    <font>
      <u/>
      <sz val="11"/>
      <color theme="10"/>
      <name val="Calibri"/>
      <family val="2"/>
    </font>
    <font>
      <b/>
      <sz val="11"/>
      <name val="Arial"/>
      <family val="2"/>
    </font>
    <font>
      <sz val="12"/>
      <name val="Tahoma"/>
      <family val="2"/>
    </font>
    <font>
      <sz val="11"/>
      <color theme="1"/>
      <name val="Tahoma"/>
      <family val="2"/>
    </font>
    <font>
      <sz val="12"/>
      <color indexed="8"/>
      <name val="Tahoma"/>
      <family val="2"/>
    </font>
    <font>
      <vertAlign val="superscript"/>
      <sz val="12"/>
      <color indexed="8"/>
      <name val="Tahoma"/>
      <family val="2"/>
    </font>
    <font>
      <sz val="14"/>
      <color indexed="8"/>
      <name val="Tahoma"/>
      <family val="2"/>
    </font>
    <font>
      <sz val="14"/>
      <name val="Trebuchet MS"/>
      <family val="2"/>
    </font>
    <font>
      <sz val="8"/>
      <color indexed="8"/>
      <name val="Tahoma"/>
      <family val="2"/>
    </font>
    <font>
      <b/>
      <sz val="16"/>
      <name val="Trebuchet MS"/>
      <family val="2"/>
    </font>
    <font>
      <b/>
      <sz val="11"/>
      <color theme="1"/>
      <name val="Tahoma"/>
      <family val="2"/>
    </font>
    <font>
      <b/>
      <sz val="12"/>
      <color indexed="8"/>
      <name val="Tahoma"/>
      <family val="2"/>
    </font>
    <font>
      <sz val="12"/>
      <color theme="1"/>
      <name val="Tahoma"/>
      <family val="2"/>
    </font>
    <font>
      <sz val="10"/>
      <color theme="1"/>
      <name val="Tahoma"/>
      <family val="2"/>
    </font>
    <font>
      <sz val="10"/>
      <color indexed="8"/>
      <name val="Tahoma"/>
      <family val="2"/>
    </font>
    <font>
      <b/>
      <sz val="12"/>
      <color theme="1"/>
      <name val="Tahoma"/>
      <family val="2"/>
    </font>
    <font>
      <b/>
      <sz val="12"/>
      <color rgb="FFFF0000"/>
      <name val="Tahoma"/>
      <family val="2"/>
    </font>
    <font>
      <b/>
      <sz val="12"/>
      <name val="Tahoma"/>
      <family val="2"/>
    </font>
    <font>
      <sz val="12"/>
      <color theme="1"/>
      <name val="Calibri"/>
      <family val="2"/>
      <scheme val="minor"/>
    </font>
    <font>
      <sz val="8"/>
      <color indexed="8"/>
      <name val="Bookman Old Style"/>
      <family val="1"/>
    </font>
    <font>
      <sz val="11"/>
      <name val="Trebuchet MS"/>
      <family val="2"/>
    </font>
    <font>
      <sz val="11"/>
      <color indexed="8"/>
      <name val="Arial"/>
      <family val="2"/>
    </font>
    <font>
      <vertAlign val="superscript"/>
      <sz val="11"/>
      <color indexed="8"/>
      <name val="Arial"/>
      <family val="2"/>
    </font>
    <font>
      <sz val="16"/>
      <name val="Arial"/>
      <family val="2"/>
    </font>
    <font>
      <sz val="16"/>
      <color theme="1"/>
      <name val="Arial"/>
      <family val="2"/>
    </font>
    <font>
      <vertAlign val="superscript"/>
      <sz val="12"/>
      <color indexed="8"/>
      <name val="Trebuchet MS"/>
      <family val="2"/>
    </font>
    <font>
      <sz val="12"/>
      <color theme="1"/>
      <name val="Arial"/>
      <family val="2"/>
    </font>
    <font>
      <sz val="14"/>
      <color indexed="8"/>
      <name val="Arial"/>
      <family val="2"/>
    </font>
    <font>
      <sz val="16"/>
      <color indexed="8"/>
      <name val="Arial"/>
      <family val="2"/>
    </font>
  </fonts>
  <fills count="9">
    <fill>
      <patternFill patternType="none"/>
    </fill>
    <fill>
      <patternFill patternType="gray125"/>
    </fill>
    <fill>
      <patternFill patternType="solid">
        <fgColor theme="9"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6"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5" tint="0.7999816888943144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8">
    <xf numFmtId="0" fontId="0" fillId="0" borderId="0"/>
    <xf numFmtId="0" fontId="2" fillId="0" borderId="0"/>
    <xf numFmtId="0" fontId="2" fillId="0" borderId="0"/>
    <xf numFmtId="164" fontId="3" fillId="0" borderId="0" applyFont="0" applyFill="0" applyBorder="0" applyAlignment="0" applyProtection="0"/>
    <xf numFmtId="0" fontId="4" fillId="0" borderId="0"/>
    <xf numFmtId="0" fontId="1" fillId="0" borderId="0">
      <alignment vertical="top"/>
    </xf>
    <xf numFmtId="9" fontId="5" fillId="0" borderId="0" applyFont="0" applyFill="0" applyBorder="0" applyAlignment="0" applyProtection="0"/>
    <xf numFmtId="0" fontId="46" fillId="0" borderId="0" applyNumberFormat="0" applyFill="0" applyBorder="0" applyAlignment="0" applyProtection="0">
      <alignment vertical="top"/>
      <protection locked="0"/>
    </xf>
  </cellStyleXfs>
  <cellXfs count="397">
    <xf numFmtId="0" fontId="0" fillId="0" borderId="0" xfId="0"/>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8" fillId="0" borderId="1" xfId="0" applyFont="1" applyBorder="1" applyAlignment="1">
      <alignment horizontal="left" vertical="center" wrapText="1"/>
    </xf>
    <xf numFmtId="0" fontId="8" fillId="0" borderId="0" xfId="0" applyFont="1"/>
    <xf numFmtId="0" fontId="8" fillId="0" borderId="0" xfId="0" applyFont="1" applyFill="1"/>
    <xf numFmtId="0" fontId="6" fillId="0" borderId="1" xfId="0" applyFont="1" applyBorder="1" applyAlignment="1">
      <alignment vertical="center"/>
    </xf>
    <xf numFmtId="0" fontId="12" fillId="0" borderId="0" xfId="0" applyFont="1" applyAlignment="1">
      <alignment vertical="center"/>
    </xf>
    <xf numFmtId="0" fontId="13" fillId="0" borderId="0" xfId="0" applyFont="1" applyAlignment="1">
      <alignment vertical="center"/>
    </xf>
    <xf numFmtId="0" fontId="16" fillId="0" borderId="0" xfId="0" applyFont="1" applyBorder="1" applyAlignment="1">
      <alignment vertical="center"/>
    </xf>
    <xf numFmtId="0" fontId="15" fillId="0" borderId="0" xfId="0" applyFont="1" applyBorder="1" applyAlignment="1">
      <alignment vertical="center" wrapText="1"/>
    </xf>
    <xf numFmtId="0" fontId="16" fillId="0" borderId="0" xfId="0" applyFont="1" applyAlignment="1">
      <alignment vertical="center"/>
    </xf>
    <xf numFmtId="0" fontId="15" fillId="0" borderId="1" xfId="0" applyFont="1" applyBorder="1" applyAlignment="1">
      <alignment horizontal="center" vertical="center" wrapText="1"/>
    </xf>
    <xf numFmtId="0" fontId="15" fillId="0" borderId="0" xfId="0" applyFont="1" applyBorder="1" applyAlignment="1">
      <alignment horizontal="center" vertical="center" wrapText="1"/>
    </xf>
    <xf numFmtId="17" fontId="15" fillId="0" borderId="1" xfId="0" applyNumberFormat="1" applyFont="1" applyBorder="1" applyAlignment="1">
      <alignment horizontal="center" vertical="center"/>
    </xf>
    <xf numFmtId="0" fontId="16" fillId="0" borderId="1" xfId="0" applyFont="1" applyBorder="1" applyAlignment="1">
      <alignment vertical="center"/>
    </xf>
    <xf numFmtId="0" fontId="15" fillId="0" borderId="1" xfId="0" applyFont="1" applyBorder="1" applyAlignment="1">
      <alignment vertical="center"/>
    </xf>
    <xf numFmtId="17" fontId="15" fillId="2" borderId="1" xfId="0" applyNumberFormat="1" applyFont="1" applyFill="1" applyBorder="1" applyAlignment="1">
      <alignment horizontal="center" vertical="center"/>
    </xf>
    <xf numFmtId="0" fontId="15" fillId="2" borderId="1" xfId="0" applyFont="1" applyFill="1" applyBorder="1" applyAlignment="1">
      <alignment vertical="center" wrapText="1"/>
    </xf>
    <xf numFmtId="0" fontId="15" fillId="3" borderId="1" xfId="0" applyFont="1" applyFill="1" applyBorder="1" applyAlignment="1">
      <alignment horizontal="center" vertical="center"/>
    </xf>
    <xf numFmtId="0" fontId="15" fillId="3" borderId="1" xfId="0" applyFont="1" applyFill="1" applyBorder="1" applyAlignment="1">
      <alignment vertical="center"/>
    </xf>
    <xf numFmtId="0" fontId="15" fillId="0" borderId="1" xfId="0" applyFont="1" applyBorder="1" applyAlignment="1">
      <alignment horizontal="right" vertical="center"/>
    </xf>
    <xf numFmtId="0" fontId="15" fillId="0" borderId="0" xfId="0" applyFont="1" applyBorder="1" applyAlignment="1">
      <alignment vertical="center"/>
    </xf>
    <xf numFmtId="0" fontId="9"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7" fillId="0" borderId="1" xfId="0" applyFont="1" applyBorder="1" applyAlignment="1">
      <alignment vertical="center"/>
    </xf>
    <xf numFmtId="17" fontId="9" fillId="0" borderId="1" xfId="0" quotePrefix="1" applyNumberFormat="1" applyFont="1" applyBorder="1" applyAlignment="1">
      <alignment horizontal="center" vertical="center"/>
    </xf>
    <xf numFmtId="17" fontId="9" fillId="3" borderId="1" xfId="0" applyNumberFormat="1" applyFont="1" applyFill="1" applyBorder="1" applyAlignment="1">
      <alignment horizontal="center" vertical="center"/>
    </xf>
    <xf numFmtId="0" fontId="7" fillId="3" borderId="1" xfId="0" applyFont="1" applyFill="1" applyBorder="1" applyAlignment="1">
      <alignment vertical="center"/>
    </xf>
    <xf numFmtId="0" fontId="9" fillId="3" borderId="1" xfId="0" applyFont="1" applyFill="1" applyBorder="1" applyAlignment="1">
      <alignment vertical="center"/>
    </xf>
    <xf numFmtId="17" fontId="9" fillId="0" borderId="1" xfId="0" applyNumberFormat="1" applyFont="1" applyBorder="1" applyAlignment="1">
      <alignment horizontal="center" vertical="center"/>
    </xf>
    <xf numFmtId="0" fontId="9" fillId="0" borderId="1" xfId="0" applyFont="1" applyBorder="1" applyAlignment="1">
      <alignment vertical="center"/>
    </xf>
    <xf numFmtId="0" fontId="8" fillId="0" borderId="3" xfId="0" applyFont="1" applyBorder="1" applyAlignment="1">
      <alignment horizontal="center" vertical="center"/>
    </xf>
    <xf numFmtId="0" fontId="8" fillId="0" borderId="10" xfId="0" applyFont="1" applyBorder="1" applyAlignment="1">
      <alignment horizontal="center" vertical="center"/>
    </xf>
    <xf numFmtId="1" fontId="8" fillId="0" borderId="0" xfId="0" applyNumberFormat="1" applyFont="1"/>
    <xf numFmtId="0" fontId="8" fillId="0" borderId="6" xfId="0" applyFont="1" applyBorder="1" applyAlignment="1">
      <alignment horizontal="center" vertical="center"/>
    </xf>
    <xf numFmtId="0" fontId="8" fillId="0" borderId="4" xfId="0" applyFont="1" applyBorder="1" applyAlignment="1">
      <alignment horizontal="left" vertical="center" wrapText="1"/>
    </xf>
    <xf numFmtId="0" fontId="6" fillId="0" borderId="7" xfId="0" applyFont="1" applyBorder="1" applyAlignment="1">
      <alignment horizontal="left" vertical="center"/>
    </xf>
    <xf numFmtId="0" fontId="6" fillId="0" borderId="15" xfId="0" applyFont="1" applyBorder="1" applyAlignment="1">
      <alignment vertical="center" wrapText="1"/>
    </xf>
    <xf numFmtId="0" fontId="6" fillId="0" borderId="0" xfId="0" applyFont="1" applyBorder="1" applyAlignment="1">
      <alignment vertical="center" wrapText="1"/>
    </xf>
    <xf numFmtId="0" fontId="6" fillId="0" borderId="16" xfId="0" applyFont="1" applyBorder="1" applyAlignment="1">
      <alignment vertical="center" wrapText="1"/>
    </xf>
    <xf numFmtId="0" fontId="11" fillId="0" borderId="17" xfId="0" applyFont="1" applyBorder="1" applyAlignment="1">
      <alignment vertical="center" wrapText="1"/>
    </xf>
    <xf numFmtId="1" fontId="6" fillId="0" borderId="19" xfId="0" applyNumberFormat="1" applyFont="1" applyBorder="1" applyAlignment="1">
      <alignment horizontal="center" vertical="center" wrapText="1"/>
    </xf>
    <xf numFmtId="0" fontId="11" fillId="0" borderId="17" xfId="0" applyFont="1" applyFill="1" applyBorder="1" applyAlignment="1">
      <alignment vertical="center" wrapText="1"/>
    </xf>
    <xf numFmtId="1" fontId="6" fillId="0" borderId="19" xfId="0" applyNumberFormat="1" applyFont="1" applyFill="1" applyBorder="1" applyAlignment="1">
      <alignment horizontal="center" vertical="center" wrapText="1"/>
    </xf>
    <xf numFmtId="1" fontId="11" fillId="0" borderId="18" xfId="0" applyNumberFormat="1" applyFont="1" applyFill="1" applyBorder="1" applyAlignment="1">
      <alignment horizontal="center" vertical="center"/>
    </xf>
    <xf numFmtId="0" fontId="6"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0" fontId="18" fillId="0" borderId="18" xfId="0" applyFont="1" applyFill="1" applyBorder="1" applyAlignment="1">
      <alignment horizontal="center" vertical="center"/>
    </xf>
    <xf numFmtId="0" fontId="17" fillId="0" borderId="0" xfId="0" applyFont="1" applyBorder="1" applyAlignment="1">
      <alignment horizontal="center" vertical="center" wrapText="1"/>
    </xf>
    <xf numFmtId="1" fontId="18" fillId="0" borderId="18" xfId="0" applyNumberFormat="1" applyFont="1" applyFill="1" applyBorder="1" applyAlignment="1">
      <alignment horizontal="center" vertical="center"/>
    </xf>
    <xf numFmtId="1" fontId="6" fillId="0" borderId="0" xfId="0" applyNumberFormat="1" applyFont="1" applyBorder="1" applyAlignment="1">
      <alignment horizontal="center" vertical="center" wrapText="1"/>
    </xf>
    <xf numFmtId="0" fontId="7" fillId="0" borderId="0" xfId="0" applyFont="1" applyFill="1" applyAlignment="1">
      <alignment vertical="center"/>
    </xf>
    <xf numFmtId="0" fontId="10" fillId="0" borderId="0" xfId="0" applyFont="1" applyAlignment="1">
      <alignment vertical="center"/>
    </xf>
    <xf numFmtId="0" fontId="19" fillId="0" borderId="23" xfId="0" applyFont="1" applyBorder="1" applyAlignment="1">
      <alignment horizontal="center" vertical="center"/>
    </xf>
    <xf numFmtId="0" fontId="20" fillId="0" borderId="0" xfId="0" applyFont="1"/>
    <xf numFmtId="0" fontId="19" fillId="0" borderId="23" xfId="0" applyFont="1" applyFill="1" applyBorder="1" applyAlignment="1">
      <alignment horizontal="center" vertical="center"/>
    </xf>
    <xf numFmtId="0" fontId="22" fillId="0" borderId="0" xfId="0" applyFont="1" applyFill="1"/>
    <xf numFmtId="0" fontId="23" fillId="0" borderId="0" xfId="0" applyFont="1" applyFill="1"/>
    <xf numFmtId="0" fontId="24" fillId="0" borderId="0" xfId="0" applyFont="1"/>
    <xf numFmtId="0" fontId="25" fillId="0" borderId="1" xfId="0" applyFont="1" applyBorder="1" applyAlignment="1">
      <alignment horizontal="center" vertical="center" wrapText="1"/>
    </xf>
    <xf numFmtId="1" fontId="24" fillId="0" borderId="0" xfId="0" applyNumberFormat="1" applyFont="1"/>
    <xf numFmtId="0" fontId="27" fillId="0" borderId="0" xfId="0" applyFont="1"/>
    <xf numFmtId="0" fontId="28" fillId="0" borderId="0" xfId="0" applyFont="1" applyAlignment="1">
      <alignment vertical="center" wrapText="1"/>
    </xf>
    <xf numFmtId="0" fontId="23" fillId="0" borderId="0" xfId="0" applyFont="1"/>
    <xf numFmtId="0" fontId="29" fillId="0" borderId="0" xfId="0" applyFont="1" applyAlignment="1">
      <alignment vertical="center" wrapText="1"/>
    </xf>
    <xf numFmtId="0" fontId="29" fillId="0" borderId="0" xfId="0" applyFont="1" applyAlignment="1">
      <alignment horizontal="center" vertical="center" wrapText="1"/>
    </xf>
    <xf numFmtId="0" fontId="23" fillId="0" borderId="0" xfId="0" applyFont="1" applyAlignment="1">
      <alignment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 xfId="0" applyFont="1" applyBorder="1" applyAlignment="1">
      <alignment horizontal="left" vertical="center" wrapText="1"/>
    </xf>
    <xf numFmtId="0" fontId="30" fillId="0" borderId="1" xfId="0" applyFont="1" applyFill="1" applyBorder="1" applyAlignment="1">
      <alignment horizontal="center" vertical="center" wrapText="1"/>
    </xf>
    <xf numFmtId="0" fontId="23" fillId="0" borderId="0" xfId="0" applyFont="1" applyBorder="1" applyAlignment="1">
      <alignment horizontal="center" vertical="center"/>
    </xf>
    <xf numFmtId="0" fontId="30" fillId="4" borderId="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3" fillId="0" borderId="0" xfId="0" applyFont="1" applyBorder="1"/>
    <xf numFmtId="0" fontId="29" fillId="0" borderId="0" xfId="0" applyFont="1" applyBorder="1" applyAlignment="1">
      <alignment horizontal="center" vertical="center" wrapText="1"/>
    </xf>
    <xf numFmtId="0" fontId="25" fillId="0" borderId="1" xfId="0" applyFont="1" applyFill="1" applyBorder="1" applyAlignment="1">
      <alignment horizontal="center" vertical="center" wrapText="1"/>
    </xf>
    <xf numFmtId="0" fontId="10" fillId="0" borderId="0" xfId="0" applyFont="1"/>
    <xf numFmtId="0" fontId="8" fillId="0" borderId="0" xfId="1" applyFont="1"/>
    <xf numFmtId="0" fontId="6" fillId="0" borderId="27" xfId="1" applyFont="1" applyBorder="1" applyAlignment="1">
      <alignment horizontal="center" vertical="center" wrapText="1"/>
    </xf>
    <xf numFmtId="0" fontId="6" fillId="0" borderId="23" xfId="1" applyFont="1" applyBorder="1" applyAlignment="1">
      <alignment horizontal="center" vertical="center" wrapText="1"/>
    </xf>
    <xf numFmtId="0" fontId="6" fillId="0" borderId="17" xfId="1" applyFont="1" applyBorder="1" applyAlignment="1">
      <alignment horizontal="center" vertical="center" wrapText="1"/>
    </xf>
    <xf numFmtId="0" fontId="6" fillId="0" borderId="19" xfId="1" applyFont="1" applyBorder="1" applyAlignment="1">
      <alignment horizontal="center" vertical="center" wrapText="1"/>
    </xf>
    <xf numFmtId="0" fontId="6" fillId="5" borderId="17" xfId="1" applyFont="1" applyFill="1" applyBorder="1" applyAlignment="1">
      <alignment horizontal="center" vertical="center" wrapText="1"/>
    </xf>
    <xf numFmtId="0" fontId="6" fillId="5" borderId="18" xfId="1" applyFont="1" applyFill="1" applyBorder="1" applyAlignment="1">
      <alignment horizontal="center" vertical="center" wrapText="1"/>
    </xf>
    <xf numFmtId="0" fontId="6" fillId="0" borderId="33" xfId="1" applyFont="1" applyBorder="1" applyAlignment="1">
      <alignment horizontal="left" vertical="center" wrapText="1"/>
    </xf>
    <xf numFmtId="0" fontId="8" fillId="0" borderId="35" xfId="1" applyFont="1" applyBorder="1" applyAlignment="1">
      <alignment vertical="center"/>
    </xf>
    <xf numFmtId="0" fontId="6" fillId="0" borderId="37" xfId="1" applyFont="1" applyBorder="1" applyAlignment="1">
      <alignment horizontal="left" vertical="center" wrapText="1"/>
    </xf>
    <xf numFmtId="0" fontId="8" fillId="0" borderId="11" xfId="1" applyFont="1" applyBorder="1" applyAlignment="1">
      <alignment vertical="center"/>
    </xf>
    <xf numFmtId="0" fontId="8" fillId="0" borderId="10" xfId="2" applyFont="1" applyFill="1" applyBorder="1" applyAlignment="1">
      <alignment vertical="center" wrapText="1"/>
    </xf>
    <xf numFmtId="0" fontId="8" fillId="0" borderId="1" xfId="2" applyFont="1" applyFill="1" applyBorder="1" applyAlignment="1">
      <alignment vertical="center" wrapText="1"/>
    </xf>
    <xf numFmtId="0" fontId="6" fillId="0" borderId="38" xfId="1" applyFont="1" applyBorder="1" applyAlignment="1">
      <alignment horizontal="left" vertical="center" wrapText="1"/>
    </xf>
    <xf numFmtId="0" fontId="8" fillId="0" borderId="30" xfId="2" applyFont="1" applyFill="1" applyBorder="1" applyAlignment="1">
      <alignment vertical="center" wrapText="1"/>
    </xf>
    <xf numFmtId="0" fontId="8" fillId="0" borderId="9" xfId="2" applyFont="1" applyFill="1" applyBorder="1" applyAlignment="1">
      <alignment vertical="center" wrapText="1"/>
    </xf>
    <xf numFmtId="0" fontId="8" fillId="0" borderId="31" xfId="1" applyFont="1" applyBorder="1" applyAlignment="1">
      <alignment vertical="center"/>
    </xf>
    <xf numFmtId="0" fontId="6" fillId="0" borderId="27" xfId="1" applyFont="1" applyBorder="1" applyAlignment="1">
      <alignment horizontal="left" vertical="center" wrapText="1"/>
    </xf>
    <xf numFmtId="0" fontId="6" fillId="0" borderId="17" xfId="2" applyFont="1" applyFill="1" applyBorder="1" applyAlignment="1">
      <alignment vertical="center" wrapText="1"/>
    </xf>
    <xf numFmtId="0" fontId="6" fillId="0" borderId="4" xfId="1" applyFont="1" applyBorder="1" applyAlignment="1">
      <alignment horizontal="left" vertical="center" wrapText="1"/>
    </xf>
    <xf numFmtId="0" fontId="8" fillId="0" borderId="4" xfId="1" applyFont="1" applyFill="1" applyBorder="1" applyAlignment="1">
      <alignment vertical="center"/>
    </xf>
    <xf numFmtId="0" fontId="8" fillId="0" borderId="4" xfId="2" applyFont="1" applyFill="1" applyBorder="1" applyAlignment="1">
      <alignment vertical="center" wrapText="1"/>
    </xf>
    <xf numFmtId="0" fontId="8" fillId="5" borderId="4" xfId="2" applyFont="1" applyFill="1" applyBorder="1" applyAlignment="1">
      <alignment vertical="center" wrapText="1"/>
    </xf>
    <xf numFmtId="0" fontId="8" fillId="5" borderId="2" xfId="2" applyFont="1" applyFill="1" applyBorder="1" applyAlignment="1">
      <alignment vertical="center" wrapText="1"/>
    </xf>
    <xf numFmtId="0" fontId="8" fillId="0" borderId="5" xfId="1" applyFont="1" applyBorder="1" applyAlignment="1">
      <alignment vertical="center"/>
    </xf>
    <xf numFmtId="0" fontId="6" fillId="0" borderId="1" xfId="1" applyFont="1" applyBorder="1" applyAlignment="1">
      <alignment horizontal="left" vertical="center" wrapText="1"/>
    </xf>
    <xf numFmtId="0" fontId="8" fillId="0" borderId="1" xfId="1" applyFont="1" applyFill="1" applyBorder="1" applyAlignment="1">
      <alignment vertical="center"/>
    </xf>
    <xf numFmtId="0" fontId="8" fillId="5" borderId="1" xfId="2" applyFont="1" applyFill="1" applyBorder="1" applyAlignment="1">
      <alignment vertical="center" wrapText="1"/>
    </xf>
    <xf numFmtId="0" fontId="6" fillId="0" borderId="7" xfId="1" applyFont="1" applyBorder="1" applyAlignment="1">
      <alignment horizontal="left" vertical="center" wrapText="1"/>
    </xf>
    <xf numFmtId="0" fontId="6" fillId="0" borderId="7" xfId="2" applyFont="1" applyFill="1" applyBorder="1" applyAlignment="1">
      <alignment vertical="center" wrapText="1"/>
    </xf>
    <xf numFmtId="0" fontId="6" fillId="0" borderId="8" xfId="2" applyFont="1" applyFill="1" applyBorder="1" applyAlignment="1">
      <alignment vertical="center" wrapText="1"/>
    </xf>
    <xf numFmtId="0" fontId="8" fillId="0" borderId="4" xfId="1" applyFont="1" applyBorder="1" applyAlignment="1">
      <alignment vertical="center"/>
    </xf>
    <xf numFmtId="1" fontId="8" fillId="0" borderId="4" xfId="1" applyNumberFormat="1" applyFont="1" applyBorder="1" applyAlignment="1">
      <alignment vertical="center"/>
    </xf>
    <xf numFmtId="1" fontId="8" fillId="0" borderId="5" xfId="1" applyNumberFormat="1" applyFont="1" applyBorder="1" applyAlignment="1">
      <alignment vertical="center"/>
    </xf>
    <xf numFmtId="0" fontId="8" fillId="0" borderId="1" xfId="1" applyFont="1" applyBorder="1" applyAlignment="1">
      <alignment vertical="center"/>
    </xf>
    <xf numFmtId="1" fontId="8" fillId="0" borderId="1" xfId="1" applyNumberFormat="1" applyFont="1" applyBorder="1" applyAlignment="1">
      <alignment vertical="center"/>
    </xf>
    <xf numFmtId="1" fontId="8" fillId="0" borderId="11" xfId="1" applyNumberFormat="1" applyFont="1" applyBorder="1" applyAlignment="1">
      <alignment vertical="center"/>
    </xf>
    <xf numFmtId="0" fontId="10" fillId="0" borderId="0" xfId="0" applyFont="1" applyBorder="1"/>
    <xf numFmtId="0" fontId="10" fillId="0" borderId="0" xfId="0" applyFont="1" applyFill="1" applyAlignment="1">
      <alignment vertical="center"/>
    </xf>
    <xf numFmtId="0" fontId="33" fillId="0" borderId="4" xfId="0" applyFont="1" applyFill="1" applyBorder="1" applyAlignment="1">
      <alignment horizontal="right" vertical="center" wrapText="1"/>
    </xf>
    <xf numFmtId="0" fontId="34" fillId="0" borderId="4" xfId="0" applyFont="1" applyFill="1" applyBorder="1" applyAlignment="1">
      <alignment horizontal="right" vertical="center" wrapText="1"/>
    </xf>
    <xf numFmtId="2" fontId="34" fillId="0" borderId="5" xfId="0" applyNumberFormat="1" applyFont="1" applyFill="1" applyBorder="1" applyAlignment="1">
      <alignment horizontal="right" vertical="center" wrapText="1"/>
    </xf>
    <xf numFmtId="0" fontId="33" fillId="0" borderId="1" xfId="0" applyFont="1" applyFill="1" applyBorder="1" applyAlignment="1">
      <alignment horizontal="right" vertical="center" wrapText="1"/>
    </xf>
    <xf numFmtId="0" fontId="34" fillId="0" borderId="1" xfId="0" applyFont="1" applyFill="1" applyBorder="1" applyAlignment="1">
      <alignment horizontal="right" vertical="center" wrapText="1"/>
    </xf>
    <xf numFmtId="2" fontId="34" fillId="0" borderId="11" xfId="0" applyNumberFormat="1" applyFont="1" applyFill="1" applyBorder="1" applyAlignment="1">
      <alignment horizontal="right" vertical="center" wrapText="1"/>
    </xf>
    <xf numFmtId="0" fontId="33" fillId="0" borderId="7" xfId="0" applyFont="1" applyFill="1" applyBorder="1" applyAlignment="1">
      <alignment horizontal="right" vertical="center" wrapText="1"/>
    </xf>
    <xf numFmtId="0" fontId="33" fillId="0" borderId="7" xfId="0" applyFont="1" applyFill="1" applyBorder="1" applyAlignment="1">
      <alignment horizontal="right" vertical="center"/>
    </xf>
    <xf numFmtId="2" fontId="33" fillId="0" borderId="8" xfId="0" applyNumberFormat="1" applyFont="1" applyFill="1" applyBorder="1" applyAlignment="1">
      <alignment horizontal="right" vertical="center" wrapText="1"/>
    </xf>
    <xf numFmtId="0" fontId="23" fillId="0" borderId="0" xfId="0" applyFont="1" applyFill="1" applyAlignment="1">
      <alignment horizontal="left"/>
    </xf>
    <xf numFmtId="0" fontId="23" fillId="0" borderId="0" xfId="0" applyFont="1" applyFill="1" applyAlignment="1">
      <alignment horizontal="center"/>
    </xf>
    <xf numFmtId="0" fontId="35" fillId="0" borderId="9" xfId="0" applyFont="1" applyFill="1" applyBorder="1" applyAlignment="1">
      <alignment horizontal="center" vertical="center" wrapText="1"/>
    </xf>
    <xf numFmtId="0" fontId="35" fillId="0" borderId="41" xfId="0" applyFont="1" applyFill="1" applyBorder="1" applyAlignment="1">
      <alignment horizontal="center" vertical="center" wrapText="1"/>
    </xf>
    <xf numFmtId="0" fontId="24" fillId="0" borderId="0" xfId="0" applyFont="1" applyFill="1" applyAlignment="1">
      <alignment horizontal="left"/>
    </xf>
    <xf numFmtId="0" fontId="35" fillId="0" borderId="42" xfId="0" applyFont="1" applyFill="1" applyBorder="1" applyAlignment="1">
      <alignment horizontal="center" vertical="center" wrapText="1"/>
    </xf>
    <xf numFmtId="0" fontId="35" fillId="0" borderId="43"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44"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7" fillId="0" borderId="0" xfId="0" applyFont="1" applyFill="1" applyAlignment="1">
      <alignment horizontal="left"/>
    </xf>
    <xf numFmtId="0" fontId="35" fillId="0" borderId="1" xfId="0" applyFont="1" applyFill="1" applyBorder="1" applyAlignment="1">
      <alignment horizontal="center" vertical="center"/>
    </xf>
    <xf numFmtId="0" fontId="35" fillId="0" borderId="40" xfId="0" applyFont="1" applyFill="1" applyBorder="1" applyAlignment="1">
      <alignment horizontal="center" vertical="center"/>
    </xf>
    <xf numFmtId="0" fontId="38" fillId="0" borderId="1" xfId="0" applyFont="1" applyFill="1" applyBorder="1" applyAlignment="1">
      <alignment horizontal="center" vertical="center" wrapText="1"/>
    </xf>
    <xf numFmtId="2" fontId="39" fillId="0" borderId="44" xfId="0" applyNumberFormat="1" applyFont="1" applyFill="1" applyBorder="1" applyAlignment="1">
      <alignment horizontal="center" vertical="center" wrapText="1"/>
    </xf>
    <xf numFmtId="0" fontId="24" fillId="0" borderId="0" xfId="0" applyFont="1" applyFill="1" applyAlignment="1">
      <alignment horizontal="center"/>
    </xf>
    <xf numFmtId="0" fontId="0" fillId="0" borderId="1" xfId="0" applyFill="1" applyBorder="1" applyAlignment="1">
      <alignment horizontal="center" vertical="center" wrapText="1"/>
    </xf>
    <xf numFmtId="1" fontId="24" fillId="0" borderId="0" xfId="0" applyNumberFormat="1" applyFont="1" applyFill="1" applyAlignment="1">
      <alignment horizontal="center"/>
    </xf>
    <xf numFmtId="0" fontId="35" fillId="0" borderId="2" xfId="0" applyFont="1" applyFill="1" applyBorder="1" applyAlignment="1">
      <alignment horizontal="center" vertical="center"/>
    </xf>
    <xf numFmtId="2" fontId="39" fillId="0" borderId="2" xfId="0" applyNumberFormat="1" applyFont="1" applyFill="1" applyBorder="1" applyAlignment="1">
      <alignment horizontal="center" vertical="center" wrapText="1"/>
    </xf>
    <xf numFmtId="2" fontId="40" fillId="0" borderId="1" xfId="0" applyNumberFormat="1" applyFont="1" applyFill="1" applyBorder="1" applyAlignment="1">
      <alignment horizontal="center" vertical="center"/>
    </xf>
    <xf numFmtId="0" fontId="39" fillId="0" borderId="0" xfId="0" applyFont="1" applyBorder="1"/>
    <xf numFmtId="0" fontId="41" fillId="0" borderId="0" xfId="0" applyFont="1"/>
    <xf numFmtId="0" fontId="30" fillId="0" borderId="0" xfId="0" applyFont="1" applyBorder="1"/>
    <xf numFmtId="0" fontId="35" fillId="0" borderId="1" xfId="0" applyFont="1" applyBorder="1" applyAlignment="1">
      <alignment horizontal="center" vertical="center" wrapText="1"/>
    </xf>
    <xf numFmtId="0" fontId="42" fillId="0" borderId="1" xfId="0" applyFont="1" applyBorder="1" applyAlignment="1">
      <alignment horizontal="center" vertical="center" wrapText="1"/>
    </xf>
    <xf numFmtId="0" fontId="42" fillId="0" borderId="9" xfId="0" applyFont="1" applyBorder="1" applyAlignment="1">
      <alignment horizontal="center" vertical="center" wrapText="1"/>
    </xf>
    <xf numFmtId="0" fontId="39" fillId="0" borderId="9" xfId="0" applyFont="1" applyBorder="1" applyAlignment="1">
      <alignment horizontal="center" vertical="center" wrapText="1"/>
    </xf>
    <xf numFmtId="0" fontId="24" fillId="6" borderId="1" xfId="0" applyFont="1" applyFill="1" applyBorder="1" applyAlignment="1">
      <alignment horizontal="center" vertical="center" wrapText="1"/>
    </xf>
    <xf numFmtId="0" fontId="24" fillId="6" borderId="1" xfId="0" applyFont="1" applyFill="1" applyBorder="1" applyAlignment="1">
      <alignment horizontal="center" vertical="center"/>
    </xf>
    <xf numFmtId="1" fontId="21" fillId="0" borderId="1" xfId="0" applyNumberFormat="1" applyFont="1" applyFill="1" applyBorder="1" applyAlignment="1">
      <alignment horizontal="center" vertical="center"/>
    </xf>
    <xf numFmtId="20" fontId="38" fillId="0" borderId="1" xfId="0" applyNumberFormat="1" applyFont="1" applyFill="1" applyBorder="1" applyAlignment="1">
      <alignment horizontal="center" vertical="center" wrapText="1"/>
    </xf>
    <xf numFmtId="0" fontId="43" fillId="0" borderId="0" xfId="0" applyFont="1" applyFill="1" applyAlignment="1">
      <alignment horizontal="center"/>
    </xf>
    <xf numFmtId="20" fontId="43" fillId="0" borderId="1" xfId="0" applyNumberFormat="1" applyFont="1" applyFill="1" applyBorder="1" applyAlignment="1">
      <alignment horizontal="center" vertical="center" wrapText="1"/>
    </xf>
    <xf numFmtId="0" fontId="0" fillId="0" borderId="0" xfId="0" applyFont="1"/>
    <xf numFmtId="0" fontId="0" fillId="0" borderId="0" xfId="0" applyAlignment="1">
      <alignment horizontal="center"/>
    </xf>
    <xf numFmtId="1" fontId="30" fillId="6" borderId="2" xfId="0" applyNumberFormat="1" applyFont="1" applyFill="1" applyBorder="1" applyAlignment="1">
      <alignment horizontal="center" vertical="center"/>
    </xf>
    <xf numFmtId="1" fontId="39" fillId="6" borderId="2" xfId="0" applyNumberFormat="1" applyFont="1" applyFill="1" applyBorder="1" applyAlignment="1">
      <alignment horizontal="center" vertical="center"/>
    </xf>
    <xf numFmtId="20" fontId="41" fillId="0" borderId="2" xfId="0" applyNumberFormat="1" applyFont="1" applyBorder="1" applyAlignment="1">
      <alignment horizontal="center" vertical="center"/>
    </xf>
    <xf numFmtId="1" fontId="44" fillId="6" borderId="1" xfId="0" applyNumberFormat="1" applyFont="1" applyFill="1" applyBorder="1" applyAlignment="1">
      <alignment horizontal="center" vertical="center"/>
    </xf>
    <xf numFmtId="0" fontId="39" fillId="0" borderId="0" xfId="0" applyFont="1" applyBorder="1" applyAlignment="1">
      <alignment horizontal="center"/>
    </xf>
    <xf numFmtId="1" fontId="25" fillId="0" borderId="1" xfId="0" applyNumberFormat="1" applyFont="1" applyBorder="1" applyAlignment="1">
      <alignment horizontal="center" vertical="center"/>
    </xf>
    <xf numFmtId="1" fontId="25" fillId="0" borderId="1" xfId="0" applyNumberFormat="1" applyFont="1" applyBorder="1" applyAlignment="1">
      <alignment horizontal="center" vertical="center" wrapText="1"/>
    </xf>
    <xf numFmtId="1" fontId="21" fillId="0" borderId="1" xfId="0" applyNumberFormat="1" applyFont="1" applyBorder="1" applyAlignment="1">
      <alignment horizontal="center" vertical="center"/>
    </xf>
    <xf numFmtId="0" fontId="45" fillId="0" borderId="0" xfId="0" applyFont="1" applyAlignment="1">
      <alignment vertical="center"/>
    </xf>
    <xf numFmtId="0" fontId="25" fillId="0" borderId="1" xfId="0" applyFont="1" applyFill="1" applyBorder="1" applyAlignment="1">
      <alignment vertical="center"/>
    </xf>
    <xf numFmtId="0" fontId="46" fillId="0" borderId="45" xfId="7" applyFill="1" applyBorder="1" applyAlignment="1" applyProtection="1">
      <alignment horizontal="center" vertical="center" wrapText="1"/>
    </xf>
    <xf numFmtId="0" fontId="38" fillId="0" borderId="45" xfId="0" applyFont="1" applyFill="1" applyBorder="1" applyAlignment="1">
      <alignment horizontal="center" vertical="center" wrapText="1"/>
    </xf>
    <xf numFmtId="2" fontId="47" fillId="0" borderId="2" xfId="0" applyNumberFormat="1" applyFont="1" applyFill="1" applyBorder="1" applyAlignment="1">
      <alignment horizontal="center" vertical="center"/>
    </xf>
    <xf numFmtId="0" fontId="24" fillId="0" borderId="2" xfId="0" applyFont="1" applyBorder="1" applyAlignment="1">
      <alignment horizontal="center" vertical="center"/>
    </xf>
    <xf numFmtId="2" fontId="40" fillId="0" borderId="2" xfId="0" applyNumberFormat="1" applyFont="1" applyBorder="1" applyAlignment="1">
      <alignment horizontal="center" vertical="center"/>
    </xf>
    <xf numFmtId="0" fontId="24" fillId="0" borderId="0" xfId="0" applyFont="1" applyAlignment="1">
      <alignment horizontal="center"/>
    </xf>
    <xf numFmtId="2" fontId="47" fillId="0" borderId="1" xfId="0" applyNumberFormat="1" applyFont="1" applyFill="1" applyBorder="1" applyAlignment="1">
      <alignment horizontal="center" vertical="center"/>
    </xf>
    <xf numFmtId="2" fontId="24" fillId="0" borderId="0" xfId="0" applyNumberFormat="1" applyFont="1" applyFill="1" applyBorder="1" applyAlignment="1">
      <alignment horizontal="center" vertical="center"/>
    </xf>
    <xf numFmtId="0" fontId="49" fillId="0" borderId="0" xfId="0" applyFont="1"/>
    <xf numFmtId="0" fontId="52" fillId="7" borderId="1" xfId="0" applyFont="1" applyFill="1" applyBorder="1" applyAlignment="1">
      <alignment horizontal="center"/>
    </xf>
    <xf numFmtId="0" fontId="50" fillId="0" borderId="1" xfId="0" applyFont="1" applyBorder="1" applyAlignment="1">
      <alignment horizontal="center" vertical="center"/>
    </xf>
    <xf numFmtId="0" fontId="48" fillId="0" borderId="1" xfId="0" applyFont="1" applyBorder="1" applyAlignment="1">
      <alignment horizontal="left" vertical="center" wrapText="1"/>
    </xf>
    <xf numFmtId="0" fontId="53" fillId="0" borderId="1" xfId="0" applyFont="1" applyFill="1" applyBorder="1" applyAlignment="1">
      <alignment horizontal="center" vertical="center"/>
    </xf>
    <xf numFmtId="1" fontId="49" fillId="0" borderId="0" xfId="0" applyNumberFormat="1" applyFont="1"/>
    <xf numFmtId="0" fontId="48" fillId="0" borderId="1" xfId="0" applyFont="1" applyFill="1" applyBorder="1" applyAlignment="1">
      <alignment horizontal="left" vertical="center"/>
    </xf>
    <xf numFmtId="0" fontId="48" fillId="0" borderId="1" xfId="0" applyFont="1" applyBorder="1" applyAlignment="1">
      <alignment horizontal="left" vertical="center"/>
    </xf>
    <xf numFmtId="0" fontId="54" fillId="3" borderId="1" xfId="0" applyFont="1" applyFill="1" applyBorder="1" applyAlignment="1"/>
    <xf numFmtId="0" fontId="48" fillId="3" borderId="1" xfId="0" applyFont="1" applyFill="1" applyBorder="1" applyAlignment="1">
      <alignment horizontal="left" vertical="center"/>
    </xf>
    <xf numFmtId="0" fontId="55" fillId="3" borderId="1" xfId="0" applyFont="1" applyFill="1" applyBorder="1" applyAlignment="1">
      <alignment horizontal="center" vertical="center"/>
    </xf>
    <xf numFmtId="0" fontId="55" fillId="3" borderId="9" xfId="0" applyFont="1" applyFill="1" applyBorder="1" applyAlignment="1">
      <alignment horizontal="center" vertical="center"/>
    </xf>
    <xf numFmtId="0" fontId="50" fillId="0" borderId="0" xfId="0" applyFont="1" applyBorder="1"/>
    <xf numFmtId="0" fontId="49" fillId="0" borderId="0" xfId="0" applyFont="1" applyBorder="1"/>
    <xf numFmtId="0" fontId="56" fillId="0" borderId="23" xfId="0" applyFont="1" applyBorder="1" applyAlignment="1">
      <alignment horizontal="center" vertical="center"/>
    </xf>
    <xf numFmtId="0" fontId="57" fillId="0" borderId="0" xfId="0" applyFont="1" applyAlignment="1">
      <alignment horizontal="left" vertical="center"/>
    </xf>
    <xf numFmtId="0" fontId="58" fillId="0" borderId="0" xfId="0" applyFont="1" applyFill="1" applyAlignment="1">
      <alignment vertical="center"/>
    </xf>
    <xf numFmtId="0" fontId="59" fillId="0" borderId="0" xfId="0" applyFont="1" applyAlignment="1">
      <alignment vertical="center"/>
    </xf>
    <xf numFmtId="0" fontId="58" fillId="0" borderId="0" xfId="0" applyFont="1" applyAlignment="1">
      <alignment horizontal="center" vertical="center"/>
    </xf>
    <xf numFmtId="0" fontId="59" fillId="0" borderId="0" xfId="0" applyFont="1" applyAlignment="1">
      <alignment horizontal="center" vertical="center"/>
    </xf>
    <xf numFmtId="0" fontId="58" fillId="0" borderId="0" xfId="0" applyFont="1" applyAlignment="1">
      <alignment horizontal="left" vertical="center"/>
    </xf>
    <xf numFmtId="0" fontId="48" fillId="0" borderId="0" xfId="0" applyFont="1" applyFill="1" applyAlignment="1">
      <alignment horizontal="left" vertical="center"/>
    </xf>
    <xf numFmtId="0" fontId="48" fillId="0" borderId="0" xfId="0" applyFont="1" applyFill="1" applyAlignment="1">
      <alignment horizontal="left" vertical="center" wrapText="1"/>
    </xf>
    <xf numFmtId="0" fontId="58" fillId="0" borderId="0" xfId="0" applyFont="1" applyAlignment="1">
      <alignment vertical="center"/>
    </xf>
    <xf numFmtId="0" fontId="50" fillId="0" borderId="0" xfId="0" applyFont="1" applyAlignment="1">
      <alignment horizontal="center" vertical="center"/>
    </xf>
    <xf numFmtId="0" fontId="50" fillId="0" borderId="52" xfId="0" applyFont="1" applyBorder="1" applyAlignment="1">
      <alignment horizontal="center" vertical="center" wrapText="1"/>
    </xf>
    <xf numFmtId="0" fontId="58" fillId="0" borderId="42" xfId="0" applyFont="1" applyFill="1" applyBorder="1" applyAlignment="1">
      <alignment horizontal="center" vertical="center" wrapText="1"/>
    </xf>
    <xf numFmtId="0" fontId="60" fillId="0" borderId="42" xfId="0" applyFont="1" applyBorder="1" applyAlignment="1">
      <alignment horizontal="center" vertical="center" wrapText="1"/>
    </xf>
    <xf numFmtId="0" fontId="50" fillId="0" borderId="42" xfId="0" applyFont="1" applyBorder="1" applyAlignment="1">
      <alignment horizontal="center" vertical="center" wrapText="1"/>
    </xf>
    <xf numFmtId="0" fontId="48" fillId="0" borderId="42" xfId="0" applyFont="1" applyFill="1" applyBorder="1" applyAlignment="1">
      <alignment horizontal="center" vertical="center" wrapText="1"/>
    </xf>
    <xf numFmtId="0" fontId="50" fillId="0" borderId="53" xfId="0" applyFont="1" applyBorder="1" applyAlignment="1">
      <alignment horizontal="center" vertical="center" wrapText="1"/>
    </xf>
    <xf numFmtId="0" fontId="57" fillId="0" borderId="1" xfId="0" applyFont="1" applyBorder="1" applyAlignment="1">
      <alignment horizontal="center" vertical="center" wrapText="1"/>
    </xf>
    <xf numFmtId="0" fontId="61" fillId="0" borderId="1" xfId="0" applyFont="1" applyFill="1" applyBorder="1" applyAlignment="1">
      <alignment horizontal="center" vertical="center" wrapText="1"/>
    </xf>
    <xf numFmtId="0" fontId="62" fillId="0" borderId="1" xfId="0" applyFont="1" applyBorder="1" applyAlignment="1">
      <alignment horizontal="center" vertical="center" wrapText="1"/>
    </xf>
    <xf numFmtId="0" fontId="63" fillId="0" borderId="1" xfId="0" applyFont="1" applyFill="1" applyBorder="1" applyAlignment="1">
      <alignment horizontal="center" vertical="center" wrapText="1"/>
    </xf>
    <xf numFmtId="0" fontId="61" fillId="0" borderId="1" xfId="0" applyFont="1" applyBorder="1" applyAlignment="1">
      <alignment horizontal="center" vertical="center" wrapText="1"/>
    </xf>
    <xf numFmtId="0" fontId="61" fillId="4" borderId="1" xfId="0" applyFont="1" applyFill="1" applyBorder="1" applyAlignment="1">
      <alignment horizontal="center" vertical="center"/>
    </xf>
    <xf numFmtId="0" fontId="48" fillId="0" borderId="1" xfId="0" applyFont="1" applyFill="1" applyBorder="1" applyAlignment="1">
      <alignment horizontal="center" vertical="center" wrapText="1"/>
    </xf>
    <xf numFmtId="0" fontId="64" fillId="0" borderId="1" xfId="0" applyFont="1" applyFill="1" applyBorder="1" applyAlignment="1">
      <alignment horizontal="left" vertical="center" wrapText="1"/>
    </xf>
    <xf numFmtId="0" fontId="64" fillId="0" borderId="1" xfId="0" applyFont="1" applyFill="1" applyBorder="1" applyAlignment="1">
      <alignment horizontal="left" vertical="center"/>
    </xf>
    <xf numFmtId="14" fontId="58" fillId="0" borderId="1" xfId="0" applyNumberFormat="1" applyFont="1" applyFill="1" applyBorder="1" applyAlignment="1">
      <alignment horizontal="center" vertical="center" wrapText="1"/>
    </xf>
    <xf numFmtId="0" fontId="58" fillId="0" borderId="1" xfId="0" applyFont="1" applyFill="1" applyBorder="1" applyAlignment="1">
      <alignment horizontal="center" vertical="center"/>
    </xf>
    <xf numFmtId="0" fontId="64" fillId="0" borderId="1" xfId="0" applyFont="1" applyFill="1" applyBorder="1" applyAlignment="1">
      <alignment horizontal="center" vertical="center" wrapText="1"/>
    </xf>
    <xf numFmtId="0" fontId="48" fillId="8" borderId="1" xfId="0" applyFont="1" applyFill="1" applyBorder="1" applyAlignment="1">
      <alignment horizontal="left" vertical="center" wrapText="1"/>
    </xf>
    <xf numFmtId="0" fontId="48" fillId="8" borderId="1" xfId="0" applyFont="1" applyFill="1" applyBorder="1" applyAlignment="1">
      <alignment horizontal="left" vertical="center"/>
    </xf>
    <xf numFmtId="0" fontId="59" fillId="0" borderId="0" xfId="0" applyFont="1" applyAlignment="1">
      <alignment horizontal="left" vertical="center"/>
    </xf>
    <xf numFmtId="0" fontId="48" fillId="8" borderId="1" xfId="0" applyFont="1" applyFill="1" applyBorder="1" applyAlignment="1">
      <alignment horizontal="center" vertical="center" wrapText="1"/>
    </xf>
    <xf numFmtId="0" fontId="48" fillId="8" borderId="1" xfId="0" applyFont="1" applyFill="1" applyBorder="1" applyAlignment="1">
      <alignment horizontal="center" vertical="center"/>
    </xf>
    <xf numFmtId="0" fontId="42" fillId="0" borderId="0" xfId="0" applyFont="1"/>
    <xf numFmtId="0" fontId="30" fillId="0" borderId="0" xfId="0" applyFont="1"/>
    <xf numFmtId="0" fontId="35" fillId="0" borderId="0" xfId="0" applyFont="1" applyAlignment="1">
      <alignment horizontal="left" indent="2"/>
    </xf>
    <xf numFmtId="0" fontId="42" fillId="0" borderId="54" xfId="0" applyFont="1" applyBorder="1" applyAlignment="1">
      <alignment horizontal="center"/>
    </xf>
    <xf numFmtId="0" fontId="42" fillId="0" borderId="55" xfId="0" applyFont="1" applyBorder="1" applyAlignment="1">
      <alignment horizontal="center"/>
    </xf>
    <xf numFmtId="0" fontId="42" fillId="0" borderId="16" xfId="0" applyFont="1" applyBorder="1" applyAlignment="1">
      <alignment vertical="center" wrapText="1"/>
    </xf>
    <xf numFmtId="0" fontId="42" fillId="0" borderId="55" xfId="0" applyFont="1" applyBorder="1" applyAlignment="1">
      <alignment vertical="center" wrapText="1"/>
    </xf>
    <xf numFmtId="0" fontId="35" fillId="0" borderId="54" xfId="0" applyFont="1" applyBorder="1"/>
    <xf numFmtId="0" fontId="42" fillId="0" borderId="55" xfId="0" applyFont="1" applyBorder="1" applyAlignment="1">
      <alignment vertical="center"/>
    </xf>
    <xf numFmtId="0" fontId="35" fillId="0" borderId="55" xfId="0" applyFont="1" applyBorder="1" applyAlignment="1">
      <alignment horizontal="center" vertical="center"/>
    </xf>
    <xf numFmtId="0" fontId="35" fillId="0" borderId="55" xfId="0" applyFont="1" applyBorder="1" applyAlignment="1">
      <alignment vertical="center"/>
    </xf>
    <xf numFmtId="2" fontId="35" fillId="0" borderId="55" xfId="0" applyNumberFormat="1" applyFont="1" applyBorder="1"/>
    <xf numFmtId="0" fontId="35" fillId="0" borderId="54" xfId="0" applyFont="1" applyBorder="1" applyAlignment="1">
      <alignment horizontal="center" vertical="center"/>
    </xf>
    <xf numFmtId="0" fontId="35" fillId="0" borderId="55" xfId="0" applyFont="1" applyBorder="1"/>
    <xf numFmtId="165" fontId="35" fillId="0" borderId="55" xfId="0" applyNumberFormat="1" applyFont="1" applyBorder="1"/>
    <xf numFmtId="0" fontId="42" fillId="0" borderId="0" xfId="0" applyFont="1" applyBorder="1" applyAlignment="1">
      <alignment horizontal="left"/>
    </xf>
    <xf numFmtId="0" fontId="42" fillId="0" borderId="3" xfId="0" applyFont="1" applyBorder="1" applyAlignment="1">
      <alignment horizontal="center" wrapText="1"/>
    </xf>
    <xf numFmtId="0" fontId="42" fillId="0" borderId="4" xfId="0" applyFont="1" applyBorder="1" applyAlignment="1">
      <alignment horizontal="center" wrapText="1"/>
    </xf>
    <xf numFmtId="0" fontId="42" fillId="0" borderId="5" xfId="0" applyFont="1" applyBorder="1" applyAlignment="1">
      <alignment horizontal="center" wrapText="1"/>
    </xf>
    <xf numFmtId="0" fontId="42" fillId="0" borderId="11" xfId="0" applyFont="1" applyBorder="1" applyAlignment="1">
      <alignment wrapText="1"/>
    </xf>
    <xf numFmtId="0" fontId="42" fillId="0" borderId="8" xfId="0" applyFont="1" applyBorder="1" applyAlignment="1">
      <alignment wrapText="1"/>
    </xf>
    <xf numFmtId="0" fontId="35" fillId="0" borderId="2" xfId="0" applyFont="1" applyBorder="1" applyAlignment="1">
      <alignment vertical="center"/>
    </xf>
    <xf numFmtId="2" fontId="35" fillId="0" borderId="2" xfId="0" applyNumberFormat="1" applyFont="1" applyBorder="1" applyAlignment="1">
      <alignment vertical="center"/>
    </xf>
    <xf numFmtId="0" fontId="65" fillId="0" borderId="0" xfId="0" applyFont="1" applyFill="1" applyBorder="1"/>
    <xf numFmtId="0" fontId="35" fillId="0" borderId="1" xfId="0" applyFont="1" applyBorder="1" applyAlignment="1">
      <alignment vertical="center"/>
    </xf>
    <xf numFmtId="0" fontId="42" fillId="0" borderId="0" xfId="0" applyFont="1" applyAlignment="1">
      <alignment horizontal="left"/>
    </xf>
    <xf numFmtId="0" fontId="42" fillId="0" borderId="11" xfId="0" applyFont="1" applyBorder="1" applyAlignment="1">
      <alignment vertical="center" wrapText="1"/>
    </xf>
    <xf numFmtId="0" fontId="42" fillId="0" borderId="8" xfId="0" applyFont="1" applyBorder="1" applyAlignment="1">
      <alignment vertical="center" wrapText="1"/>
    </xf>
    <xf numFmtId="0" fontId="35" fillId="0" borderId="2" xfId="0" applyFont="1" applyBorder="1" applyAlignment="1">
      <alignment horizontal="center" vertical="center"/>
    </xf>
    <xf numFmtId="10" fontId="35" fillId="0" borderId="2" xfId="0" applyNumberFormat="1" applyFont="1" applyBorder="1" applyAlignment="1">
      <alignment vertical="center"/>
    </xf>
    <xf numFmtId="0" fontId="35" fillId="0" borderId="1" xfId="0" applyFont="1" applyBorder="1" applyAlignment="1">
      <alignment horizontal="center" vertical="center"/>
    </xf>
    <xf numFmtId="10" fontId="35" fillId="0" borderId="1" xfId="0" applyNumberFormat="1" applyFont="1" applyBorder="1" applyAlignment="1">
      <alignment vertical="center"/>
    </xf>
    <xf numFmtId="0" fontId="35" fillId="0" borderId="0" xfId="0" applyFont="1"/>
    <xf numFmtId="0" fontId="35" fillId="0" borderId="1" xfId="0" applyFont="1" applyBorder="1" applyAlignment="1">
      <alignment horizontal="center" vertical="center" wrapText="1"/>
    </xf>
    <xf numFmtId="0" fontId="44" fillId="0" borderId="1" xfId="0" applyFont="1" applyBorder="1" applyAlignment="1">
      <alignment vertical="top" wrapText="1"/>
    </xf>
    <xf numFmtId="0" fontId="44" fillId="0" borderId="1" xfId="0" applyFont="1" applyBorder="1" applyAlignment="1">
      <alignment horizontal="right" vertical="top" wrapText="1"/>
    </xf>
    <xf numFmtId="0" fontId="44" fillId="0" borderId="1" xfId="0" applyFont="1" applyBorder="1" applyAlignment="1">
      <alignment horizontal="center" vertical="center" wrapText="1"/>
    </xf>
    <xf numFmtId="0" fontId="66" fillId="0" borderId="1" xfId="0" applyFont="1" applyBorder="1" applyAlignment="1">
      <alignment horizontal="center" vertical="center" wrapText="1"/>
    </xf>
    <xf numFmtId="0" fontId="66" fillId="0" borderId="1" xfId="0" applyFont="1" applyBorder="1" applyAlignment="1">
      <alignment vertical="top" wrapText="1"/>
    </xf>
    <xf numFmtId="0" fontId="66" fillId="0" borderId="1" xfId="0" applyFont="1" applyBorder="1" applyAlignment="1">
      <alignment horizontal="right" vertical="center" wrapText="1"/>
    </xf>
    <xf numFmtId="1" fontId="66" fillId="0" borderId="1" xfId="0" applyNumberFormat="1" applyFont="1" applyBorder="1" applyAlignment="1">
      <alignment horizontal="right" vertical="center" wrapText="1"/>
    </xf>
    <xf numFmtId="0" fontId="44" fillId="0" borderId="1" xfId="0" applyFont="1" applyBorder="1"/>
    <xf numFmtId="0" fontId="44" fillId="0" borderId="1" xfId="0" applyFont="1" applyBorder="1" applyAlignment="1">
      <alignment horizontal="right" vertical="center"/>
    </xf>
    <xf numFmtId="1" fontId="44" fillId="0" borderId="1" xfId="0" applyNumberFormat="1" applyFont="1" applyBorder="1" applyAlignment="1">
      <alignment horizontal="right" vertical="center"/>
    </xf>
    <xf numFmtId="0" fontId="40" fillId="0" borderId="0" xfId="0" applyFont="1"/>
    <xf numFmtId="0" fontId="67" fillId="0" borderId="0" xfId="0" applyFont="1"/>
    <xf numFmtId="0" fontId="69" fillId="0" borderId="0" xfId="0" applyFont="1" applyFill="1"/>
    <xf numFmtId="0" fontId="70" fillId="0" borderId="0" xfId="0" applyFont="1"/>
    <xf numFmtId="0" fontId="42" fillId="0" borderId="57" xfId="0" applyFont="1" applyBorder="1" applyAlignment="1">
      <alignment horizontal="center" vertical="center" wrapText="1"/>
    </xf>
    <xf numFmtId="0" fontId="42" fillId="0" borderId="58" xfId="0" applyFont="1" applyBorder="1" applyAlignment="1">
      <alignment horizontal="center" vertical="center" wrapText="1"/>
    </xf>
    <xf numFmtId="0" fontId="42" fillId="0" borderId="59" xfId="0" applyFont="1" applyBorder="1" applyAlignment="1">
      <alignment horizontal="center" vertical="center" wrapText="1"/>
    </xf>
    <xf numFmtId="0" fontId="35" fillId="0" borderId="61" xfId="0" applyFont="1" applyBorder="1" applyAlignment="1">
      <alignment horizontal="center" vertical="center" wrapText="1"/>
    </xf>
    <xf numFmtId="0" fontId="72" fillId="0" borderId="0" xfId="0" applyFont="1"/>
    <xf numFmtId="0" fontId="42" fillId="0" borderId="61" xfId="0" applyFont="1" applyBorder="1" applyAlignment="1">
      <alignment horizontal="center" vertical="center" wrapText="1"/>
    </xf>
    <xf numFmtId="0" fontId="74" fillId="0" borderId="0" xfId="0" applyFont="1" applyAlignment="1">
      <alignment wrapText="1"/>
    </xf>
    <xf numFmtId="0" fontId="8" fillId="0" borderId="34" xfId="2" applyFont="1" applyFill="1" applyBorder="1" applyAlignment="1">
      <alignment vertical="center" wrapText="1"/>
    </xf>
    <xf numFmtId="0" fontId="8" fillId="0" borderId="35" xfId="2" applyFont="1" applyFill="1" applyBorder="1" applyAlignment="1">
      <alignment vertical="center" wrapText="1"/>
    </xf>
    <xf numFmtId="0" fontId="8" fillId="5" borderId="34" xfId="2" applyFont="1" applyFill="1" applyBorder="1" applyAlignment="1">
      <alignment vertical="center" wrapText="1"/>
    </xf>
    <xf numFmtId="0" fontId="8" fillId="0" borderId="11" xfId="2" applyFont="1" applyFill="1" applyBorder="1" applyAlignment="1">
      <alignment vertical="center" wrapText="1"/>
    </xf>
    <xf numFmtId="0" fontId="8" fillId="5" borderId="10" xfId="2" applyFont="1" applyFill="1" applyBorder="1" applyAlignment="1">
      <alignment vertical="center" wrapText="1"/>
    </xf>
    <xf numFmtId="0" fontId="8" fillId="0" borderId="31" xfId="2" applyFont="1" applyFill="1" applyBorder="1" applyAlignment="1">
      <alignment vertical="center" wrapText="1"/>
    </xf>
    <xf numFmtId="0" fontId="52" fillId="7" borderId="1" xfId="0" applyFont="1" applyFill="1" applyBorder="1" applyAlignment="1">
      <alignment horizontal="center"/>
    </xf>
    <xf numFmtId="0" fontId="50" fillId="0" borderId="0" xfId="0" applyFont="1" applyBorder="1" applyAlignment="1">
      <alignment horizontal="left" vertical="center" wrapText="1"/>
    </xf>
    <xf numFmtId="0" fontId="52" fillId="7" borderId="1" xfId="0" applyFont="1" applyFill="1" applyBorder="1" applyAlignment="1">
      <alignment horizontal="center" vertical="center" wrapText="1"/>
    </xf>
    <xf numFmtId="0" fontId="52" fillId="7" borderId="1" xfId="0" applyFont="1" applyFill="1" applyBorder="1" applyAlignment="1">
      <alignment horizontal="center" vertical="center"/>
    </xf>
    <xf numFmtId="0" fontId="48" fillId="0" borderId="40" xfId="0" applyFont="1" applyFill="1" applyBorder="1" applyAlignment="1">
      <alignment horizontal="left" vertical="center"/>
    </xf>
    <xf numFmtId="0" fontId="48" fillId="0" borderId="46" xfId="0" applyFont="1" applyFill="1" applyBorder="1" applyAlignment="1">
      <alignment horizontal="left" vertical="center"/>
    </xf>
    <xf numFmtId="0" fontId="48" fillId="0" borderId="47" xfId="0" applyFont="1" applyFill="1" applyBorder="1" applyAlignment="1">
      <alignment horizontal="left" vertical="center"/>
    </xf>
    <xf numFmtId="0" fontId="50" fillId="0" borderId="40" xfId="0" applyFont="1" applyFill="1" applyBorder="1" applyAlignment="1">
      <alignment horizontal="left" vertical="center"/>
    </xf>
    <xf numFmtId="0" fontId="50" fillId="0" borderId="46" xfId="0" applyFont="1" applyFill="1" applyBorder="1" applyAlignment="1">
      <alignment horizontal="left" vertical="center"/>
    </xf>
    <xf numFmtId="0" fontId="50" fillId="0" borderId="47" xfId="0" applyFont="1" applyFill="1" applyBorder="1" applyAlignment="1">
      <alignment horizontal="left" vertical="center"/>
    </xf>
    <xf numFmtId="0" fontId="50" fillId="0" borderId="40" xfId="0" applyFont="1" applyFill="1" applyBorder="1" applyAlignment="1">
      <alignment horizontal="left" vertical="center" wrapText="1"/>
    </xf>
    <xf numFmtId="0" fontId="50" fillId="0" borderId="46" xfId="0" applyFont="1" applyFill="1" applyBorder="1" applyAlignment="1">
      <alignment horizontal="left" vertical="center" wrapText="1"/>
    </xf>
    <xf numFmtId="0" fontId="50" fillId="0" borderId="47" xfId="0" applyFont="1" applyFill="1" applyBorder="1" applyAlignment="1">
      <alignment horizontal="left" vertical="center" wrapText="1"/>
    </xf>
    <xf numFmtId="0" fontId="57" fillId="0" borderId="48" xfId="0" applyFont="1" applyBorder="1" applyAlignment="1">
      <alignment horizontal="center" vertical="center" wrapText="1"/>
    </xf>
    <xf numFmtId="0" fontId="57" fillId="0" borderId="49" xfId="0" applyFont="1" applyBorder="1" applyAlignment="1">
      <alignment horizontal="center" vertical="center" wrapText="1"/>
    </xf>
    <xf numFmtId="0" fontId="57" fillId="0" borderId="49" xfId="0" applyFont="1" applyBorder="1" applyAlignment="1">
      <alignment horizontal="left" vertical="center" wrapText="1"/>
    </xf>
    <xf numFmtId="0" fontId="57" fillId="0" borderId="50" xfId="0" applyFont="1" applyBorder="1" applyAlignment="1">
      <alignment horizontal="center" vertical="center" wrapText="1"/>
    </xf>
    <xf numFmtId="0" fontId="57" fillId="0" borderId="51" xfId="0" applyFont="1" applyBorder="1" applyAlignment="1">
      <alignment horizontal="center" vertical="center" wrapText="1"/>
    </xf>
    <xf numFmtId="0" fontId="57" fillId="0" borderId="51" xfId="0" applyFont="1" applyBorder="1" applyAlignment="1">
      <alignment horizontal="left" vertical="center" wrapText="1"/>
    </xf>
    <xf numFmtId="0" fontId="62" fillId="0" borderId="1" xfId="0" applyFont="1" applyBorder="1" applyAlignment="1">
      <alignment horizontal="center" vertical="center" wrapText="1"/>
    </xf>
    <xf numFmtId="0" fontId="44" fillId="0" borderId="0" xfId="0" applyFont="1" applyFill="1" applyAlignment="1">
      <alignment horizontal="left"/>
    </xf>
    <xf numFmtId="0" fontId="44" fillId="0" borderId="0" xfId="0" applyFont="1" applyFill="1" applyBorder="1" applyAlignment="1">
      <alignment horizontal="left"/>
    </xf>
    <xf numFmtId="0" fontId="44" fillId="0" borderId="1" xfId="0" applyFont="1" applyFill="1" applyBorder="1" applyAlignment="1">
      <alignment horizontal="center" vertical="center"/>
    </xf>
    <xf numFmtId="0" fontId="44" fillId="0" borderId="1" xfId="0" applyFont="1" applyBorder="1" applyAlignment="1">
      <alignment vertical="top" wrapText="1"/>
    </xf>
    <xf numFmtId="0" fontId="44" fillId="0" borderId="1" xfId="0" applyFont="1" applyBorder="1" applyAlignment="1">
      <alignment horizontal="center" vertical="center" wrapText="1"/>
    </xf>
    <xf numFmtId="0" fontId="26" fillId="0" borderId="24" xfId="0" applyFont="1" applyFill="1" applyBorder="1" applyAlignment="1">
      <alignment horizontal="left"/>
    </xf>
    <xf numFmtId="0" fontId="26" fillId="0" borderId="25" xfId="0" applyFont="1" applyFill="1" applyBorder="1" applyAlignment="1">
      <alignment horizontal="left"/>
    </xf>
    <xf numFmtId="0" fontId="26" fillId="0" borderId="26" xfId="0" applyFont="1" applyFill="1" applyBorder="1" applyAlignment="1">
      <alignment horizontal="left"/>
    </xf>
    <xf numFmtId="0" fontId="26" fillId="0" borderId="27" xfId="0" applyFont="1" applyFill="1" applyBorder="1" applyAlignment="1">
      <alignment horizontal="left"/>
    </xf>
    <xf numFmtId="0" fontId="26" fillId="0" borderId="28" xfId="0" applyFont="1" applyFill="1" applyBorder="1" applyAlignment="1">
      <alignment horizontal="left"/>
    </xf>
    <xf numFmtId="0" fontId="26" fillId="0" borderId="29" xfId="0" applyFont="1" applyFill="1" applyBorder="1" applyAlignment="1">
      <alignment horizontal="left"/>
    </xf>
    <xf numFmtId="0" fontId="26" fillId="0" borderId="15" xfId="0" applyFont="1" applyFill="1" applyBorder="1" applyAlignment="1">
      <alignment horizontal="left"/>
    </xf>
    <xf numFmtId="0" fontId="26" fillId="0" borderId="0" xfId="0" applyFont="1" applyFill="1" applyBorder="1" applyAlignment="1">
      <alignment horizontal="left"/>
    </xf>
    <xf numFmtId="0" fontId="26" fillId="0" borderId="16" xfId="0" applyFont="1" applyFill="1" applyBorder="1" applyAlignment="1">
      <alignment horizontal="left"/>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5" fillId="0" borderId="10" xfId="0" applyFont="1" applyBorder="1" applyAlignment="1">
      <alignment horizontal="left" vertical="center" wrapText="1"/>
    </xf>
    <xf numFmtId="0" fontId="25" fillId="0" borderId="1" xfId="0" applyFont="1" applyBorder="1" applyAlignment="1">
      <alignment horizontal="left" vertical="center" wrapText="1"/>
    </xf>
    <xf numFmtId="0" fontId="25" fillId="0" borderId="11" xfId="0" applyFont="1" applyBorder="1" applyAlignment="1">
      <alignment horizontal="left" vertical="center" wrapText="1"/>
    </xf>
    <xf numFmtId="0" fontId="25" fillId="0" borderId="30" xfId="0" applyFont="1" applyBorder="1" applyAlignment="1">
      <alignment horizontal="left" vertical="center" wrapText="1"/>
    </xf>
    <xf numFmtId="0" fontId="25" fillId="0" borderId="9" xfId="0" applyFont="1" applyBorder="1" applyAlignment="1">
      <alignment horizontal="left" vertical="center" wrapText="1"/>
    </xf>
    <xf numFmtId="0" fontId="25" fillId="0" borderId="31" xfId="0" applyFont="1" applyBorder="1" applyAlignment="1">
      <alignment horizontal="left" vertical="center" wrapText="1"/>
    </xf>
    <xf numFmtId="0" fontId="21" fillId="0" borderId="0" xfId="0" applyFont="1" applyFill="1" applyBorder="1" applyAlignment="1">
      <alignment horizontal="left"/>
    </xf>
    <xf numFmtId="0" fontId="25" fillId="0" borderId="0" xfId="0" applyFont="1" applyFill="1" applyBorder="1" applyAlignment="1">
      <alignment horizontal="left"/>
    </xf>
    <xf numFmtId="0" fontId="25" fillId="0" borderId="0" xfId="0" applyFont="1" applyFill="1" applyBorder="1" applyAlignment="1">
      <alignment horizontal="left" vertical="center" wrapText="1"/>
    </xf>
    <xf numFmtId="0" fontId="25" fillId="0" borderId="0" xfId="0" applyFont="1" applyFill="1" applyBorder="1" applyAlignment="1">
      <alignment horizontal="left" vertical="center"/>
    </xf>
    <xf numFmtId="0" fontId="35" fillId="0" borderId="60" xfId="0" applyFont="1" applyBorder="1" applyAlignment="1">
      <alignment horizontal="center" vertical="center" wrapText="1"/>
    </xf>
    <xf numFmtId="0" fontId="35" fillId="0" borderId="1" xfId="0" applyFont="1" applyBorder="1" applyAlignment="1">
      <alignment horizontal="center" vertical="center" wrapText="1"/>
    </xf>
    <xf numFmtId="0" fontId="73" fillId="0" borderId="62" xfId="0" applyFont="1" applyBorder="1" applyAlignment="1">
      <alignment horizontal="left" vertical="center" wrapText="1"/>
    </xf>
    <xf numFmtId="0" fontId="73" fillId="0" borderId="63" xfId="0" applyFont="1" applyBorder="1" applyAlignment="1">
      <alignment horizontal="left" vertical="center" wrapText="1"/>
    </xf>
    <xf numFmtId="0" fontId="73" fillId="0" borderId="64" xfId="0" applyFont="1" applyBorder="1" applyAlignment="1">
      <alignment horizontal="left" vertical="center" wrapText="1"/>
    </xf>
    <xf numFmtId="0" fontId="13"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2"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1" xfId="0" applyFont="1" applyBorder="1" applyAlignment="1">
      <alignment horizontal="center" vertical="center" wrapText="1"/>
    </xf>
    <xf numFmtId="0" fontId="42" fillId="0" borderId="27" xfId="0" applyFont="1" applyBorder="1" applyAlignment="1">
      <alignment horizontal="center"/>
    </xf>
    <xf numFmtId="0" fontId="42" fillId="0" borderId="28" xfId="0" applyFont="1" applyBorder="1" applyAlignment="1">
      <alignment horizontal="center"/>
    </xf>
    <xf numFmtId="0" fontId="42" fillId="0" borderId="29" xfId="0" applyFont="1" applyBorder="1" applyAlignment="1">
      <alignment horizontal="center"/>
    </xf>
    <xf numFmtId="0" fontId="42" fillId="0" borderId="56" xfId="0" applyFont="1" applyBorder="1" applyAlignment="1">
      <alignment vertical="center" wrapText="1"/>
    </xf>
    <xf numFmtId="0" fontId="42" fillId="0" borderId="54" xfId="0" applyFont="1" applyBorder="1" applyAlignment="1">
      <alignment vertical="center" wrapText="1"/>
    </xf>
    <xf numFmtId="0" fontId="42" fillId="0" borderId="0" xfId="0" applyFont="1" applyBorder="1" applyAlignment="1">
      <alignment horizontal="center" wrapText="1"/>
    </xf>
    <xf numFmtId="0" fontId="42" fillId="0" borderId="10" xfId="0" applyFont="1" applyBorder="1" applyAlignment="1">
      <alignment vertical="center" wrapText="1"/>
    </xf>
    <xf numFmtId="0" fontId="42" fillId="0" borderId="6" xfId="0" applyFont="1" applyBorder="1" applyAlignment="1">
      <alignment vertical="center" wrapText="1"/>
    </xf>
    <xf numFmtId="0" fontId="42" fillId="0" borderId="1" xfId="0" applyFont="1" applyBorder="1" applyAlignment="1">
      <alignment vertical="center" wrapText="1"/>
    </xf>
    <xf numFmtId="0" fontId="42" fillId="0" borderId="7" xfId="0" applyFont="1" applyBorder="1" applyAlignment="1">
      <alignment vertical="center" wrapText="1"/>
    </xf>
    <xf numFmtId="0" fontId="35" fillId="0" borderId="0" xfId="0" applyFont="1" applyAlignment="1">
      <alignment horizontal="left" vertical="center" wrapText="1"/>
    </xf>
    <xf numFmtId="0" fontId="42" fillId="0" borderId="0" xfId="0" applyFont="1" applyBorder="1" applyAlignment="1">
      <alignment wrapText="1"/>
    </xf>
    <xf numFmtId="0" fontId="42" fillId="0" borderId="30" xfId="0" applyFont="1" applyBorder="1" applyAlignment="1">
      <alignment horizontal="center" vertical="center" wrapText="1"/>
    </xf>
    <xf numFmtId="0" fontId="42" fillId="0" borderId="22" xfId="0" applyFont="1" applyBorder="1" applyAlignment="1">
      <alignment horizontal="center" vertical="center" wrapText="1"/>
    </xf>
    <xf numFmtId="0" fontId="24" fillId="0" borderId="1" xfId="0" applyFont="1" applyFill="1" applyBorder="1" applyAlignment="1">
      <alignment horizontal="center" vertical="center" wrapText="1"/>
    </xf>
    <xf numFmtId="0" fontId="21" fillId="4" borderId="0" xfId="0" applyFont="1" applyFill="1" applyBorder="1" applyAlignment="1">
      <alignment horizontal="left" vertical="center" wrapText="1"/>
    </xf>
    <xf numFmtId="0" fontId="35" fillId="0" borderId="1" xfId="0" applyFont="1" applyFill="1" applyBorder="1" applyAlignment="1">
      <alignment horizontal="center" vertical="center" wrapText="1"/>
    </xf>
    <xf numFmtId="0" fontId="35" fillId="0" borderId="40" xfId="0" applyFont="1" applyFill="1" applyBorder="1" applyAlignment="1">
      <alignment horizontal="center" vertical="center" wrapText="1"/>
    </xf>
    <xf numFmtId="0" fontId="42" fillId="4" borderId="0" xfId="0" applyFont="1" applyFill="1" applyBorder="1" applyAlignment="1">
      <alignment horizontal="left" wrapText="1"/>
    </xf>
    <xf numFmtId="0" fontId="35" fillId="0" borderId="1" xfId="0" applyFont="1" applyBorder="1" applyAlignment="1">
      <alignment horizontal="center" vertical="top" wrapText="1"/>
    </xf>
    <xf numFmtId="0" fontId="39" fillId="0" borderId="0" xfId="0" applyFont="1" applyBorder="1" applyAlignment="1">
      <alignment horizontal="left"/>
    </xf>
    <xf numFmtId="0" fontId="24" fillId="0" borderId="9"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14" fillId="0" borderId="0" xfId="0" applyFont="1" applyBorder="1" applyAlignment="1">
      <alignment horizontal="center" vertical="center"/>
    </xf>
    <xf numFmtId="0" fontId="13" fillId="0" borderId="0"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31" fillId="0" borderId="0" xfId="1" applyFont="1" applyAlignment="1">
      <alignment horizontal="center" vertical="center"/>
    </xf>
    <xf numFmtId="0" fontId="6" fillId="0" borderId="32" xfId="1" applyFont="1" applyBorder="1" applyAlignment="1">
      <alignment horizontal="center" vertical="center" wrapText="1"/>
    </xf>
    <xf numFmtId="0" fontId="6" fillId="0" borderId="36" xfId="1" applyFont="1" applyBorder="1" applyAlignment="1">
      <alignment horizontal="center" vertical="center" wrapText="1"/>
    </xf>
    <xf numFmtId="0" fontId="6" fillId="0" borderId="39"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6" xfId="1" applyFont="1" applyBorder="1" applyAlignment="1">
      <alignment horizontal="center" vertical="center" wrapText="1"/>
    </xf>
    <xf numFmtId="0" fontId="6" fillId="0" borderId="0" xfId="1" applyFont="1" applyFill="1" applyBorder="1" applyAlignment="1">
      <alignment horizontal="left" vertical="center" wrapText="1"/>
    </xf>
    <xf numFmtId="0" fontId="15" fillId="0" borderId="1"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 xfId="0" applyFont="1" applyBorder="1" applyAlignment="1">
      <alignment horizontal="center" vertical="center" wrapText="1"/>
    </xf>
  </cellXfs>
  <cellStyles count="8">
    <cellStyle name="Comma 2" xfId="3"/>
    <cellStyle name="Excel Built-in Normal_sop 08_test results format_ NDC_West" xfId="4"/>
    <cellStyle name="Hyperlink" xfId="7" builtinId="8"/>
    <cellStyle name="Normal" xfId="0" builtinId="0"/>
    <cellStyle name="Normal 2" xfId="1"/>
    <cellStyle name="Normal 2 2" xfId="2"/>
    <cellStyle name="Normal 3" xfId="5"/>
    <cellStyle name="Percent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42" Type="http://schemas.openxmlformats.org/officeDocument/2006/relationships/externalLink" Target="externalLinks/externalLink26.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externalLink" Target="externalLinks/externalLink22.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41" Type="http://schemas.openxmlformats.org/officeDocument/2006/relationships/externalLink" Target="externalLinks/externalLink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externalLink" Target="externalLinks/externalLink21.xml"/><Relationship Id="rId40" Type="http://schemas.openxmlformats.org/officeDocument/2006/relationships/externalLink" Target="externalLinks/externalLink24.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externalLink" Target="externalLinks/externalLink20.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4" Type="http://schemas.openxmlformats.org/officeDocument/2006/relationships/externalLink" Target="externalLinks/externalLink2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 Id="rId43" Type="http://schemas.openxmlformats.org/officeDocument/2006/relationships/externalLink" Target="externalLinks/externalLink27.xml"/><Relationship Id="rId48"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85725</xdr:colOff>
          <xdr:row>5</xdr:row>
          <xdr:rowOff>19050</xdr:rowOff>
        </xdr:from>
        <xdr:to>
          <xdr:col>5</xdr:col>
          <xdr:colOff>1085850</xdr:colOff>
          <xdr:row>7</xdr:row>
          <xdr:rowOff>171450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85725</xdr:colOff>
          <xdr:row>4</xdr:row>
          <xdr:rowOff>57150</xdr:rowOff>
        </xdr:from>
        <xdr:to>
          <xdr:col>4</xdr:col>
          <xdr:colOff>990600</xdr:colOff>
          <xdr:row>7</xdr:row>
          <xdr:rowOff>9525</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209550</xdr:colOff>
          <xdr:row>3</xdr:row>
          <xdr:rowOff>238125</xdr:rowOff>
        </xdr:from>
        <xdr:to>
          <xdr:col>10</xdr:col>
          <xdr:colOff>390525</xdr:colOff>
          <xdr:row>3</xdr:row>
          <xdr:rowOff>885825</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152400</xdr:colOff>
          <xdr:row>3</xdr:row>
          <xdr:rowOff>809625</xdr:rowOff>
        </xdr:from>
        <xdr:to>
          <xdr:col>8</xdr:col>
          <xdr:colOff>1143000</xdr:colOff>
          <xdr:row>4</xdr:row>
          <xdr:rowOff>142875</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104775</xdr:colOff>
          <xdr:row>3</xdr:row>
          <xdr:rowOff>238125</xdr:rowOff>
        </xdr:from>
        <xdr:to>
          <xdr:col>6</xdr:col>
          <xdr:colOff>962025</xdr:colOff>
          <xdr:row>3</xdr:row>
          <xdr:rowOff>933450</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xdr:colOff>
          <xdr:row>3</xdr:row>
          <xdr:rowOff>352425</xdr:rowOff>
        </xdr:from>
        <xdr:to>
          <xdr:col>5</xdr:col>
          <xdr:colOff>762000</xdr:colOff>
          <xdr:row>3</xdr:row>
          <xdr:rowOff>762000</xdr:rowOff>
        </xdr:to>
        <xdr:sp macro="" textlink="">
          <xdr:nvSpPr>
            <xdr:cNvPr id="3074" name="Object 2" hidden="1">
              <a:extLst>
                <a:ext uri="{63B3BB69-23CF-44E3-9099-C40C66FF867C}">
                  <a14:compatExt spid="_x0000_s3074"/>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comp1\c\WINDOWS\Desktop\REMIS1\RE_Dec_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icomp1\c\WINDOWS\Desktop\GANESHA\SHP_TD_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pdp\ganesha\GEB_Anand\SHP_TD_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e02-pgom-pbr\Decap_F\MY%20DOCUMENT--170308\Presentation%2017-01-08\PBR%20atc%20mtg%20format%20JAN-0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Tech1\tech1_c\WINDOWS\Desktop\TATKAL2002\Summar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Tech-4\d\Tech-4\2007-08\APDRP\July-07\S.I.WORKS-PRO%2038%20(A,B,C)%2039(A,B,C)July-0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Documents%20and%20Settings\corporate\Local%20Settings\Temporary%20Internet%20Files\Content.IE5\9SJOSIRF\01-05-07_PBR%2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AMR-1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e02-pgom-pbr\Decap_F\AMR-1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Tech-2\tech2_D\SE%20CONF\JUN%2006\page%205%20to.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Documents%20and%20Settings\ntshukla11739\Local%20Settings\Temporary%20Internet%20Files\Content.IE5\6VWFGNC1\INTERRUPTIONS%20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ns\pns_D\M.I.S\2006\dec\MPZPJAN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c\GANESHA\GANESHA1\MIS2\GEB_Anand\ST\st\s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icomp1\c\WINDOWS\Desktop\GANESHA\ST\st\s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pdp\ganesha\GEB_Anand\ST\st\s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cheme-tmk\schm_d\TECH-1_0506\ADB-1804\TECH-1\si\SIREPORTS-2003-04.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CistMast_SteelQty.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Qtr%20II-2023-24-Accident%20detailssss.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MGVCL%20SoP_II_All_W_232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DNYADAV%20%20%2005072022/SOP/SOP/SOP%202022-23/II%20QTR/SoP_Q1_F.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SoP_Q-2-2023-24%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comp1\c\rrs\SBM\MPZ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icomp1\c\WINDOWS\Desktop\REMIS1\MPZPJAN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icomp1\c\rrs\SBM\Mpzp12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Documents%20and%20Settings\NEWUSER\Local%20Settings\Temporary%20Internet%20Files\Content.IE5\P8O6NL7M\rrs\SBM\RE_Dec_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Je2\D\makwana\MMR\M.I.S\HO_MIS06-07\HO_Oct06\jm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ns\pns_D\M.I.S\2006\dec\Mpzp12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c\GANESHA\GANESHA1\MIS2\GEB_Anand\SHP_TD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R000(1)"/>
      <sheetName val="CPR0001 (2)"/>
      <sheetName val="CPR0001 (3)"/>
      <sheetName val="CPR0001(4)"/>
      <sheetName val="cpr0001(5)"/>
      <sheetName val="cpr0001(6)"/>
      <sheetName val="CPR0001(7)"/>
      <sheetName val="Scarcity"/>
      <sheetName val="S_NOPQR"/>
      <sheetName val="S_Tatkal"/>
      <sheetName val="Current"/>
      <sheetName val="Mat_utilisation_F"/>
      <sheetName val="Mat_utilisation"/>
      <sheetName val="Mat_Requirement"/>
      <sheetName val="Workinvolved pp"/>
      <sheetName val="Workinvolved WC"/>
      <sheetName val="Work involved WCdec"/>
      <sheetName val="DT PP DATA"/>
      <sheetName val="CED I (2)"/>
      <sheetName val="TLPROF1"/>
      <sheetName val="TLPPOCT"/>
      <sheetName val="TLPP"/>
      <sheetName val="TLDLY"/>
      <sheetName val="TATE0001"/>
      <sheetName val="SPAE0001"/>
      <sheetName val="SCP0001"/>
      <sheetName val="SCP9900 (2)"/>
      <sheetName val="RSO0001"/>
      <sheetName val="REC0001"/>
      <sheetName val="OTHE0001"/>
      <sheetName val="MPR-SCHE"/>
      <sheetName val="A"/>
      <sheetName val="DPPR"/>
      <sheetName val="N-OFNOPQR"/>
      <sheetName val="DPPN"/>
      <sheetName val="DPPO"/>
      <sheetName val="DPPP"/>
      <sheetName val="DPPQ"/>
      <sheetName val="R_blank"/>
      <sheetName val="DPP9900"/>
      <sheetName val="PPExp0001"/>
      <sheetName val="Petapara0001"/>
      <sheetName val="DARK0001"/>
      <sheetName val="Jivandhara"/>
      <sheetName val="DABC0001"/>
      <sheetName val="CPR0300"/>
      <sheetName val="ACHATE01"/>
      <sheetName val="SCP0001NOV SRT"/>
      <sheetName val="Work involved WC"/>
      <sheetName val="shp_T_D_drive"/>
      <sheetName val="SUM-04-05"/>
      <sheetName val="T_D COMP"/>
      <sheetName val="PRO_39_C"/>
      <sheetName val="locationwise activities"/>
      <sheetName val="SUM_04_05"/>
      <sheetName val="zpF0001"/>
      <sheetName val="mpmla wise pp01_02"/>
      <sheetName val="Recovered_Sheet5"/>
      <sheetName val="R2-S1-mthws-prog"/>
      <sheetName val="zp0001_MAR"/>
      <sheetName val="mpmla wise pp0001"/>
      <sheetName val="Sheet1"/>
      <sheetName val="mpmla wise pp02_03"/>
      <sheetName val="Sheet2"/>
      <sheetName val="MASTER (2)"/>
      <sheetName val="Network Accident"/>
      <sheetName val="LMAIN"/>
      <sheetName val="shp_T&amp;D_drive"/>
      <sheetName val="catcum (3)"/>
      <sheetName val="Raw Data"/>
      <sheetName val="SUMMARY(AUTO)"/>
      <sheetName val="REF"/>
      <sheetName val="LIST"/>
      <sheetName val="ESD REASON"/>
      <sheetName val="SF REASON"/>
      <sheetName val="Master"/>
      <sheetName val="Reference"/>
      <sheetName val="LOOK"/>
      <sheetName val="Tatkal-10"/>
      <sheetName val="Non Coastal Wel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_T_D_drive"/>
      <sheetName val="do"/>
      <sheetName val="shp_T&amp;D_drive"/>
      <sheetName val="shp_T&amp;D_drive (2)"/>
      <sheetName val="shp_sch"/>
      <sheetName val="And_City"/>
      <sheetName val="shp_td-comp sep"/>
      <sheetName val="Chart1"/>
      <sheetName val="Chart2"/>
      <sheetName val="Shp-25 fdrs comp sep"/>
      <sheetName val="shp_divisionwise_units"/>
      <sheetName val="shp_divisionwise_units jul-00  "/>
      <sheetName val="Shp-sdn wise data  s"/>
      <sheetName val="Shp-25 fdrs data  s"/>
      <sheetName val="Shp-sdn wise_GIDC Sep"/>
      <sheetName val="Shp-sdn wise_ind fdrs sep"/>
      <sheetName val="shp_urb_tst"/>
      <sheetName val="Shp-sdn wise_Urban fdrs"/>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mpmla wise pp01_02"/>
      <sheetName val="T_D COMP"/>
      <sheetName val="LMAIN"/>
      <sheetName val="R2-S1-mthws-prog"/>
      <sheetName val="TLPPOCT"/>
      <sheetName val="zpF0001"/>
      <sheetName val="locationwise activities"/>
      <sheetName val="mpmla wise pp0001"/>
      <sheetName val="zp0001_MAR"/>
      <sheetName val="TALUKA Wise"/>
      <sheetName val="Recovered_Sheet5"/>
      <sheetName val="117"/>
      <sheetName val="mpmla wise paid pending"/>
      <sheetName val="mpmla wise pp02_03"/>
      <sheetName val="SuvP_Ltg_Catwise"/>
      <sheetName val="PP_Ltg_Catwise"/>
      <sheetName val="SuvP_Ind_Catwise "/>
      <sheetName val="PP_Ind_Catwise "/>
      <sheetName val="LOOKUPS"/>
      <sheetName val="FDR MST"/>
      <sheetName val="CDSteelMaster"/>
      <sheetName val="METRE ON UM CONN"/>
      <sheetName val="D'BARIA CTY"/>
      <sheetName val="PIPLOD"/>
      <sheetName val="Motizari JGY"/>
      <sheetName val="Toyani JGY "/>
      <sheetName val="Rama JGY "/>
      <sheetName val="BAKROL"/>
      <sheetName val="NAGVAV"/>
      <sheetName val="RICHWANI"/>
      <sheetName val="Salia AG"/>
      <sheetName val="Kaliyakota AG"/>
      <sheetName val="GUNA AG"/>
      <sheetName val="GOLLAV"/>
      <sheetName val="JUNA BARIA"/>
      <sheetName val=" FANGIA JGY"/>
      <sheetName val="SEVANIYA JGY"/>
      <sheetName val=" BARA JGY"/>
      <sheetName val="Bamroli AG"/>
      <sheetName val="Vadbhet AG"/>
      <sheetName val="Kelkuwa AG"/>
      <sheetName val="Sheet1"/>
      <sheetName val="COST ESTI.14B"/>
      <sheetName val="SUB DN TS"/>
      <sheetName val="PROF.14"/>
      <sheetName val="CHECK LIST"/>
      <sheetName val="MATERIAL REQUIRE"/>
      <sheetName val="DIVN. T.S."/>
      <sheetName val="GUNA"/>
      <sheetName val="Office Note HT ABC 1"/>
    </sheetNames>
    <sheetDataSet>
      <sheetData sheetId="0" refreshError="1">
        <row r="1">
          <cell r="A1" t="str">
            <v>Annexure - A</v>
          </cell>
        </row>
        <row r="2">
          <cell r="A2" t="str">
            <v>Fortnightlyreport regarding action taken on feeders selected for reducing T&amp;D losses</v>
          </cell>
        </row>
        <row r="3">
          <cell r="S3" t="str">
            <v/>
          </cell>
        </row>
        <row r="5">
          <cell r="A5" t="str">
            <v>Sr No</v>
          </cell>
          <cell r="B5" t="str">
            <v>Division</v>
          </cell>
          <cell r="C5" t="str">
            <v>Sub-Division</v>
          </cell>
          <cell r="D5" t="str">
            <v>Feeder</v>
          </cell>
          <cell r="E5" t="str">
            <v>Category</v>
          </cell>
          <cell r="F5" t="str">
            <v xml:space="preserve">Length of Feeder </v>
          </cell>
          <cell r="H5" t="str">
            <v>No of T/C</v>
          </cell>
          <cell r="I5" t="str">
            <v>Size of Conductor</v>
          </cell>
          <cell r="J5" t="str">
            <v>Ampere Loading</v>
          </cell>
          <cell r="K5" t="str">
            <v>No of Consumers</v>
          </cell>
          <cell r="M5" t="str">
            <v>PMT Date</v>
          </cell>
          <cell r="N5" t="str">
            <v>Providing MMB</v>
          </cell>
          <cell r="P5" t="str">
            <v>Sealing of Meter &amp; MMb</v>
          </cell>
          <cell r="R5" t="str">
            <v>Replacement of NWM</v>
          </cell>
          <cell r="T5" t="str">
            <v>Installation Checking</v>
          </cell>
          <cell r="V5" t="str">
            <v>CT operated meter testing</v>
          </cell>
          <cell r="W5" t="str">
            <v>Capacitor Checking of MP consumers</v>
          </cell>
          <cell r="X5" t="str">
            <v>Maintenance of T/C &amp; Dist. Box</v>
          </cell>
          <cell r="Y5" t="str">
            <v>No of Checks on MR's reading</v>
          </cell>
          <cell r="Z5" t="str">
            <v>Maintenance of Line</v>
          </cell>
          <cell r="AB5" t="str">
            <v>Theo % loss</v>
          </cell>
          <cell r="AC5" t="str">
            <v>% loss 99-00</v>
          </cell>
          <cell r="AD5" t="str">
            <v>% loss cumu of 00-01.</v>
          </cell>
          <cell r="AE5" t="str">
            <v>Remarks</v>
          </cell>
        </row>
        <row r="6">
          <cell r="F6" t="str">
            <v>HT</v>
          </cell>
          <cell r="G6" t="str">
            <v>LT</v>
          </cell>
          <cell r="J6" t="str">
            <v>max</v>
          </cell>
          <cell r="K6" t="str">
            <v>1-Ph</v>
          </cell>
          <cell r="L6" t="str">
            <v>3-Ph</v>
          </cell>
          <cell r="N6" t="str">
            <v>1-Ph</v>
          </cell>
          <cell r="O6" t="str">
            <v>3-Ph</v>
          </cell>
          <cell r="P6" t="str">
            <v>1-Ph</v>
          </cell>
          <cell r="Q6" t="str">
            <v>3-Ph</v>
          </cell>
          <cell r="R6" t="str">
            <v>1-Ph</v>
          </cell>
          <cell r="S6" t="str">
            <v>3-Ph</v>
          </cell>
          <cell r="T6" t="str">
            <v>1-Ph</v>
          </cell>
          <cell r="U6" t="str">
            <v>3-Ph</v>
          </cell>
          <cell r="Z6" t="str">
            <v>HT</v>
          </cell>
          <cell r="AA6" t="str">
            <v>LT</v>
          </cell>
        </row>
        <row r="7">
          <cell r="A7" t="str">
            <v>1</v>
          </cell>
          <cell r="B7" t="str">
            <v>Anand</v>
          </cell>
          <cell r="C7" t="str">
            <v>Borsad (R)</v>
          </cell>
          <cell r="D7" t="str">
            <v>ONGC</v>
          </cell>
          <cell r="E7" t="str">
            <v>Ind LT</v>
          </cell>
          <cell r="F7">
            <v>4.5</v>
          </cell>
          <cell r="G7">
            <v>10.5</v>
          </cell>
          <cell r="H7">
            <v>19</v>
          </cell>
          <cell r="I7" t="str">
            <v>50 mm 2 ACSR</v>
          </cell>
          <cell r="J7">
            <v>25</v>
          </cell>
          <cell r="K7">
            <v>242</v>
          </cell>
          <cell r="L7">
            <v>34</v>
          </cell>
          <cell r="M7" t="str">
            <v>17.03.00</v>
          </cell>
          <cell r="N7">
            <v>217</v>
          </cell>
          <cell r="O7">
            <v>34</v>
          </cell>
          <cell r="P7">
            <v>202</v>
          </cell>
          <cell r="Q7">
            <v>34</v>
          </cell>
          <cell r="R7">
            <v>5</v>
          </cell>
          <cell r="S7">
            <v>1</v>
          </cell>
          <cell r="T7">
            <v>100</v>
          </cell>
          <cell r="U7">
            <v>21</v>
          </cell>
          <cell r="V7">
            <v>0</v>
          </cell>
          <cell r="W7">
            <v>0</v>
          </cell>
          <cell r="X7">
            <v>5</v>
          </cell>
          <cell r="Y7">
            <v>52</v>
          </cell>
          <cell r="Z7">
            <v>1.1000000000000001</v>
          </cell>
          <cell r="AA7">
            <v>3.4</v>
          </cell>
          <cell r="AB7">
            <v>8.6</v>
          </cell>
          <cell r="AC7">
            <v>21.09</v>
          </cell>
          <cell r="AD7">
            <v>31.96</v>
          </cell>
        </row>
        <row r="8">
          <cell r="A8" t="str">
            <v>2</v>
          </cell>
          <cell r="B8" t="str">
            <v>Anand</v>
          </cell>
          <cell r="C8" t="str">
            <v>Borsad (T)</v>
          </cell>
          <cell r="D8" t="str">
            <v>Borsad(T)</v>
          </cell>
          <cell r="E8" t="str">
            <v>Urban LT</v>
          </cell>
          <cell r="F8">
            <v>8</v>
          </cell>
          <cell r="G8">
            <v>41.25</v>
          </cell>
          <cell r="H8">
            <v>55</v>
          </cell>
          <cell r="I8" t="str">
            <v>50 mm 2 ACSR</v>
          </cell>
          <cell r="J8">
            <v>164</v>
          </cell>
          <cell r="K8">
            <v>8437</v>
          </cell>
          <cell r="L8">
            <v>225</v>
          </cell>
          <cell r="M8" t="str">
            <v>16.10.99</v>
          </cell>
          <cell r="N8">
            <v>3058</v>
          </cell>
          <cell r="O8">
            <v>200</v>
          </cell>
          <cell r="P8">
            <v>3925</v>
          </cell>
          <cell r="Q8">
            <v>200</v>
          </cell>
          <cell r="R8">
            <v>75</v>
          </cell>
          <cell r="S8">
            <v>4</v>
          </cell>
          <cell r="T8">
            <v>690</v>
          </cell>
          <cell r="U8">
            <v>0</v>
          </cell>
          <cell r="V8">
            <v>2</v>
          </cell>
          <cell r="W8">
            <v>0</v>
          </cell>
          <cell r="X8">
            <v>3</v>
          </cell>
          <cell r="Y8">
            <v>50</v>
          </cell>
          <cell r="Z8">
            <v>3</v>
          </cell>
          <cell r="AA8">
            <v>4</v>
          </cell>
          <cell r="AB8">
            <v>7.12</v>
          </cell>
          <cell r="AC8">
            <v>26.76</v>
          </cell>
          <cell r="AD8">
            <v>30.45</v>
          </cell>
        </row>
        <row r="9">
          <cell r="A9" t="str">
            <v>3</v>
          </cell>
          <cell r="B9" t="str">
            <v>Anand</v>
          </cell>
          <cell r="C9" t="str">
            <v>Umreth(R)</v>
          </cell>
          <cell r="D9" t="str">
            <v>Apar</v>
          </cell>
          <cell r="E9" t="str">
            <v>Urban Mx</v>
          </cell>
          <cell r="F9">
            <v>14.75</v>
          </cell>
          <cell r="G9">
            <v>17.8</v>
          </cell>
          <cell r="H9">
            <v>28</v>
          </cell>
          <cell r="I9" t="str">
            <v>50 mm 2 ACSR</v>
          </cell>
          <cell r="J9">
            <v>60</v>
          </cell>
          <cell r="K9">
            <v>1631</v>
          </cell>
          <cell r="L9">
            <v>98</v>
          </cell>
          <cell r="M9" t="str">
            <v>11.03.00</v>
          </cell>
          <cell r="N9">
            <v>1506</v>
          </cell>
          <cell r="O9">
            <v>98</v>
          </cell>
          <cell r="P9">
            <v>1006</v>
          </cell>
          <cell r="Q9">
            <v>88</v>
          </cell>
          <cell r="R9">
            <v>6</v>
          </cell>
          <cell r="S9">
            <v>2</v>
          </cell>
          <cell r="T9">
            <v>55</v>
          </cell>
          <cell r="U9">
            <v>12</v>
          </cell>
          <cell r="V9">
            <v>0</v>
          </cell>
          <cell r="W9">
            <v>12</v>
          </cell>
          <cell r="X9">
            <v>4</v>
          </cell>
          <cell r="Y9">
            <v>35</v>
          </cell>
          <cell r="Z9">
            <v>1.8</v>
          </cell>
          <cell r="AA9">
            <v>3.5</v>
          </cell>
          <cell r="AB9">
            <v>6.8</v>
          </cell>
          <cell r="AC9">
            <v>26.22</v>
          </cell>
          <cell r="AD9">
            <v>19.95</v>
          </cell>
        </row>
        <row r="10">
          <cell r="A10" t="str">
            <v>4</v>
          </cell>
          <cell r="B10" t="str">
            <v>Petlad</v>
          </cell>
          <cell r="C10" t="str">
            <v>Sojitra</v>
          </cell>
          <cell r="D10" t="str">
            <v>Pilotrice</v>
          </cell>
          <cell r="E10" t="str">
            <v>Urban LT</v>
          </cell>
          <cell r="F10">
            <v>47.82</v>
          </cell>
          <cell r="H10">
            <v>47</v>
          </cell>
          <cell r="I10" t="str">
            <v>50 mm 2 ACSR</v>
          </cell>
          <cell r="J10">
            <v>96</v>
          </cell>
          <cell r="K10">
            <v>3674</v>
          </cell>
          <cell r="L10">
            <v>87</v>
          </cell>
          <cell r="M10" t="str">
            <v>20.06.00</v>
          </cell>
          <cell r="N10">
            <v>1794</v>
          </cell>
          <cell r="O10">
            <v>87</v>
          </cell>
          <cell r="P10">
            <v>2785</v>
          </cell>
          <cell r="Q10">
            <v>87</v>
          </cell>
          <cell r="R10">
            <v>631</v>
          </cell>
          <cell r="S10">
            <v>2</v>
          </cell>
          <cell r="T10">
            <v>2855</v>
          </cell>
          <cell r="U10">
            <v>10</v>
          </cell>
          <cell r="W10">
            <v>128</v>
          </cell>
          <cell r="X10">
            <v>5</v>
          </cell>
          <cell r="Y10">
            <v>128</v>
          </cell>
          <cell r="Z10">
            <v>1.2</v>
          </cell>
          <cell r="AA10">
            <v>3.2</v>
          </cell>
          <cell r="AB10">
            <v>18.940000000000001</v>
          </cell>
          <cell r="AC10">
            <v>29.29</v>
          </cell>
          <cell r="AD10">
            <v>34.24</v>
          </cell>
        </row>
        <row r="11">
          <cell r="A11" t="str">
            <v>5</v>
          </cell>
          <cell r="B11" t="str">
            <v>Petlad</v>
          </cell>
          <cell r="C11" t="str">
            <v>Sojitra</v>
          </cell>
          <cell r="D11" t="str">
            <v>Sojitra</v>
          </cell>
          <cell r="E11" t="str">
            <v>Urban LT</v>
          </cell>
          <cell r="F11">
            <v>16.420000000000002</v>
          </cell>
          <cell r="H11">
            <v>17</v>
          </cell>
          <cell r="I11" t="str">
            <v>50 mm 2 ACSR</v>
          </cell>
          <cell r="J11">
            <v>60</v>
          </cell>
          <cell r="K11">
            <v>3780</v>
          </cell>
          <cell r="L11">
            <v>279</v>
          </cell>
          <cell r="M11" t="str">
            <v>20.06.00</v>
          </cell>
          <cell r="N11">
            <v>2485</v>
          </cell>
          <cell r="O11">
            <v>279</v>
          </cell>
          <cell r="P11">
            <v>2790</v>
          </cell>
          <cell r="Q11">
            <v>279</v>
          </cell>
          <cell r="R11">
            <v>787</v>
          </cell>
          <cell r="S11">
            <v>0</v>
          </cell>
          <cell r="T11">
            <v>1765</v>
          </cell>
          <cell r="U11">
            <v>15</v>
          </cell>
          <cell r="W11">
            <v>103</v>
          </cell>
          <cell r="X11">
            <v>4</v>
          </cell>
          <cell r="Y11">
            <v>143</v>
          </cell>
          <cell r="Z11">
            <v>0.8</v>
          </cell>
          <cell r="AA11">
            <v>4.2</v>
          </cell>
          <cell r="AB11">
            <v>7.64</v>
          </cell>
          <cell r="AC11">
            <v>28.32</v>
          </cell>
          <cell r="AD11">
            <v>37.090000000000003</v>
          </cell>
        </row>
        <row r="12">
          <cell r="A12" t="str">
            <v>6</v>
          </cell>
          <cell r="B12" t="str">
            <v>Nadiad</v>
          </cell>
          <cell r="C12" t="str">
            <v>Balasinor</v>
          </cell>
          <cell r="D12" t="str">
            <v>Balasinor</v>
          </cell>
          <cell r="E12" t="str">
            <v>Urban Mx</v>
          </cell>
          <cell r="F12">
            <v>9.2799999999999994</v>
          </cell>
          <cell r="H12">
            <v>42</v>
          </cell>
          <cell r="I12" t="str">
            <v>25 mm 2 ACSR</v>
          </cell>
          <cell r="J12">
            <v>120</v>
          </cell>
          <cell r="K12">
            <v>7693</v>
          </cell>
          <cell r="L12">
            <v>41</v>
          </cell>
          <cell r="M12" t="str">
            <v>01.05.00</v>
          </cell>
          <cell r="N12">
            <v>7022</v>
          </cell>
          <cell r="O12">
            <v>41</v>
          </cell>
          <cell r="P12">
            <v>7152</v>
          </cell>
          <cell r="Q12">
            <v>41</v>
          </cell>
          <cell r="R12">
            <v>120</v>
          </cell>
          <cell r="S12">
            <v>2</v>
          </cell>
          <cell r="T12">
            <v>380</v>
          </cell>
          <cell r="U12">
            <v>20</v>
          </cell>
          <cell r="V12">
            <v>3</v>
          </cell>
          <cell r="W12">
            <v>20</v>
          </cell>
          <cell r="X12">
            <v>22</v>
          </cell>
          <cell r="Z12">
            <v>9.7799999999999994</v>
          </cell>
          <cell r="AA12">
            <v>15.2</v>
          </cell>
          <cell r="AB12">
            <v>9.68</v>
          </cell>
          <cell r="AC12">
            <v>28.94</v>
          </cell>
          <cell r="AD12">
            <v>38.67</v>
          </cell>
        </row>
        <row r="13">
          <cell r="A13" t="str">
            <v>7</v>
          </cell>
          <cell r="B13" t="str">
            <v>M'bad</v>
          </cell>
          <cell r="C13" t="str">
            <v>Kapadwanj(T)</v>
          </cell>
          <cell r="D13" t="str">
            <v>Kapadvanj (T)</v>
          </cell>
          <cell r="E13" t="str">
            <v>Ind Mx</v>
          </cell>
          <cell r="F13">
            <v>4.05</v>
          </cell>
          <cell r="G13">
            <v>5.04</v>
          </cell>
          <cell r="H13">
            <v>75</v>
          </cell>
          <cell r="I13" t="str">
            <v>55 mm 2 ACSR</v>
          </cell>
          <cell r="J13">
            <v>155</v>
          </cell>
          <cell r="K13">
            <v>9376</v>
          </cell>
          <cell r="L13">
            <v>172</v>
          </cell>
          <cell r="M13" t="str">
            <v>29.07.99</v>
          </cell>
          <cell r="N13">
            <v>211</v>
          </cell>
          <cell r="O13">
            <v>0</v>
          </cell>
          <cell r="P13">
            <v>477</v>
          </cell>
          <cell r="Q13">
            <v>7</v>
          </cell>
          <cell r="R13">
            <v>243</v>
          </cell>
          <cell r="S13">
            <v>6</v>
          </cell>
          <cell r="T13">
            <v>600</v>
          </cell>
          <cell r="U13">
            <v>22</v>
          </cell>
          <cell r="V13" t="str">
            <v>-</v>
          </cell>
          <cell r="W13">
            <v>55</v>
          </cell>
          <cell r="X13">
            <v>45</v>
          </cell>
          <cell r="Z13">
            <v>17.350000000000001</v>
          </cell>
          <cell r="AA13">
            <v>27.5</v>
          </cell>
          <cell r="AB13">
            <v>14.13</v>
          </cell>
          <cell r="AC13">
            <v>25.62</v>
          </cell>
          <cell r="AD13">
            <v>34.93</v>
          </cell>
        </row>
        <row r="14">
          <cell r="A14" t="str">
            <v>8</v>
          </cell>
          <cell r="B14" t="str">
            <v>Anand City</v>
          </cell>
          <cell r="C14" t="str">
            <v>Anand City</v>
          </cell>
          <cell r="D14" t="str">
            <v>APC</v>
          </cell>
          <cell r="E14" t="str">
            <v>Urban Mx</v>
          </cell>
          <cell r="F14">
            <v>9.2799999999999994</v>
          </cell>
          <cell r="G14">
            <v>4.24</v>
          </cell>
          <cell r="H14">
            <v>44</v>
          </cell>
          <cell r="I14" t="str">
            <v>50 mm 2 ACSR</v>
          </cell>
          <cell r="J14">
            <v>100</v>
          </cell>
          <cell r="K14">
            <v>3011</v>
          </cell>
          <cell r="M14">
            <v>36404</v>
          </cell>
          <cell r="N14">
            <v>1008</v>
          </cell>
          <cell r="O14">
            <v>506</v>
          </cell>
          <cell r="P14">
            <v>800</v>
          </cell>
          <cell r="Q14">
            <v>212</v>
          </cell>
          <cell r="R14">
            <v>51</v>
          </cell>
          <cell r="S14">
            <v>17</v>
          </cell>
          <cell r="T14">
            <v>136</v>
          </cell>
          <cell r="U14">
            <v>42</v>
          </cell>
          <cell r="V14">
            <v>2</v>
          </cell>
          <cell r="X14">
            <v>32</v>
          </cell>
          <cell r="Z14">
            <v>3</v>
          </cell>
          <cell r="AA14">
            <v>13</v>
          </cell>
          <cell r="AB14">
            <v>6.87</v>
          </cell>
          <cell r="AC14">
            <v>27.8</v>
          </cell>
          <cell r="AD14">
            <v>32.22</v>
          </cell>
        </row>
        <row r="15">
          <cell r="A15" t="str">
            <v>9</v>
          </cell>
          <cell r="B15" t="str">
            <v>Anand City</v>
          </cell>
          <cell r="C15" t="str">
            <v>Anand City</v>
          </cell>
          <cell r="D15" t="str">
            <v>Ananad City-1</v>
          </cell>
          <cell r="E15" t="str">
            <v>Urban Mx</v>
          </cell>
          <cell r="F15">
            <v>15.07</v>
          </cell>
          <cell r="G15">
            <v>101.21</v>
          </cell>
          <cell r="H15">
            <v>91</v>
          </cell>
          <cell r="I15" t="str">
            <v>50 mm 2 ACSR</v>
          </cell>
          <cell r="J15">
            <v>250</v>
          </cell>
          <cell r="K15">
            <v>11330</v>
          </cell>
          <cell r="M15">
            <v>36404</v>
          </cell>
          <cell r="N15">
            <v>5140</v>
          </cell>
          <cell r="O15">
            <v>506</v>
          </cell>
          <cell r="P15">
            <v>4950</v>
          </cell>
          <cell r="Q15">
            <v>506</v>
          </cell>
          <cell r="R15">
            <v>224</v>
          </cell>
          <cell r="S15">
            <v>21</v>
          </cell>
          <cell r="T15">
            <v>446</v>
          </cell>
          <cell r="U15">
            <v>75</v>
          </cell>
          <cell r="V15">
            <v>0</v>
          </cell>
          <cell r="X15">
            <v>17</v>
          </cell>
          <cell r="Z15">
            <v>14.5</v>
          </cell>
          <cell r="AA15">
            <v>18</v>
          </cell>
          <cell r="AB15">
            <v>17.940000000000001</v>
          </cell>
          <cell r="AC15">
            <v>29.4</v>
          </cell>
          <cell r="AD15">
            <v>35.24</v>
          </cell>
        </row>
        <row r="16">
          <cell r="A16" t="str">
            <v>10</v>
          </cell>
          <cell r="B16" t="str">
            <v>Anand City</v>
          </cell>
          <cell r="C16" t="str">
            <v>Anand City</v>
          </cell>
          <cell r="D16" t="str">
            <v>GAU</v>
          </cell>
          <cell r="E16" t="str">
            <v>Urban Mx</v>
          </cell>
          <cell r="F16">
            <v>11.16</v>
          </cell>
          <cell r="G16">
            <v>6.83</v>
          </cell>
          <cell r="H16">
            <v>30</v>
          </cell>
          <cell r="I16" t="str">
            <v>50 mm 2 ACSR</v>
          </cell>
          <cell r="J16">
            <v>35</v>
          </cell>
          <cell r="K16">
            <v>782</v>
          </cell>
          <cell r="M16">
            <v>36404</v>
          </cell>
          <cell r="N16">
            <v>220</v>
          </cell>
          <cell r="O16">
            <v>100</v>
          </cell>
          <cell r="P16">
            <v>212</v>
          </cell>
          <cell r="Q16">
            <v>100</v>
          </cell>
          <cell r="R16">
            <v>18</v>
          </cell>
          <cell r="S16">
            <v>0</v>
          </cell>
          <cell r="T16">
            <v>185</v>
          </cell>
          <cell r="U16">
            <v>39</v>
          </cell>
          <cell r="V16">
            <v>0</v>
          </cell>
          <cell r="X16">
            <v>3</v>
          </cell>
          <cell r="Z16">
            <v>8.5</v>
          </cell>
          <cell r="AA16">
            <v>3.5</v>
          </cell>
          <cell r="AB16">
            <v>5.86</v>
          </cell>
          <cell r="AC16">
            <v>27.73</v>
          </cell>
          <cell r="AD16">
            <v>35.93</v>
          </cell>
        </row>
        <row r="17">
          <cell r="A17" t="str">
            <v>11</v>
          </cell>
          <cell r="B17" t="str">
            <v>Nadiad City</v>
          </cell>
          <cell r="C17" t="str">
            <v>Nadiad City</v>
          </cell>
          <cell r="D17" t="str">
            <v>Santram</v>
          </cell>
          <cell r="E17" t="str">
            <v>Urban LT</v>
          </cell>
          <cell r="F17">
            <v>6.83</v>
          </cell>
          <cell r="G17">
            <v>48.48</v>
          </cell>
          <cell r="H17">
            <v>46</v>
          </cell>
          <cell r="I17" t="str">
            <v>50 mm 2 ACSR</v>
          </cell>
          <cell r="J17">
            <v>155</v>
          </cell>
          <cell r="K17">
            <v>2918</v>
          </cell>
          <cell r="L17">
            <v>70</v>
          </cell>
          <cell r="M17" t="str">
            <v>12.08.00</v>
          </cell>
          <cell r="N17">
            <v>163</v>
          </cell>
          <cell r="O17">
            <v>19</v>
          </cell>
          <cell r="P17">
            <v>163</v>
          </cell>
          <cell r="Q17">
            <v>19</v>
          </cell>
          <cell r="R17">
            <v>41</v>
          </cell>
          <cell r="S17">
            <v>5</v>
          </cell>
          <cell r="T17">
            <v>145</v>
          </cell>
          <cell r="U17">
            <v>6</v>
          </cell>
          <cell r="W17">
            <v>10</v>
          </cell>
          <cell r="X17">
            <v>15</v>
          </cell>
          <cell r="Z17">
            <v>8.1999999999999993</v>
          </cell>
          <cell r="AA17">
            <v>17.8</v>
          </cell>
          <cell r="AB17">
            <v>11.48</v>
          </cell>
          <cell r="AC17">
            <v>29.06</v>
          </cell>
          <cell r="AD17">
            <v>30.78</v>
          </cell>
        </row>
        <row r="18">
          <cell r="A18" t="str">
            <v>12</v>
          </cell>
          <cell r="B18" t="str">
            <v>Nadiad City</v>
          </cell>
          <cell r="C18" t="str">
            <v>Nadiad City</v>
          </cell>
          <cell r="D18" t="str">
            <v>Nadiad C</v>
          </cell>
          <cell r="E18" t="str">
            <v>Urban Mx</v>
          </cell>
          <cell r="F18">
            <v>5.8220000000000001</v>
          </cell>
          <cell r="G18">
            <v>21.2</v>
          </cell>
          <cell r="H18">
            <v>20</v>
          </cell>
          <cell r="I18" t="str">
            <v>50 mm 2 ACSR</v>
          </cell>
          <cell r="J18">
            <v>90</v>
          </cell>
          <cell r="K18">
            <v>9914</v>
          </cell>
          <cell r="L18">
            <v>132</v>
          </cell>
          <cell r="M18" t="str">
            <v>12.08.00</v>
          </cell>
          <cell r="N18">
            <v>162</v>
          </cell>
          <cell r="O18">
            <v>16</v>
          </cell>
          <cell r="P18">
            <v>162</v>
          </cell>
          <cell r="Q18">
            <v>16</v>
          </cell>
          <cell r="R18">
            <v>40</v>
          </cell>
          <cell r="S18">
            <v>4</v>
          </cell>
          <cell r="T18">
            <v>160</v>
          </cell>
          <cell r="U18">
            <v>7</v>
          </cell>
          <cell r="W18">
            <v>11</v>
          </cell>
          <cell r="X18">
            <v>14</v>
          </cell>
          <cell r="Z18">
            <v>4.5</v>
          </cell>
          <cell r="AA18">
            <v>18</v>
          </cell>
          <cell r="AB18">
            <v>6.47</v>
          </cell>
          <cell r="AC18">
            <v>29</v>
          </cell>
          <cell r="AD18">
            <v>30.97</v>
          </cell>
        </row>
        <row r="19">
          <cell r="A19" t="str">
            <v>13</v>
          </cell>
          <cell r="B19" t="str">
            <v>Nadiad City</v>
          </cell>
          <cell r="C19" t="str">
            <v>Nadiad City</v>
          </cell>
          <cell r="D19" t="str">
            <v>Kidney</v>
          </cell>
          <cell r="E19" t="str">
            <v>Urban Mx</v>
          </cell>
          <cell r="F19">
            <v>24.77</v>
          </cell>
          <cell r="G19">
            <v>45.32</v>
          </cell>
          <cell r="H19">
            <v>43</v>
          </cell>
          <cell r="I19" t="str">
            <v>50 mm 2 ACSR</v>
          </cell>
          <cell r="J19">
            <v>170</v>
          </cell>
          <cell r="K19">
            <v>5866</v>
          </cell>
          <cell r="L19">
            <v>71</v>
          </cell>
          <cell r="M19" t="str">
            <v>12.08.00</v>
          </cell>
          <cell r="N19">
            <v>159</v>
          </cell>
          <cell r="O19">
            <v>16</v>
          </cell>
          <cell r="P19">
            <v>159</v>
          </cell>
          <cell r="Q19">
            <v>16</v>
          </cell>
          <cell r="R19">
            <v>40</v>
          </cell>
          <cell r="S19">
            <v>4</v>
          </cell>
          <cell r="T19">
            <v>155</v>
          </cell>
          <cell r="U19">
            <v>6</v>
          </cell>
          <cell r="W19">
            <v>9</v>
          </cell>
          <cell r="X19">
            <v>15</v>
          </cell>
          <cell r="Z19">
            <v>10.199999999999999</v>
          </cell>
          <cell r="AA19">
            <v>19</v>
          </cell>
          <cell r="AB19">
            <v>12.5</v>
          </cell>
          <cell r="AC19">
            <v>29.54</v>
          </cell>
          <cell r="AD19">
            <v>30.93</v>
          </cell>
        </row>
        <row r="20">
          <cell r="A20" t="str">
            <v>14</v>
          </cell>
          <cell r="B20" t="str">
            <v>Nadiad City</v>
          </cell>
          <cell r="C20" t="str">
            <v>Nadiad City</v>
          </cell>
          <cell r="D20" t="str">
            <v>Ranibaug</v>
          </cell>
          <cell r="E20" t="str">
            <v>Urban Mx</v>
          </cell>
          <cell r="F20">
            <v>4.7300000000000004</v>
          </cell>
          <cell r="G20">
            <v>16.86</v>
          </cell>
          <cell r="H20">
            <v>16</v>
          </cell>
          <cell r="I20" t="str">
            <v>50 mm 2 ACSR</v>
          </cell>
          <cell r="J20">
            <v>75</v>
          </cell>
          <cell r="K20">
            <v>889</v>
          </cell>
          <cell r="L20">
            <v>36</v>
          </cell>
          <cell r="M20" t="str">
            <v>12.08.00</v>
          </cell>
          <cell r="N20">
            <v>169</v>
          </cell>
          <cell r="O20">
            <v>19</v>
          </cell>
          <cell r="P20">
            <v>169</v>
          </cell>
          <cell r="Q20">
            <v>19</v>
          </cell>
          <cell r="R20">
            <v>42</v>
          </cell>
          <cell r="S20">
            <v>4</v>
          </cell>
          <cell r="T20">
            <v>130</v>
          </cell>
          <cell r="U20">
            <v>6</v>
          </cell>
          <cell r="W20">
            <v>12</v>
          </cell>
          <cell r="X20">
            <v>14</v>
          </cell>
          <cell r="Z20">
            <v>3.5</v>
          </cell>
          <cell r="AA20">
            <v>17</v>
          </cell>
          <cell r="AB20">
            <v>11.6</v>
          </cell>
          <cell r="AC20">
            <v>29.42</v>
          </cell>
          <cell r="AD20">
            <v>30.82</v>
          </cell>
        </row>
        <row r="21">
          <cell r="A21" t="str">
            <v>15</v>
          </cell>
          <cell r="B21" t="str">
            <v>Nadiad City</v>
          </cell>
          <cell r="C21" t="str">
            <v>Nadiad City</v>
          </cell>
          <cell r="D21" t="str">
            <v>Sport Complex</v>
          </cell>
          <cell r="E21" t="str">
            <v>Urban Mx</v>
          </cell>
          <cell r="F21">
            <v>21.68</v>
          </cell>
          <cell r="G21">
            <v>48.19</v>
          </cell>
          <cell r="H21">
            <v>52</v>
          </cell>
          <cell r="I21" t="str">
            <v>50 mm 2 ACSR</v>
          </cell>
          <cell r="J21">
            <v>150</v>
          </cell>
          <cell r="K21">
            <v>5866</v>
          </cell>
          <cell r="L21">
            <v>89</v>
          </cell>
          <cell r="M21" t="str">
            <v>03.06.99</v>
          </cell>
          <cell r="N21">
            <v>214</v>
          </cell>
          <cell r="O21">
            <v>19</v>
          </cell>
          <cell r="P21">
            <v>214</v>
          </cell>
          <cell r="Q21">
            <v>19</v>
          </cell>
          <cell r="R21">
            <v>55</v>
          </cell>
          <cell r="S21">
            <v>5</v>
          </cell>
          <cell r="T21">
            <v>145</v>
          </cell>
          <cell r="U21">
            <v>7</v>
          </cell>
          <cell r="W21">
            <v>10</v>
          </cell>
          <cell r="X21">
            <v>15</v>
          </cell>
          <cell r="Z21">
            <v>12.4</v>
          </cell>
          <cell r="AA21">
            <v>19</v>
          </cell>
          <cell r="AB21">
            <v>14.2</v>
          </cell>
          <cell r="AC21">
            <v>29.65</v>
          </cell>
          <cell r="AD21">
            <v>30.98</v>
          </cell>
        </row>
        <row r="22">
          <cell r="A22" t="str">
            <v>16</v>
          </cell>
          <cell r="B22" t="str">
            <v>Nadiad City</v>
          </cell>
          <cell r="C22" t="str">
            <v>Nadiad City</v>
          </cell>
          <cell r="D22" t="str">
            <v>SRP</v>
          </cell>
          <cell r="E22" t="str">
            <v>Urban LT</v>
          </cell>
          <cell r="F22">
            <v>10.56</v>
          </cell>
          <cell r="G22">
            <v>29.51</v>
          </cell>
          <cell r="H22">
            <v>28</v>
          </cell>
          <cell r="I22" t="str">
            <v>50 mm 2 ACSR</v>
          </cell>
          <cell r="J22">
            <v>110</v>
          </cell>
          <cell r="K22">
            <v>6156</v>
          </cell>
          <cell r="L22">
            <v>61</v>
          </cell>
          <cell r="M22" t="str">
            <v>03.06.99</v>
          </cell>
          <cell r="N22">
            <v>244</v>
          </cell>
          <cell r="O22">
            <v>16</v>
          </cell>
          <cell r="P22">
            <v>244</v>
          </cell>
          <cell r="Q22">
            <v>16</v>
          </cell>
          <cell r="R22">
            <v>61</v>
          </cell>
          <cell r="S22">
            <v>4</v>
          </cell>
          <cell r="T22">
            <v>155</v>
          </cell>
          <cell r="U22">
            <v>7</v>
          </cell>
          <cell r="W22">
            <v>10</v>
          </cell>
          <cell r="X22">
            <v>15</v>
          </cell>
          <cell r="Z22">
            <v>9.1999999999999993</v>
          </cell>
          <cell r="AA22">
            <v>18</v>
          </cell>
          <cell r="AB22">
            <v>6.33</v>
          </cell>
          <cell r="AC22">
            <v>27.58</v>
          </cell>
          <cell r="AD22">
            <v>29.11</v>
          </cell>
        </row>
        <row r="23">
          <cell r="A23" t="str">
            <v>17</v>
          </cell>
          <cell r="B23" t="str">
            <v>Nadiad City</v>
          </cell>
          <cell r="C23" t="str">
            <v>Nadiad City</v>
          </cell>
          <cell r="D23" t="str">
            <v>Kokran</v>
          </cell>
          <cell r="E23" t="str">
            <v>Urban LT</v>
          </cell>
          <cell r="F23">
            <v>8.5449999999999999</v>
          </cell>
          <cell r="G23">
            <v>26.35</v>
          </cell>
          <cell r="H23">
            <v>25</v>
          </cell>
          <cell r="I23" t="str">
            <v>50 mm 2 ACSR</v>
          </cell>
          <cell r="J23">
            <v>120</v>
          </cell>
          <cell r="K23">
            <v>665</v>
          </cell>
          <cell r="L23">
            <v>15</v>
          </cell>
          <cell r="M23" t="str">
            <v>03.06.99</v>
          </cell>
          <cell r="N23">
            <v>164</v>
          </cell>
          <cell r="O23">
            <v>18</v>
          </cell>
          <cell r="P23">
            <v>164</v>
          </cell>
          <cell r="Q23">
            <v>18</v>
          </cell>
          <cell r="R23">
            <v>41</v>
          </cell>
          <cell r="S23">
            <v>4</v>
          </cell>
          <cell r="T23">
            <v>135</v>
          </cell>
          <cell r="U23">
            <v>6</v>
          </cell>
          <cell r="W23">
            <v>10</v>
          </cell>
          <cell r="X23">
            <v>14</v>
          </cell>
          <cell r="Z23">
            <v>7.4</v>
          </cell>
          <cell r="AA23">
            <v>18</v>
          </cell>
          <cell r="AB23">
            <v>8.76</v>
          </cell>
          <cell r="AC23">
            <v>28.75</v>
          </cell>
          <cell r="AD23">
            <v>30.92</v>
          </cell>
        </row>
        <row r="24">
          <cell r="A24" t="str">
            <v>18</v>
          </cell>
          <cell r="B24" t="str">
            <v>Nadiad City</v>
          </cell>
          <cell r="C24" t="str">
            <v>Nadiad City</v>
          </cell>
          <cell r="D24" t="str">
            <v>Vaishali</v>
          </cell>
          <cell r="E24" t="str">
            <v>Urban Mx</v>
          </cell>
          <cell r="F24">
            <v>9.8550000000000004</v>
          </cell>
          <cell r="G24">
            <v>37.9</v>
          </cell>
          <cell r="H24">
            <v>36</v>
          </cell>
          <cell r="I24" t="str">
            <v>50 mm 2 ACSR</v>
          </cell>
          <cell r="J24">
            <v>110</v>
          </cell>
          <cell r="K24">
            <v>3760</v>
          </cell>
          <cell r="L24">
            <v>69</v>
          </cell>
          <cell r="M24" t="str">
            <v>12.08.00</v>
          </cell>
          <cell r="N24">
            <v>160</v>
          </cell>
          <cell r="O24">
            <v>16</v>
          </cell>
          <cell r="P24">
            <v>160</v>
          </cell>
          <cell r="Q24">
            <v>16</v>
          </cell>
          <cell r="R24">
            <v>40</v>
          </cell>
          <cell r="S24">
            <v>4</v>
          </cell>
          <cell r="T24">
            <v>155</v>
          </cell>
          <cell r="U24">
            <v>6</v>
          </cell>
          <cell r="W24">
            <v>10</v>
          </cell>
          <cell r="X24">
            <v>14</v>
          </cell>
          <cell r="Z24">
            <v>8.6999999999999993</v>
          </cell>
          <cell r="AA24">
            <v>17.8</v>
          </cell>
          <cell r="AB24">
            <v>7.46</v>
          </cell>
          <cell r="AC24">
            <v>28.98</v>
          </cell>
          <cell r="AD24">
            <v>30.91</v>
          </cell>
        </row>
        <row r="25">
          <cell r="A25" t="str">
            <v>19</v>
          </cell>
          <cell r="B25" t="str">
            <v>Nadiad City</v>
          </cell>
          <cell r="C25" t="str">
            <v>Nadiad City</v>
          </cell>
          <cell r="D25" t="str">
            <v>Bahumali</v>
          </cell>
          <cell r="E25" t="str">
            <v>Urban LT</v>
          </cell>
          <cell r="F25">
            <v>8.0500000000000007</v>
          </cell>
          <cell r="G25">
            <v>47.43</v>
          </cell>
          <cell r="H25">
            <v>45</v>
          </cell>
          <cell r="I25" t="str">
            <v>50 mm 2 ACSR</v>
          </cell>
          <cell r="J25">
            <v>145</v>
          </cell>
          <cell r="K25">
            <v>2895</v>
          </cell>
          <cell r="L25">
            <v>30</v>
          </cell>
          <cell r="M25" t="str">
            <v>03.06.99</v>
          </cell>
          <cell r="N25">
            <v>155</v>
          </cell>
          <cell r="O25">
            <v>19</v>
          </cell>
          <cell r="P25">
            <v>155</v>
          </cell>
          <cell r="Q25">
            <v>19</v>
          </cell>
          <cell r="R25">
            <v>40</v>
          </cell>
          <cell r="S25">
            <v>7</v>
          </cell>
          <cell r="T25">
            <v>145</v>
          </cell>
          <cell r="U25">
            <v>6</v>
          </cell>
          <cell r="W25">
            <v>11</v>
          </cell>
          <cell r="X25">
            <v>14</v>
          </cell>
          <cell r="Z25">
            <v>6.9</v>
          </cell>
          <cell r="AA25">
            <v>18.2</v>
          </cell>
          <cell r="AB25">
            <v>7.2</v>
          </cell>
          <cell r="AC25">
            <v>28.91</v>
          </cell>
          <cell r="AD25">
            <v>30.93</v>
          </cell>
        </row>
        <row r="26">
          <cell r="A26" t="str">
            <v>20</v>
          </cell>
          <cell r="B26" t="str">
            <v>Cambay City</v>
          </cell>
          <cell r="C26" t="str">
            <v>CambayCity</v>
          </cell>
          <cell r="D26" t="str">
            <v>ONGC</v>
          </cell>
          <cell r="E26" t="str">
            <v>Urban LT</v>
          </cell>
          <cell r="F26">
            <v>14.3</v>
          </cell>
          <cell r="G26">
            <v>4</v>
          </cell>
          <cell r="I26" t="str">
            <v>50 mm 2 ACSR</v>
          </cell>
          <cell r="K26">
            <v>3855</v>
          </cell>
          <cell r="N26">
            <v>2</v>
          </cell>
          <cell r="O26">
            <v>1</v>
          </cell>
          <cell r="R26">
            <v>24</v>
          </cell>
          <cell r="S26">
            <v>1</v>
          </cell>
          <cell r="T26">
            <v>216</v>
          </cell>
          <cell r="U26">
            <v>12</v>
          </cell>
          <cell r="V26">
            <v>6</v>
          </cell>
          <cell r="W26">
            <v>6</v>
          </cell>
          <cell r="X26">
            <v>4</v>
          </cell>
          <cell r="Z26">
            <v>4</v>
          </cell>
          <cell r="AA26">
            <v>4</v>
          </cell>
          <cell r="AB26">
            <v>7.92</v>
          </cell>
          <cell r="AC26">
            <v>29.88</v>
          </cell>
          <cell r="AD26">
            <v>40.14</v>
          </cell>
        </row>
        <row r="27">
          <cell r="A27" t="str">
            <v>21</v>
          </cell>
          <cell r="B27" t="str">
            <v>Cambay City</v>
          </cell>
          <cell r="C27" t="str">
            <v>CambayCity</v>
          </cell>
          <cell r="D27" t="str">
            <v>Lunej</v>
          </cell>
          <cell r="E27" t="str">
            <v>Urban LT</v>
          </cell>
          <cell r="F27">
            <v>11.85</v>
          </cell>
          <cell r="G27">
            <v>4</v>
          </cell>
          <cell r="I27" t="str">
            <v>50 mm 2 ACSR</v>
          </cell>
          <cell r="K27">
            <v>10327</v>
          </cell>
          <cell r="N27">
            <v>63</v>
          </cell>
          <cell r="O27">
            <v>0</v>
          </cell>
          <cell r="R27">
            <v>106</v>
          </cell>
          <cell r="S27">
            <v>3</v>
          </cell>
          <cell r="T27">
            <v>326</v>
          </cell>
          <cell r="U27">
            <v>10</v>
          </cell>
          <cell r="V27">
            <v>6</v>
          </cell>
          <cell r="W27">
            <v>6</v>
          </cell>
          <cell r="X27">
            <v>4</v>
          </cell>
          <cell r="Z27">
            <v>6</v>
          </cell>
          <cell r="AA27">
            <v>10</v>
          </cell>
          <cell r="AB27">
            <v>10.45</v>
          </cell>
          <cell r="AC27">
            <v>19.399999999999999</v>
          </cell>
          <cell r="AD27">
            <v>32.92</v>
          </cell>
        </row>
        <row r="28">
          <cell r="A28" t="str">
            <v>22</v>
          </cell>
          <cell r="B28" t="str">
            <v>Anand</v>
          </cell>
          <cell r="C28" t="str">
            <v>Umreth(R)</v>
          </cell>
          <cell r="D28" t="str">
            <v>Ode(T)</v>
          </cell>
          <cell r="E28" t="str">
            <v>Urban LT</v>
          </cell>
          <cell r="F28">
            <v>16.64</v>
          </cell>
          <cell r="G28">
            <v>21.5</v>
          </cell>
          <cell r="H28">
            <v>31</v>
          </cell>
          <cell r="I28" t="str">
            <v>50 mm 2 ACSR</v>
          </cell>
          <cell r="J28">
            <v>95</v>
          </cell>
          <cell r="K28">
            <v>3374</v>
          </cell>
          <cell r="L28">
            <v>128</v>
          </cell>
          <cell r="M28" t="str">
            <v>09.08.99</v>
          </cell>
          <cell r="N28">
            <v>3059</v>
          </cell>
          <cell r="O28">
            <v>108</v>
          </cell>
          <cell r="P28">
            <v>3059</v>
          </cell>
          <cell r="Q28">
            <v>108</v>
          </cell>
          <cell r="R28">
            <v>120</v>
          </cell>
          <cell r="S28">
            <v>8</v>
          </cell>
          <cell r="T28">
            <v>250</v>
          </cell>
          <cell r="U28">
            <v>8</v>
          </cell>
          <cell r="V28">
            <v>0</v>
          </cell>
          <cell r="W28">
            <v>5</v>
          </cell>
          <cell r="X28">
            <v>2</v>
          </cell>
          <cell r="Y28">
            <v>110</v>
          </cell>
          <cell r="Z28">
            <v>2</v>
          </cell>
          <cell r="AA28">
            <v>2</v>
          </cell>
          <cell r="AB28">
            <v>5.86</v>
          </cell>
          <cell r="AC28">
            <v>34.68</v>
          </cell>
          <cell r="AD28">
            <v>39.68</v>
          </cell>
        </row>
        <row r="29">
          <cell r="A29" t="str">
            <v>23</v>
          </cell>
          <cell r="B29" t="str">
            <v>Anand City</v>
          </cell>
          <cell r="C29" t="str">
            <v>Anand City</v>
          </cell>
          <cell r="D29" t="str">
            <v>SVG</v>
          </cell>
          <cell r="E29" t="str">
            <v>Urban LT</v>
          </cell>
          <cell r="F29">
            <v>11.19</v>
          </cell>
          <cell r="G29">
            <v>89.19</v>
          </cell>
          <cell r="H29">
            <v>81</v>
          </cell>
          <cell r="I29" t="str">
            <v>50 mm 2 ACSR</v>
          </cell>
          <cell r="J29">
            <v>200</v>
          </cell>
          <cell r="K29">
            <v>8565</v>
          </cell>
          <cell r="L29">
            <v>282</v>
          </cell>
          <cell r="M29">
            <v>36586</v>
          </cell>
          <cell r="N29">
            <v>5752</v>
          </cell>
          <cell r="O29">
            <v>504</v>
          </cell>
          <cell r="P29">
            <v>5511</v>
          </cell>
          <cell r="Q29">
            <v>504</v>
          </cell>
          <cell r="R29">
            <v>362</v>
          </cell>
          <cell r="S29">
            <v>26</v>
          </cell>
          <cell r="T29">
            <v>659</v>
          </cell>
          <cell r="U29">
            <v>45</v>
          </cell>
          <cell r="X29">
            <v>11</v>
          </cell>
          <cell r="Z29">
            <v>10.5</v>
          </cell>
          <cell r="AA29">
            <v>5.5</v>
          </cell>
          <cell r="AB29">
            <v>15.27</v>
          </cell>
          <cell r="AC29">
            <v>30.67</v>
          </cell>
          <cell r="AD29">
            <v>32.9</v>
          </cell>
        </row>
        <row r="30">
          <cell r="A30" t="str">
            <v>24</v>
          </cell>
          <cell r="B30" t="str">
            <v>Anand City</v>
          </cell>
          <cell r="C30" t="str">
            <v>Anand City</v>
          </cell>
          <cell r="D30" t="str">
            <v>Anand City-2</v>
          </cell>
          <cell r="E30" t="str">
            <v>Urban LT</v>
          </cell>
          <cell r="F30">
            <v>8.17</v>
          </cell>
          <cell r="G30">
            <v>76.66</v>
          </cell>
          <cell r="H30">
            <v>59</v>
          </cell>
          <cell r="I30" t="str">
            <v>50 mm 2 ACSR</v>
          </cell>
          <cell r="J30">
            <v>175</v>
          </cell>
          <cell r="K30">
            <v>10513</v>
          </cell>
          <cell r="M30">
            <v>36586</v>
          </cell>
          <cell r="N30">
            <v>4006</v>
          </cell>
          <cell r="O30">
            <v>806</v>
          </cell>
          <cell r="P30">
            <v>3901</v>
          </cell>
          <cell r="Q30">
            <v>806</v>
          </cell>
          <cell r="R30">
            <v>208</v>
          </cell>
          <cell r="S30">
            <v>38</v>
          </cell>
          <cell r="T30">
            <v>278</v>
          </cell>
          <cell r="U30">
            <v>76</v>
          </cell>
          <cell r="X30">
            <v>12</v>
          </cell>
          <cell r="Z30">
            <v>11</v>
          </cell>
          <cell r="AA30">
            <v>13.5</v>
          </cell>
          <cell r="AB30">
            <v>10.08</v>
          </cell>
          <cell r="AC30">
            <v>32.65</v>
          </cell>
          <cell r="AD30">
            <v>34.72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_T_D_drive"/>
      <sheetName val="do"/>
      <sheetName val="shp_T&amp;D_drive"/>
      <sheetName val="shp_T&amp;D_drive (2)"/>
      <sheetName val="shp_sch"/>
      <sheetName val="And_City"/>
      <sheetName val="shp_td-comp sep"/>
      <sheetName val="Chart1"/>
      <sheetName val="Chart2"/>
      <sheetName val="Shp-25 fdrs comp sep"/>
      <sheetName val="shp_divisionwise_units"/>
      <sheetName val="shp_divisionwise_units jul-00  "/>
      <sheetName val="Shp-sdn wise data  s"/>
      <sheetName val="Shp-25 fdrs data  s"/>
      <sheetName val="Shp-sdn wise_GIDC Sep"/>
      <sheetName val="Shp-sdn wise_ind fdrs sep"/>
      <sheetName val="shp_urb_tst"/>
      <sheetName val="Shp-sdn wise_Urban fdrs"/>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LMAIN"/>
      <sheetName val="Recovered_Sheet5"/>
      <sheetName val="ruf fmp"/>
      <sheetName val="TLPPOCT"/>
      <sheetName val="mpmla wise pp01_02"/>
      <sheetName val="SuvP_Ltg_Catwise"/>
      <sheetName val="PP_Ltg_Catwise"/>
      <sheetName val="SuvP_Ind_Catwise "/>
      <sheetName val="PP_Ind_Catwise "/>
      <sheetName val="zpF0001"/>
      <sheetName val="compar jgy"/>
      <sheetName val="COMPARE AG"/>
      <sheetName val="SUM-04-05"/>
      <sheetName val="CDSteelMaster"/>
      <sheetName val="REPORT"/>
      <sheetName val="LOOKUPS"/>
      <sheetName val="T_D COMP"/>
      <sheetName val="04REL"/>
      <sheetName val="Book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_1"/>
      <sheetName val="cm_2"/>
      <sheetName val="cm_3"/>
      <sheetName val="DMTHL NEW"/>
      <sheetName val="graph"/>
      <sheetName val="compare urbn"/>
      <sheetName val="compar jgy"/>
      <sheetName val="COMPARE AG"/>
      <sheetName val="SUMMURY"/>
      <sheetName val="Sheet1"/>
      <sheetName val="vigilance"/>
      <sheetName val="CMTHL 07_08"/>
      <sheetName val="URBN"/>
      <sheetName val="IND"/>
      <sheetName val="JGY"/>
      <sheetName val="AGDOM"/>
      <sheetName val="cmthl05-06-07"/>
      <sheetName val="shp_T_D_drive"/>
      <sheetName val="TLPPOCT"/>
      <sheetName val="mpmla wise pp02_03"/>
      <sheetName val="Recovered_Sheet5"/>
      <sheetName val="ruf fmp"/>
      <sheetName val="ACN_PLN  _2_"/>
      <sheetName val="REF"/>
      <sheetName val="mpmla wise pp01_02"/>
      <sheetName val="FDR MST"/>
      <sheetName val="shp_T&amp;D_drive"/>
      <sheetName val="Addl.40"/>
      <sheetName val="04REL"/>
    </sheetNames>
    <sheetDataSet>
      <sheetData sheetId="0" refreshError="1"/>
      <sheetData sheetId="1" refreshError="1"/>
      <sheetData sheetId="2" refreshError="1"/>
      <sheetData sheetId="3" refreshError="1"/>
      <sheetData sheetId="4" refreshError="1"/>
      <sheetData sheetId="5" refreshError="1"/>
      <sheetData sheetId="6" refreshError="1">
        <row r="1">
          <cell r="B1" t="str">
            <v>PGVCL  CIRCLE  OFFICE  PORBANDAR</v>
          </cell>
        </row>
        <row r="3">
          <cell r="B3" t="str">
            <v xml:space="preserve">JGY FEEDERWISE REPORT OF T&amp;D LOSSES </v>
          </cell>
        </row>
        <row r="6">
          <cell r="B6" t="str">
            <v>S/Divn</v>
          </cell>
          <cell r="C6" t="str">
            <v>Feeder Name</v>
          </cell>
          <cell r="D6" t="str">
            <v>FEED</v>
          </cell>
          <cell r="E6" t="str">
            <v>ER</v>
          </cell>
          <cell r="F6" t="str">
            <v>THEO</v>
          </cell>
          <cell r="G6" t="str">
            <v>2006-07</v>
          </cell>
          <cell r="H6" t="str">
            <v>%T &amp; D LOSS</v>
          </cell>
        </row>
        <row r="7">
          <cell r="B7" t="str">
            <v>Code</v>
          </cell>
          <cell r="D7" t="str">
            <v>CAT</v>
          </cell>
          <cell r="E7" t="str">
            <v>TP</v>
          </cell>
          <cell r="F7" t="str">
            <v>LOSS</v>
          </cell>
          <cell r="G7" t="str">
            <v>YR LOSS</v>
          </cell>
          <cell r="H7">
            <v>39173</v>
          </cell>
        </row>
        <row r="8">
          <cell r="B8" t="str">
            <v>BAGVADAR</v>
          </cell>
          <cell r="C8" t="str">
            <v>MAJIVANA</v>
          </cell>
          <cell r="D8" t="str">
            <v>JGY</v>
          </cell>
          <cell r="E8" t="str">
            <v>LT</v>
          </cell>
          <cell r="F8">
            <v>8.84</v>
          </cell>
          <cell r="G8">
            <v>60.27</v>
          </cell>
          <cell r="H8">
            <v>42.34</v>
          </cell>
        </row>
        <row r="9">
          <cell r="B9" t="str">
            <v>BAGVADAR</v>
          </cell>
          <cell r="C9" t="str">
            <v>NAGKA</v>
          </cell>
          <cell r="D9" t="str">
            <v>JGY</v>
          </cell>
          <cell r="E9" t="str">
            <v>LT</v>
          </cell>
          <cell r="F9">
            <v>4.62</v>
          </cell>
          <cell r="G9">
            <v>68.790000000000006</v>
          </cell>
          <cell r="H9">
            <v>94.38</v>
          </cell>
        </row>
        <row r="10">
          <cell r="B10" t="str">
            <v>BAGVADAR</v>
          </cell>
          <cell r="C10" t="str">
            <v>BAGVADAR-JGY</v>
          </cell>
          <cell r="D10" t="str">
            <v>JGY</v>
          </cell>
          <cell r="E10" t="str">
            <v>LT</v>
          </cell>
          <cell r="F10">
            <v>5.43</v>
          </cell>
          <cell r="G10">
            <v>25.56</v>
          </cell>
          <cell r="H10">
            <v>58.07</v>
          </cell>
        </row>
        <row r="11">
          <cell r="B11" t="str">
            <v>BAGVADAR</v>
          </cell>
          <cell r="C11" t="str">
            <v>SIMANI</v>
          </cell>
          <cell r="D11" t="str">
            <v>JGY</v>
          </cell>
          <cell r="E11" t="str">
            <v>LT</v>
          </cell>
          <cell r="F11">
            <v>4.21</v>
          </cell>
          <cell r="G11">
            <v>56.94</v>
          </cell>
          <cell r="H11">
            <v>96.84</v>
          </cell>
        </row>
        <row r="12">
          <cell r="B12" t="str">
            <v>BAGVADAR</v>
          </cell>
          <cell r="C12" t="str">
            <v>ROZIVADA</v>
          </cell>
          <cell r="D12" t="str">
            <v>JGY</v>
          </cell>
          <cell r="E12" t="str">
            <v>LT</v>
          </cell>
          <cell r="F12">
            <v>4.72</v>
          </cell>
          <cell r="G12">
            <v>36.78</v>
          </cell>
          <cell r="H12">
            <v>0</v>
          </cell>
        </row>
        <row r="13">
          <cell r="B13" t="str">
            <v>BAGVADAR</v>
          </cell>
          <cell r="C13" t="str">
            <v>ADVANA-JGY</v>
          </cell>
          <cell r="D13" t="str">
            <v>JGY</v>
          </cell>
          <cell r="E13" t="str">
            <v>LT</v>
          </cell>
          <cell r="F13">
            <v>4.97</v>
          </cell>
          <cell r="G13">
            <v>37.75</v>
          </cell>
          <cell r="H13">
            <v>63.91</v>
          </cell>
        </row>
        <row r="14">
          <cell r="B14" t="str">
            <v>RANAVAV</v>
          </cell>
          <cell r="C14" t="str">
            <v>ADITYANA</v>
          </cell>
          <cell r="D14" t="str">
            <v>JGY</v>
          </cell>
          <cell r="E14" t="str">
            <v>LT</v>
          </cell>
          <cell r="F14">
            <v>5.07</v>
          </cell>
          <cell r="G14">
            <v>76.599999999999994</v>
          </cell>
          <cell r="H14">
            <v>91.43</v>
          </cell>
        </row>
        <row r="15">
          <cell r="B15" t="str">
            <v>RANAVAV</v>
          </cell>
          <cell r="C15" t="str">
            <v>DHARAMPUR</v>
          </cell>
          <cell r="D15" t="str">
            <v>JGY</v>
          </cell>
          <cell r="E15" t="str">
            <v>LT</v>
          </cell>
          <cell r="F15">
            <v>5.25</v>
          </cell>
          <cell r="G15">
            <v>-24.14</v>
          </cell>
          <cell r="H15">
            <v>-29.19</v>
          </cell>
        </row>
        <row r="16">
          <cell r="B16" t="str">
            <v>RANAVAV</v>
          </cell>
          <cell r="C16" t="str">
            <v>BHOD</v>
          </cell>
          <cell r="D16" t="str">
            <v>JGY</v>
          </cell>
          <cell r="E16" t="str">
            <v>LT</v>
          </cell>
          <cell r="F16">
            <v>5.16</v>
          </cell>
          <cell r="G16">
            <v>28.72</v>
          </cell>
          <cell r="H16">
            <v>42.84</v>
          </cell>
        </row>
        <row r="17">
          <cell r="B17" t="str">
            <v>RANAVAV</v>
          </cell>
          <cell r="C17" t="str">
            <v>BORDI/ANIYARI</v>
          </cell>
          <cell r="D17" t="str">
            <v>JGY</v>
          </cell>
          <cell r="E17" t="str">
            <v>LT</v>
          </cell>
          <cell r="F17">
            <v>7.03</v>
          </cell>
          <cell r="G17">
            <v>57.9</v>
          </cell>
          <cell r="H17">
            <v>95.37</v>
          </cell>
        </row>
        <row r="18">
          <cell r="B18" t="str">
            <v>RANAVAV</v>
          </cell>
          <cell r="C18" t="str">
            <v>PADARDI</v>
          </cell>
          <cell r="D18" t="str">
            <v>JGY</v>
          </cell>
          <cell r="E18" t="str">
            <v>LT</v>
          </cell>
          <cell r="F18">
            <v>5.92</v>
          </cell>
          <cell r="G18">
            <v>80.760000000000005</v>
          </cell>
          <cell r="H18">
            <v>73.72</v>
          </cell>
        </row>
        <row r="19">
          <cell r="B19" t="str">
            <v>RANAVAV</v>
          </cell>
          <cell r="C19" t="str">
            <v>VANSJALIYA</v>
          </cell>
          <cell r="D19" t="str">
            <v>JGY</v>
          </cell>
          <cell r="E19" t="str">
            <v>LT</v>
          </cell>
          <cell r="F19">
            <v>5.92</v>
          </cell>
          <cell r="G19">
            <v>0</v>
          </cell>
        </row>
        <row r="20">
          <cell r="B20" t="str">
            <v>KUTIYANA</v>
          </cell>
          <cell r="C20" t="str">
            <v>KANSABAD</v>
          </cell>
          <cell r="D20" t="str">
            <v>JGY</v>
          </cell>
          <cell r="E20" t="str">
            <v>LT</v>
          </cell>
          <cell r="F20">
            <v>5.89</v>
          </cell>
          <cell r="G20">
            <v>60.86</v>
          </cell>
          <cell r="H20">
            <v>86.73</v>
          </cell>
        </row>
        <row r="21">
          <cell r="B21" t="str">
            <v>KUTIYANA</v>
          </cell>
          <cell r="C21" t="str">
            <v>KHIJDAD</v>
          </cell>
          <cell r="D21" t="str">
            <v>JGY</v>
          </cell>
          <cell r="E21" t="str">
            <v>LT</v>
          </cell>
          <cell r="F21">
            <v>4.68</v>
          </cell>
          <cell r="G21">
            <v>47.57</v>
          </cell>
          <cell r="H21">
            <v>39.65</v>
          </cell>
        </row>
        <row r="22">
          <cell r="B22" t="str">
            <v>KUTIYANA</v>
          </cell>
          <cell r="C22" t="str">
            <v>ISHWARIYA</v>
          </cell>
          <cell r="D22" t="str">
            <v>JGY</v>
          </cell>
          <cell r="E22" t="str">
            <v>LT</v>
          </cell>
          <cell r="F22">
            <v>10.08</v>
          </cell>
          <cell r="G22">
            <v>53.39</v>
          </cell>
          <cell r="H22">
            <v>23.92</v>
          </cell>
        </row>
        <row r="23">
          <cell r="B23" t="str">
            <v>KUTIYANA</v>
          </cell>
          <cell r="C23" t="str">
            <v>GOKARAN</v>
          </cell>
          <cell r="D23" t="str">
            <v>JGY</v>
          </cell>
          <cell r="E23" t="str">
            <v>LT</v>
          </cell>
          <cell r="F23">
            <v>5.31</v>
          </cell>
          <cell r="G23">
            <v>58.65</v>
          </cell>
          <cell r="H23">
            <v>49.14</v>
          </cell>
        </row>
        <row r="24">
          <cell r="B24" t="str">
            <v>KUTIYANA</v>
          </cell>
          <cell r="C24" t="str">
            <v>DESHINGA</v>
          </cell>
          <cell r="D24" t="str">
            <v>JGY</v>
          </cell>
          <cell r="E24" t="str">
            <v>LT</v>
          </cell>
          <cell r="F24">
            <v>5.07</v>
          </cell>
          <cell r="G24">
            <v>61.41</v>
          </cell>
          <cell r="H24">
            <v>83.43</v>
          </cell>
        </row>
        <row r="25">
          <cell r="B25" t="str">
            <v>KUTIYANA</v>
          </cell>
          <cell r="C25" t="str">
            <v>DADUKA</v>
          </cell>
          <cell r="D25" t="str">
            <v>JGY</v>
          </cell>
          <cell r="E25" t="str">
            <v>LT</v>
          </cell>
          <cell r="F25">
            <v>5.23</v>
          </cell>
          <cell r="G25">
            <v>0</v>
          </cell>
          <cell r="H25">
            <v>49.45</v>
          </cell>
        </row>
        <row r="26">
          <cell r="B26" t="str">
            <v>KUTIYANA</v>
          </cell>
          <cell r="C26" t="str">
            <v>UMIYA</v>
          </cell>
          <cell r="D26" t="str">
            <v>JGY</v>
          </cell>
          <cell r="E26" t="str">
            <v>LT</v>
          </cell>
          <cell r="F26">
            <v>5.23</v>
          </cell>
          <cell r="G26">
            <v>0</v>
          </cell>
        </row>
        <row r="27">
          <cell r="B27" t="str">
            <v>BANTWA</v>
          </cell>
          <cell r="C27" t="str">
            <v>DADAVA</v>
          </cell>
          <cell r="D27" t="str">
            <v>JGY</v>
          </cell>
          <cell r="E27" t="str">
            <v>MX</v>
          </cell>
          <cell r="F27">
            <v>6.77</v>
          </cell>
          <cell r="G27">
            <v>37.22</v>
          </cell>
          <cell r="H27">
            <v>68.989999999999995</v>
          </cell>
        </row>
        <row r="28">
          <cell r="B28" t="str">
            <v>BANTWA</v>
          </cell>
          <cell r="C28" t="str">
            <v>BANTWA(LIMBUDA)JGY</v>
          </cell>
          <cell r="D28" t="str">
            <v>JGY</v>
          </cell>
          <cell r="E28" t="str">
            <v>LT</v>
          </cell>
          <cell r="F28">
            <v>7.2</v>
          </cell>
          <cell r="G28">
            <v>52.05</v>
          </cell>
          <cell r="H28">
            <v>45.43</v>
          </cell>
        </row>
        <row r="29">
          <cell r="B29" t="str">
            <v>BANTWA</v>
          </cell>
          <cell r="C29" t="str">
            <v>BAGASARA</v>
          </cell>
          <cell r="D29" t="str">
            <v>JGY</v>
          </cell>
          <cell r="E29" t="str">
            <v>LT</v>
          </cell>
          <cell r="F29">
            <v>13.88</v>
          </cell>
          <cell r="G29">
            <v>67.53</v>
          </cell>
          <cell r="H29">
            <v>63.72</v>
          </cell>
        </row>
        <row r="30">
          <cell r="B30" t="str">
            <v>BANTWA</v>
          </cell>
          <cell r="C30" t="str">
            <v>INDRANA</v>
          </cell>
          <cell r="D30" t="str">
            <v>JGY</v>
          </cell>
          <cell r="E30" t="str">
            <v>LT</v>
          </cell>
          <cell r="F30">
            <v>6.72</v>
          </cell>
          <cell r="G30">
            <v>35.130000000000003</v>
          </cell>
          <cell r="H30">
            <v>33.43</v>
          </cell>
        </row>
        <row r="31">
          <cell r="B31" t="str">
            <v>COASTAL</v>
          </cell>
          <cell r="C31" t="str">
            <v>KOLIKHADA</v>
          </cell>
          <cell r="D31" t="str">
            <v>JGY</v>
          </cell>
          <cell r="E31" t="str">
            <v>LT</v>
          </cell>
          <cell r="F31">
            <v>3.76</v>
          </cell>
          <cell r="G31">
            <v>34.1</v>
          </cell>
          <cell r="H31">
            <v>-5.1100000000000003</v>
          </cell>
        </row>
        <row r="32">
          <cell r="B32" t="str">
            <v>COASTAL</v>
          </cell>
          <cell r="C32" t="str">
            <v>KHIMESHWAR</v>
          </cell>
          <cell r="D32" t="str">
            <v>JGY</v>
          </cell>
          <cell r="E32" t="str">
            <v>LT</v>
          </cell>
          <cell r="F32">
            <v>3.23</v>
          </cell>
          <cell r="G32">
            <v>63.79</v>
          </cell>
          <cell r="H32">
            <v>100</v>
          </cell>
        </row>
        <row r="33">
          <cell r="B33" t="str">
            <v>COASTAL</v>
          </cell>
          <cell r="C33" t="str">
            <v>GOSA/NARVAI</v>
          </cell>
          <cell r="D33" t="str">
            <v>JGY</v>
          </cell>
          <cell r="E33" t="str">
            <v>LT</v>
          </cell>
          <cell r="F33">
            <v>6.13</v>
          </cell>
          <cell r="G33">
            <v>75.400000000000006</v>
          </cell>
          <cell r="H33">
            <v>71.75</v>
          </cell>
        </row>
        <row r="34">
          <cell r="B34" t="str">
            <v>COASTAL</v>
          </cell>
          <cell r="C34" t="str">
            <v>TUKDA GOSA</v>
          </cell>
          <cell r="D34" t="str">
            <v>JGY</v>
          </cell>
          <cell r="E34" t="str">
            <v>LT</v>
          </cell>
          <cell r="F34">
            <v>8.8800000000000008</v>
          </cell>
          <cell r="G34">
            <v>44.54</v>
          </cell>
          <cell r="H34">
            <v>44.97</v>
          </cell>
        </row>
        <row r="35">
          <cell r="B35" t="str">
            <v>COASTAL</v>
          </cell>
          <cell r="C35" t="str">
            <v>NAVAGAM</v>
          </cell>
          <cell r="D35" t="str">
            <v>JGY</v>
          </cell>
          <cell r="E35" t="str">
            <v>LT</v>
          </cell>
          <cell r="F35">
            <v>5.28</v>
          </cell>
          <cell r="G35">
            <v>71.739999999999995</v>
          </cell>
          <cell r="H35">
            <v>57.81</v>
          </cell>
        </row>
        <row r="36">
          <cell r="B36" t="str">
            <v>COASTAL</v>
          </cell>
          <cell r="C36" t="str">
            <v>SHRINAGAR</v>
          </cell>
          <cell r="D36" t="str">
            <v>JGY</v>
          </cell>
          <cell r="E36" t="str">
            <v>LT</v>
          </cell>
          <cell r="F36">
            <v>4.6100000000000003</v>
          </cell>
          <cell r="G36">
            <v>28.7</v>
          </cell>
          <cell r="H36">
            <v>75.849999999999994</v>
          </cell>
        </row>
        <row r="37">
          <cell r="B37" t="str">
            <v>COASTAL</v>
          </cell>
          <cell r="C37" t="str">
            <v>VISAVADA JGY</v>
          </cell>
          <cell r="D37" t="str">
            <v>JGY</v>
          </cell>
          <cell r="E37" t="str">
            <v>LT</v>
          </cell>
          <cell r="F37">
            <v>4.87</v>
          </cell>
          <cell r="G37">
            <v>40.68</v>
          </cell>
          <cell r="H37">
            <v>61.56</v>
          </cell>
        </row>
        <row r="38">
          <cell r="B38" t="str">
            <v>COASTAL</v>
          </cell>
          <cell r="C38" t="str">
            <v>AMBARAMA</v>
          </cell>
          <cell r="D38" t="str">
            <v>JGY</v>
          </cell>
          <cell r="E38" t="str">
            <v>LT</v>
          </cell>
          <cell r="F38">
            <v>3.73</v>
          </cell>
          <cell r="G38">
            <v>19.25</v>
          </cell>
          <cell r="H38">
            <v>54.71</v>
          </cell>
        </row>
        <row r="39">
          <cell r="B39" t="str">
            <v>KSD-R-1</v>
          </cell>
          <cell r="C39" t="str">
            <v>SAKRANA</v>
          </cell>
          <cell r="D39" t="str">
            <v>JGY</v>
          </cell>
          <cell r="E39" t="str">
            <v>LT</v>
          </cell>
          <cell r="F39">
            <v>5.72</v>
          </cell>
          <cell r="G39">
            <v>71.83</v>
          </cell>
          <cell r="H39">
            <v>40.89</v>
          </cell>
        </row>
        <row r="40">
          <cell r="B40" t="str">
            <v>KSD-R-1</v>
          </cell>
          <cell r="C40" t="str">
            <v>PANKHAN</v>
          </cell>
          <cell r="D40" t="str">
            <v>JGY</v>
          </cell>
          <cell r="E40" t="str">
            <v>LT</v>
          </cell>
          <cell r="F40">
            <v>5.31</v>
          </cell>
          <cell r="G40">
            <v>43.02</v>
          </cell>
          <cell r="H40">
            <v>47.06</v>
          </cell>
        </row>
        <row r="41">
          <cell r="B41" t="str">
            <v>KSD-R-1</v>
          </cell>
          <cell r="C41" t="str">
            <v>AJAB</v>
          </cell>
          <cell r="D41" t="str">
            <v>JGY</v>
          </cell>
          <cell r="E41" t="str">
            <v>LT</v>
          </cell>
          <cell r="F41">
            <v>9.2100000000000009</v>
          </cell>
          <cell r="G41">
            <v>71.95</v>
          </cell>
          <cell r="H41">
            <v>82.08</v>
          </cell>
        </row>
        <row r="42">
          <cell r="B42" t="str">
            <v>KSD-R-1</v>
          </cell>
          <cell r="C42" t="str">
            <v>KARENI</v>
          </cell>
          <cell r="D42" t="str">
            <v>JGY</v>
          </cell>
          <cell r="E42" t="str">
            <v>LT</v>
          </cell>
          <cell r="F42">
            <v>6.38</v>
          </cell>
          <cell r="G42">
            <v>60.41</v>
          </cell>
          <cell r="H42">
            <v>97.76</v>
          </cell>
        </row>
        <row r="43">
          <cell r="B43" t="str">
            <v>KSD-R-1</v>
          </cell>
          <cell r="C43" t="str">
            <v>SILODAR</v>
          </cell>
          <cell r="D43" t="str">
            <v>JGY</v>
          </cell>
          <cell r="E43" t="str">
            <v>LT</v>
          </cell>
          <cell r="F43">
            <v>5</v>
          </cell>
          <cell r="G43">
            <v>0</v>
          </cell>
          <cell r="H43">
            <v>0</v>
          </cell>
        </row>
        <row r="44">
          <cell r="B44" t="str">
            <v>MALIYA</v>
          </cell>
          <cell r="C44" t="str">
            <v>MALIA</v>
          </cell>
          <cell r="D44" t="str">
            <v>JGY</v>
          </cell>
          <cell r="E44" t="str">
            <v>LT</v>
          </cell>
          <cell r="F44">
            <v>6.75</v>
          </cell>
          <cell r="G44">
            <v>45.04</v>
          </cell>
          <cell r="H44">
            <v>-3.99</v>
          </cell>
        </row>
        <row r="45">
          <cell r="B45" t="str">
            <v>MALIYA</v>
          </cell>
          <cell r="C45" t="str">
            <v>SAROVAR(DADHICHI)</v>
          </cell>
          <cell r="D45" t="str">
            <v>JGY</v>
          </cell>
          <cell r="E45" t="str">
            <v>LT</v>
          </cell>
          <cell r="F45">
            <v>6.48</v>
          </cell>
          <cell r="G45">
            <v>18.899999999999999</v>
          </cell>
          <cell r="H45">
            <v>87.42</v>
          </cell>
        </row>
        <row r="46">
          <cell r="B46" t="str">
            <v>MALIYA</v>
          </cell>
          <cell r="C46" t="str">
            <v>JAMVADI</v>
          </cell>
          <cell r="D46" t="str">
            <v>JGY</v>
          </cell>
          <cell r="E46" t="str">
            <v>LT</v>
          </cell>
          <cell r="F46">
            <v>4.75</v>
          </cell>
          <cell r="G46">
            <v>55.56</v>
          </cell>
          <cell r="H46">
            <v>97.3</v>
          </cell>
        </row>
        <row r="47">
          <cell r="B47" t="str">
            <v>MALIYA</v>
          </cell>
          <cell r="C47" t="str">
            <v>AMBECHA</v>
          </cell>
          <cell r="D47" t="str">
            <v>JGY</v>
          </cell>
          <cell r="E47" t="str">
            <v>LT</v>
          </cell>
          <cell r="F47">
            <v>3.5</v>
          </cell>
          <cell r="G47">
            <v>80.62</v>
          </cell>
          <cell r="H47">
            <v>56.02</v>
          </cell>
        </row>
        <row r="48">
          <cell r="B48" t="str">
            <v>MALIYA</v>
          </cell>
          <cell r="C48" t="str">
            <v>KARTIK</v>
          </cell>
          <cell r="D48" t="str">
            <v>JGY</v>
          </cell>
          <cell r="E48" t="str">
            <v>LT</v>
          </cell>
          <cell r="F48">
            <v>4.95</v>
          </cell>
          <cell r="G48">
            <v>56.07</v>
          </cell>
          <cell r="H48">
            <v>59.68</v>
          </cell>
        </row>
        <row r="49">
          <cell r="B49" t="str">
            <v>MALIYA</v>
          </cell>
          <cell r="C49" t="str">
            <v>AMBALGADH</v>
          </cell>
          <cell r="D49" t="str">
            <v>JGY</v>
          </cell>
          <cell r="E49" t="str">
            <v>LT</v>
          </cell>
          <cell r="F49">
            <v>6.16</v>
          </cell>
          <cell r="G49">
            <v>60.19</v>
          </cell>
          <cell r="H49">
            <v>98.03</v>
          </cell>
        </row>
        <row r="50">
          <cell r="B50" t="str">
            <v>KSD-R-2</v>
          </cell>
          <cell r="C50" t="str">
            <v>PADODAR</v>
          </cell>
          <cell r="D50" t="str">
            <v>JGY</v>
          </cell>
          <cell r="E50" t="str">
            <v>LT</v>
          </cell>
          <cell r="F50">
            <v>6.58</v>
          </cell>
          <cell r="G50">
            <v>74.39</v>
          </cell>
          <cell r="H50">
            <v>60.56</v>
          </cell>
        </row>
        <row r="51">
          <cell r="B51" t="str">
            <v>KSD-R-2</v>
          </cell>
          <cell r="C51" t="str">
            <v>JONPUR</v>
          </cell>
          <cell r="D51" t="str">
            <v>JGY</v>
          </cell>
          <cell r="E51" t="str">
            <v>LT</v>
          </cell>
          <cell r="F51">
            <v>7.78</v>
          </cell>
          <cell r="G51">
            <v>56.76</v>
          </cell>
          <cell r="H51">
            <v>89.22</v>
          </cell>
        </row>
        <row r="52">
          <cell r="B52" t="str">
            <v>KSD-R-2</v>
          </cell>
          <cell r="C52" t="str">
            <v>MESHWAN</v>
          </cell>
          <cell r="D52" t="str">
            <v>JGY</v>
          </cell>
          <cell r="E52" t="str">
            <v>LT</v>
          </cell>
          <cell r="F52">
            <v>7.01</v>
          </cell>
          <cell r="G52">
            <v>35.630000000000003</v>
          </cell>
          <cell r="H52">
            <v>40.869999999999997</v>
          </cell>
        </row>
        <row r="53">
          <cell r="B53" t="str">
            <v>KSD-R-2</v>
          </cell>
          <cell r="C53" t="str">
            <v>KHIRSARA-KSD</v>
          </cell>
          <cell r="D53" t="str">
            <v>JGY</v>
          </cell>
          <cell r="E53" t="str">
            <v>LT</v>
          </cell>
          <cell r="F53">
            <v>6.52</v>
          </cell>
          <cell r="G53">
            <v>76.680000000000007</v>
          </cell>
          <cell r="H53">
            <v>77.31</v>
          </cell>
        </row>
        <row r="54">
          <cell r="B54" t="str">
            <v>KSD-R-2</v>
          </cell>
          <cell r="C54" t="str">
            <v>TITODI</v>
          </cell>
          <cell r="D54" t="str">
            <v>JGY</v>
          </cell>
          <cell r="E54" t="str">
            <v>LT</v>
          </cell>
          <cell r="F54">
            <v>6.26</v>
          </cell>
          <cell r="G54">
            <v>60</v>
          </cell>
          <cell r="H54">
            <v>72.930000000000007</v>
          </cell>
        </row>
        <row r="55">
          <cell r="B55" t="str">
            <v>CHORWAD</v>
          </cell>
          <cell r="C55" t="str">
            <v>GAYATRI(GADU)</v>
          </cell>
          <cell r="D55" t="str">
            <v>JGY</v>
          </cell>
          <cell r="E55" t="str">
            <v>LT</v>
          </cell>
          <cell r="F55">
            <v>14.93</v>
          </cell>
          <cell r="G55">
            <v>19.09</v>
          </cell>
          <cell r="H55">
            <v>33.83</v>
          </cell>
        </row>
        <row r="56">
          <cell r="B56" t="str">
            <v>CHORWAD</v>
          </cell>
          <cell r="C56" t="str">
            <v>CHANDUVAV</v>
          </cell>
          <cell r="D56" t="str">
            <v>JGY</v>
          </cell>
          <cell r="E56" t="str">
            <v>MX</v>
          </cell>
          <cell r="F56">
            <v>9.26</v>
          </cell>
          <cell r="G56">
            <v>35.049999999999997</v>
          </cell>
          <cell r="H56">
            <v>57.79</v>
          </cell>
        </row>
        <row r="57">
          <cell r="B57" t="str">
            <v>CHORWAD</v>
          </cell>
          <cell r="C57" t="str">
            <v>CHORWAD</v>
          </cell>
          <cell r="D57" t="str">
            <v>JGY</v>
          </cell>
          <cell r="E57" t="str">
            <v>LT</v>
          </cell>
          <cell r="F57">
            <v>10.35</v>
          </cell>
          <cell r="G57">
            <v>49.82</v>
          </cell>
          <cell r="H57">
            <v>84.57</v>
          </cell>
        </row>
        <row r="58">
          <cell r="B58" t="str">
            <v>CHORWAD</v>
          </cell>
          <cell r="C58" t="str">
            <v>GHUMALI</v>
          </cell>
          <cell r="D58" t="str">
            <v>JGY</v>
          </cell>
          <cell r="E58" t="str">
            <v>LT</v>
          </cell>
          <cell r="F58">
            <v>4.05</v>
          </cell>
          <cell r="G58">
            <v>33.29</v>
          </cell>
          <cell r="H58">
            <v>26.74</v>
          </cell>
        </row>
        <row r="59">
          <cell r="B59" t="str">
            <v>CHORWAD</v>
          </cell>
          <cell r="C59" t="str">
            <v>SARSAVA</v>
          </cell>
          <cell r="D59" t="str">
            <v>JGY</v>
          </cell>
          <cell r="E59" t="str">
            <v>LT</v>
          </cell>
          <cell r="F59">
            <v>4.5199999999999996</v>
          </cell>
          <cell r="G59">
            <v>87.88</v>
          </cell>
          <cell r="H59">
            <v>65.06</v>
          </cell>
        </row>
        <row r="60">
          <cell r="B60" t="str">
            <v>CHORWAD</v>
          </cell>
          <cell r="C60" t="str">
            <v>BABARA</v>
          </cell>
          <cell r="D60" t="str">
            <v>JGY</v>
          </cell>
          <cell r="E60" t="str">
            <v>LT</v>
          </cell>
          <cell r="F60">
            <v>5.63</v>
          </cell>
          <cell r="G60">
            <v>72</v>
          </cell>
          <cell r="H60">
            <v>42.14</v>
          </cell>
        </row>
        <row r="61">
          <cell r="B61" t="str">
            <v>CHORWAD</v>
          </cell>
          <cell r="C61" t="str">
            <v>JALDHARA</v>
          </cell>
          <cell r="D61" t="str">
            <v>JGY</v>
          </cell>
          <cell r="E61" t="str">
            <v>LT</v>
          </cell>
          <cell r="F61">
            <v>9.9600000000000009</v>
          </cell>
          <cell r="G61">
            <v>64.87</v>
          </cell>
          <cell r="H61">
            <v>90.5</v>
          </cell>
        </row>
        <row r="62">
          <cell r="B62" t="str">
            <v>CHORWAD</v>
          </cell>
          <cell r="C62" t="str">
            <v>RAMESHWAR</v>
          </cell>
          <cell r="D62" t="str">
            <v>JGY</v>
          </cell>
          <cell r="E62" t="str">
            <v>LT</v>
          </cell>
          <cell r="F62">
            <v>4.8899999999999997</v>
          </cell>
          <cell r="G62">
            <v>73.400000000000006</v>
          </cell>
          <cell r="H62">
            <v>75.03</v>
          </cell>
        </row>
        <row r="63">
          <cell r="B63" t="str">
            <v>MGL-R</v>
          </cell>
          <cell r="C63" t="str">
            <v>MANKHETRA</v>
          </cell>
          <cell r="D63" t="str">
            <v>JGY</v>
          </cell>
          <cell r="E63" t="str">
            <v>LT</v>
          </cell>
          <cell r="F63">
            <v>4.8499999999999996</v>
          </cell>
          <cell r="G63">
            <v>72.290000000000006</v>
          </cell>
          <cell r="H63">
            <v>75.89</v>
          </cell>
        </row>
        <row r="64">
          <cell r="B64" t="str">
            <v>MGL-R</v>
          </cell>
          <cell r="C64" t="str">
            <v>VIRPUR</v>
          </cell>
          <cell r="D64" t="str">
            <v>JGY</v>
          </cell>
          <cell r="E64" t="str">
            <v>LT</v>
          </cell>
          <cell r="F64">
            <v>5.0199999999999996</v>
          </cell>
          <cell r="G64">
            <v>57.52</v>
          </cell>
          <cell r="H64">
            <v>-92.43</v>
          </cell>
        </row>
        <row r="65">
          <cell r="B65" t="str">
            <v>MGL-R</v>
          </cell>
          <cell r="C65" t="str">
            <v>ARENA</v>
          </cell>
          <cell r="D65" t="str">
            <v>JGY</v>
          </cell>
          <cell r="E65" t="str">
            <v>LT</v>
          </cell>
          <cell r="F65">
            <v>4.84</v>
          </cell>
          <cell r="G65">
            <v>41.34</v>
          </cell>
          <cell r="H65">
            <v>87.83</v>
          </cell>
        </row>
        <row r="66">
          <cell r="B66" t="str">
            <v>MGL-R</v>
          </cell>
          <cell r="C66" t="str">
            <v>NANDARKHI</v>
          </cell>
          <cell r="D66" t="str">
            <v>JGY</v>
          </cell>
          <cell r="E66" t="str">
            <v>LT</v>
          </cell>
          <cell r="F66">
            <v>3.94</v>
          </cell>
          <cell r="G66">
            <v>53.48</v>
          </cell>
          <cell r="H66">
            <v>45.74</v>
          </cell>
        </row>
        <row r="67">
          <cell r="B67" t="str">
            <v>MGL-R</v>
          </cell>
          <cell r="C67" t="str">
            <v>MAKTUPUR</v>
          </cell>
          <cell r="D67" t="str">
            <v>JGY</v>
          </cell>
          <cell r="E67" t="str">
            <v>LT</v>
          </cell>
          <cell r="F67">
            <v>7.68</v>
          </cell>
          <cell r="G67">
            <v>44.69</v>
          </cell>
          <cell r="H67">
            <v>43.06</v>
          </cell>
        </row>
        <row r="68">
          <cell r="B68" t="str">
            <v>MGL-R</v>
          </cell>
          <cell r="C68" t="str">
            <v>SULTANPUR</v>
          </cell>
          <cell r="D68" t="str">
            <v>JGY</v>
          </cell>
          <cell r="E68" t="str">
            <v>LT</v>
          </cell>
          <cell r="F68">
            <v>5</v>
          </cell>
          <cell r="G68">
            <v>0</v>
          </cell>
          <cell r="H68">
            <v>0</v>
          </cell>
        </row>
        <row r="69">
          <cell r="B69" t="str">
            <v>MADHAVPUR</v>
          </cell>
          <cell r="C69" t="str">
            <v>MADHAVPUR</v>
          </cell>
          <cell r="D69" t="str">
            <v>JGY</v>
          </cell>
          <cell r="E69" t="str">
            <v>LT</v>
          </cell>
          <cell r="F69">
            <v>4.96</v>
          </cell>
          <cell r="G69">
            <v>46.41</v>
          </cell>
          <cell r="H69">
            <v>92.5</v>
          </cell>
        </row>
        <row r="70">
          <cell r="B70" t="str">
            <v>MADHAVPUR</v>
          </cell>
          <cell r="C70" t="str">
            <v>AJAK</v>
          </cell>
          <cell r="D70" t="str">
            <v>JGY</v>
          </cell>
          <cell r="E70" t="str">
            <v>LT</v>
          </cell>
          <cell r="F70">
            <v>4.21</v>
          </cell>
          <cell r="G70">
            <v>58.02</v>
          </cell>
          <cell r="H70">
            <v>71.41</v>
          </cell>
        </row>
        <row r="71">
          <cell r="B71" t="str">
            <v>MADHAVPUR</v>
          </cell>
          <cell r="C71" t="str">
            <v>PATA</v>
          </cell>
          <cell r="D71" t="str">
            <v>JGY</v>
          </cell>
          <cell r="E71" t="str">
            <v>LT</v>
          </cell>
          <cell r="F71">
            <v>12.04</v>
          </cell>
          <cell r="G71">
            <v>78.209999999999994</v>
          </cell>
          <cell r="H71">
            <v>63.37</v>
          </cell>
        </row>
        <row r="72">
          <cell r="B72" t="str">
            <v>MADHAVPUR</v>
          </cell>
          <cell r="C72" t="str">
            <v>ZARIYAWADA</v>
          </cell>
          <cell r="D72" t="str">
            <v>JGY</v>
          </cell>
          <cell r="E72" t="str">
            <v>LT</v>
          </cell>
          <cell r="F72">
            <v>4.05</v>
          </cell>
          <cell r="G72">
            <v>66.33</v>
          </cell>
          <cell r="H72">
            <v>99.37</v>
          </cell>
        </row>
        <row r="73">
          <cell r="B73" t="str">
            <v>MADHAVPUR</v>
          </cell>
          <cell r="C73" t="str">
            <v>SANGAVADA</v>
          </cell>
          <cell r="D73" t="str">
            <v>JGY</v>
          </cell>
          <cell r="E73" t="str">
            <v>LT</v>
          </cell>
          <cell r="F73">
            <v>3.71</v>
          </cell>
          <cell r="G73">
            <v>55.63</v>
          </cell>
          <cell r="H73">
            <v>100</v>
          </cell>
        </row>
        <row r="74">
          <cell r="B74" t="str">
            <v>MADHAVPUR</v>
          </cell>
          <cell r="C74" t="str">
            <v>SANDHAA</v>
          </cell>
          <cell r="D74" t="str">
            <v>JGY</v>
          </cell>
          <cell r="E74" t="str">
            <v>LT</v>
          </cell>
          <cell r="F74">
            <v>6.56</v>
          </cell>
          <cell r="G74">
            <v>80.03</v>
          </cell>
          <cell r="H74">
            <v>67.89</v>
          </cell>
        </row>
        <row r="77">
          <cell r="C77" t="str">
            <v>PBR CT</v>
          </cell>
          <cell r="D77" t="str">
            <v>JGY</v>
          </cell>
          <cell r="E77" t="str">
            <v>JGY</v>
          </cell>
          <cell r="G77">
            <v>0</v>
          </cell>
          <cell r="H77">
            <v>0</v>
          </cell>
        </row>
        <row r="78">
          <cell r="C78" t="str">
            <v>PBR RURL</v>
          </cell>
          <cell r="D78" t="str">
            <v>JGY</v>
          </cell>
          <cell r="E78" t="str">
            <v>JGY</v>
          </cell>
          <cell r="G78">
            <v>51.67</v>
          </cell>
          <cell r="H78">
            <v>60.92</v>
          </cell>
        </row>
        <row r="79">
          <cell r="C79" t="str">
            <v>KSD-1</v>
          </cell>
          <cell r="D79" t="str">
            <v>JGY</v>
          </cell>
          <cell r="E79" t="str">
            <v>JGY</v>
          </cell>
          <cell r="G79">
            <v>56.57</v>
          </cell>
          <cell r="H79">
            <v>66.67</v>
          </cell>
        </row>
        <row r="80">
          <cell r="C80" t="str">
            <v>KSD-2</v>
          </cell>
          <cell r="D80" t="str">
            <v>JGY</v>
          </cell>
          <cell r="E80" t="str">
            <v>JGY</v>
          </cell>
          <cell r="G80">
            <v>57.43</v>
          </cell>
          <cell r="H80">
            <v>64.39</v>
          </cell>
        </row>
        <row r="81">
          <cell r="C81" t="str">
            <v xml:space="preserve"> PBR CIRCLE</v>
          </cell>
          <cell r="D81" t="str">
            <v>JGY</v>
          </cell>
          <cell r="E81" t="str">
            <v>JGY</v>
          </cell>
          <cell r="G81">
            <v>54.05</v>
          </cell>
          <cell r="H81">
            <v>63.54</v>
          </cell>
        </row>
      </sheetData>
      <sheetData sheetId="7" refreshError="1">
        <row r="1">
          <cell r="B1" t="str">
            <v>PGVCL  CIRCLE  OFFICE  PORBANDAR</v>
          </cell>
        </row>
        <row r="3">
          <cell r="B3" t="str">
            <v xml:space="preserve">FEEDERWISE REPORT OF T&amp;D LOSSES </v>
          </cell>
        </row>
        <row r="6">
          <cell r="B6" t="str">
            <v>S/Divn</v>
          </cell>
          <cell r="C6" t="str">
            <v>Feeder Name</v>
          </cell>
          <cell r="D6" t="str">
            <v>FEED</v>
          </cell>
          <cell r="E6" t="str">
            <v>ER</v>
          </cell>
          <cell r="F6" t="str">
            <v>THEO</v>
          </cell>
          <cell r="G6" t="str">
            <v>2006-07</v>
          </cell>
          <cell r="H6" t="str">
            <v>%T &amp; D LOSS</v>
          </cell>
        </row>
        <row r="7">
          <cell r="B7" t="str">
            <v>Code</v>
          </cell>
          <cell r="D7" t="str">
            <v>CAT</v>
          </cell>
          <cell r="E7" t="str">
            <v>TP</v>
          </cell>
          <cell r="F7" t="str">
            <v>LOSS</v>
          </cell>
          <cell r="G7" t="str">
            <v>YR LOSS</v>
          </cell>
          <cell r="H7">
            <v>39173</v>
          </cell>
        </row>
        <row r="8">
          <cell r="B8" t="str">
            <v>BAGVADAR</v>
          </cell>
          <cell r="C8" t="str">
            <v>BOKHIRA</v>
          </cell>
          <cell r="D8" t="str">
            <v>AGD</v>
          </cell>
          <cell r="E8" t="str">
            <v>LT</v>
          </cell>
          <cell r="F8">
            <v>5.82</v>
          </cell>
          <cell r="G8">
            <v>7.52</v>
          </cell>
          <cell r="H8">
            <v>-5.0283593316751495E-2</v>
          </cell>
        </row>
        <row r="9">
          <cell r="B9" t="str">
            <v>BAGVADAR</v>
          </cell>
          <cell r="C9" t="str">
            <v>VACHHODA</v>
          </cell>
          <cell r="D9" t="str">
            <v>AGD</v>
          </cell>
          <cell r="E9" t="str">
            <v>LT</v>
          </cell>
          <cell r="F9">
            <v>6.43</v>
          </cell>
          <cell r="G9">
            <v>18.5</v>
          </cell>
          <cell r="H9">
            <v>0.33890799946040739</v>
          </cell>
        </row>
        <row r="10">
          <cell r="B10" t="str">
            <v>BAGVADAR</v>
          </cell>
          <cell r="C10" t="str">
            <v>SHISHLI(OLD FATANA)</v>
          </cell>
          <cell r="D10" t="str">
            <v>AGD</v>
          </cell>
          <cell r="E10" t="str">
            <v>LT</v>
          </cell>
          <cell r="F10">
            <v>9.26</v>
          </cell>
          <cell r="G10">
            <v>5.07</v>
          </cell>
          <cell r="H10">
            <v>-0.34261187728679987</v>
          </cell>
        </row>
        <row r="11">
          <cell r="B11" t="str">
            <v>BAGVADAR</v>
          </cell>
          <cell r="C11" t="str">
            <v>KHAMBHODAR</v>
          </cell>
          <cell r="D11" t="str">
            <v>AGD</v>
          </cell>
          <cell r="E11" t="str">
            <v>LT</v>
          </cell>
          <cell r="F11">
            <v>7.69</v>
          </cell>
          <cell r="G11">
            <v>7.64</v>
          </cell>
          <cell r="H11">
            <v>0.45862913096695229</v>
          </cell>
        </row>
        <row r="12">
          <cell r="B12" t="str">
            <v>BAGVADAR</v>
          </cell>
          <cell r="C12" t="str">
            <v>KUNVADAR(OLD BHOMIYAV</v>
          </cell>
          <cell r="D12" t="str">
            <v>AGD</v>
          </cell>
          <cell r="E12" t="str">
            <v>LT</v>
          </cell>
          <cell r="F12">
            <v>12.95</v>
          </cell>
          <cell r="G12">
            <v>-4</v>
          </cell>
          <cell r="H12">
            <v>0.10956039837224245</v>
          </cell>
        </row>
        <row r="13">
          <cell r="B13" t="str">
            <v>BAGVADAR</v>
          </cell>
          <cell r="C13" t="str">
            <v>MODHWADA</v>
          </cell>
          <cell r="D13" t="str">
            <v>AGD</v>
          </cell>
          <cell r="E13" t="str">
            <v>LT</v>
          </cell>
          <cell r="F13">
            <v>10.220000000000001</v>
          </cell>
          <cell r="G13">
            <v>-13.72</v>
          </cell>
          <cell r="H13">
            <v>-0.53583664729275005</v>
          </cell>
        </row>
        <row r="14">
          <cell r="B14" t="str">
            <v>BAGVADAR</v>
          </cell>
          <cell r="C14" t="str">
            <v>BHARWADA</v>
          </cell>
          <cell r="D14" t="str">
            <v>AGD</v>
          </cell>
          <cell r="E14" t="str">
            <v>LT</v>
          </cell>
          <cell r="F14">
            <v>5.0599999999999996</v>
          </cell>
          <cell r="G14">
            <v>6.07</v>
          </cell>
          <cell r="H14">
            <v>0.11797262059973924</v>
          </cell>
        </row>
        <row r="15">
          <cell r="B15" t="str">
            <v>BAGVADAR</v>
          </cell>
          <cell r="C15" t="str">
            <v>FATANA(OLD ADVANA)</v>
          </cell>
          <cell r="D15" t="str">
            <v>AGD</v>
          </cell>
          <cell r="E15" t="str">
            <v>LT</v>
          </cell>
          <cell r="F15">
            <v>8.74</v>
          </cell>
          <cell r="G15">
            <v>-10.53</v>
          </cell>
          <cell r="H15">
            <v>-0.72556426039917921</v>
          </cell>
        </row>
        <row r="16">
          <cell r="B16" t="str">
            <v>BAGVADAR</v>
          </cell>
          <cell r="C16" t="str">
            <v>KINDARKHEDA</v>
          </cell>
          <cell r="D16" t="str">
            <v>AGD</v>
          </cell>
          <cell r="E16" t="str">
            <v>LT</v>
          </cell>
          <cell r="F16">
            <v>7.26</v>
          </cell>
          <cell r="G16">
            <v>24.1</v>
          </cell>
          <cell r="H16">
            <v>-6.3737922705314004E-2</v>
          </cell>
        </row>
        <row r="17">
          <cell r="B17" t="str">
            <v>BAGVADAR</v>
          </cell>
          <cell r="C17" t="str">
            <v>SODHANA</v>
          </cell>
          <cell r="D17" t="str">
            <v>AGD</v>
          </cell>
          <cell r="E17" t="str">
            <v>LT</v>
          </cell>
          <cell r="F17">
            <v>5.41</v>
          </cell>
          <cell r="G17">
            <v>-36.04</v>
          </cell>
          <cell r="H17">
            <v>0.13090637398876695</v>
          </cell>
        </row>
        <row r="18">
          <cell r="B18" t="str">
            <v>BAGVADAR</v>
          </cell>
          <cell r="C18" t="str">
            <v>BHETAKADI</v>
          </cell>
          <cell r="D18" t="str">
            <v>AGD</v>
          </cell>
          <cell r="E18" t="str">
            <v>LT</v>
          </cell>
          <cell r="F18">
            <v>5.19</v>
          </cell>
          <cell r="G18">
            <v>-49.48</v>
          </cell>
          <cell r="H18">
            <v>-0.15771657364717301</v>
          </cell>
        </row>
        <row r="19">
          <cell r="B19" t="str">
            <v>BAGVADAR</v>
          </cell>
          <cell r="C19" t="str">
            <v>SIMAR</v>
          </cell>
          <cell r="D19" t="str">
            <v>AGD</v>
          </cell>
          <cell r="E19" t="str">
            <v>LT</v>
          </cell>
          <cell r="F19">
            <v>11.31</v>
          </cell>
          <cell r="G19">
            <v>44.53</v>
          </cell>
          <cell r="H19">
            <v>0.36687741482262032</v>
          </cell>
        </row>
        <row r="20">
          <cell r="B20" t="str">
            <v>BAGVADAR</v>
          </cell>
          <cell r="C20" t="str">
            <v>ZARERA</v>
          </cell>
          <cell r="D20" t="str">
            <v>AGD</v>
          </cell>
          <cell r="E20" t="str">
            <v>LT</v>
          </cell>
          <cell r="F20">
            <v>6.72</v>
          </cell>
          <cell r="G20">
            <v>-25.72</v>
          </cell>
          <cell r="H20">
            <v>-0.49235066962451729</v>
          </cell>
        </row>
        <row r="21">
          <cell r="B21" t="str">
            <v>BAGVADAR</v>
          </cell>
          <cell r="C21" t="str">
            <v>DHROKAL</v>
          </cell>
          <cell r="D21" t="str">
            <v>AGD</v>
          </cell>
          <cell r="E21" t="str">
            <v>LT</v>
          </cell>
          <cell r="F21">
            <v>6.98</v>
          </cell>
          <cell r="G21">
            <v>0</v>
          </cell>
          <cell r="H21">
            <v>0</v>
          </cell>
        </row>
        <row r="22">
          <cell r="B22" t="str">
            <v>BAGVADAR</v>
          </cell>
          <cell r="C22" t="str">
            <v>DEGAM</v>
          </cell>
          <cell r="D22" t="str">
            <v>AGD</v>
          </cell>
          <cell r="E22" t="str">
            <v>LT</v>
          </cell>
          <cell r="F22">
            <v>15.07</v>
          </cell>
          <cell r="G22">
            <v>-8.58</v>
          </cell>
          <cell r="H22">
            <v>0.29585892406973008</v>
          </cell>
        </row>
        <row r="23">
          <cell r="B23" t="str">
            <v>BAGVADAR</v>
          </cell>
          <cell r="C23" t="str">
            <v>PANDAVADAR</v>
          </cell>
          <cell r="D23" t="str">
            <v>AGD</v>
          </cell>
          <cell r="E23" t="str">
            <v>LT</v>
          </cell>
          <cell r="F23">
            <v>5.15</v>
          </cell>
          <cell r="G23">
            <v>36.619999999999997</v>
          </cell>
          <cell r="H23">
            <v>0.40878907149104637</v>
          </cell>
        </row>
        <row r="24">
          <cell r="B24" t="str">
            <v>BAGVADAR</v>
          </cell>
          <cell r="C24" t="str">
            <v>VADALA</v>
          </cell>
          <cell r="D24" t="str">
            <v>AGD</v>
          </cell>
          <cell r="E24" t="str">
            <v>LT</v>
          </cell>
          <cell r="F24">
            <v>7.39</v>
          </cell>
          <cell r="G24">
            <v>-55.68</v>
          </cell>
          <cell r="H24">
            <v>-0.35279149827870077</v>
          </cell>
        </row>
        <row r="25">
          <cell r="B25" t="str">
            <v>RANAVAV</v>
          </cell>
          <cell r="C25" t="str">
            <v>KANDORNA I</v>
          </cell>
          <cell r="D25" t="str">
            <v>AGD</v>
          </cell>
          <cell r="E25" t="str">
            <v>LT</v>
          </cell>
          <cell r="F25">
            <v>12.24</v>
          </cell>
          <cell r="G25">
            <v>57.06</v>
          </cell>
          <cell r="H25">
            <v>0.58900839531269855</v>
          </cell>
        </row>
        <row r="26">
          <cell r="B26" t="str">
            <v>RANAVAV</v>
          </cell>
          <cell r="C26" t="str">
            <v>BAPODAR</v>
          </cell>
          <cell r="D26" t="str">
            <v>AGD</v>
          </cell>
          <cell r="E26" t="str">
            <v>LT</v>
          </cell>
          <cell r="F26">
            <v>10.53</v>
          </cell>
          <cell r="G26">
            <v>47.43</v>
          </cell>
          <cell r="H26">
            <v>0.3756422962846474</v>
          </cell>
        </row>
        <row r="27">
          <cell r="B27" t="str">
            <v>RANAVAV</v>
          </cell>
          <cell r="C27" t="str">
            <v>BAKHARLA</v>
          </cell>
          <cell r="D27" t="str">
            <v>AGD</v>
          </cell>
          <cell r="E27" t="str">
            <v>MX</v>
          </cell>
          <cell r="F27">
            <v>6.4</v>
          </cell>
          <cell r="G27">
            <v>74.150000000000006</v>
          </cell>
          <cell r="H27">
            <v>0.66439902147036956</v>
          </cell>
        </row>
        <row r="28">
          <cell r="B28" t="str">
            <v>RANAVAV</v>
          </cell>
          <cell r="C28" t="str">
            <v>VALOTRA</v>
          </cell>
          <cell r="D28" t="str">
            <v>AGD</v>
          </cell>
          <cell r="E28" t="str">
            <v>LT</v>
          </cell>
          <cell r="F28">
            <v>9.2200000000000006</v>
          </cell>
          <cell r="G28" t="str">
            <v>***.**</v>
          </cell>
          <cell r="H28">
            <v>-0.73215571785564104</v>
          </cell>
        </row>
        <row r="29">
          <cell r="B29" t="str">
            <v>RANAVAV</v>
          </cell>
          <cell r="C29" t="str">
            <v>YOGESHWAR PBR</v>
          </cell>
          <cell r="D29" t="str">
            <v>AGD</v>
          </cell>
          <cell r="E29" t="str">
            <v>LT</v>
          </cell>
          <cell r="F29">
            <v>10.97</v>
          </cell>
          <cell r="G29">
            <v>0</v>
          </cell>
          <cell r="H29">
            <v>0</v>
          </cell>
        </row>
        <row r="30">
          <cell r="B30" t="str">
            <v>RANAVAV</v>
          </cell>
          <cell r="C30" t="str">
            <v>KHIRASHRA</v>
          </cell>
          <cell r="D30" t="str">
            <v>AGD</v>
          </cell>
          <cell r="E30" t="str">
            <v>LT</v>
          </cell>
          <cell r="F30">
            <v>8.8800000000000008</v>
          </cell>
          <cell r="G30">
            <v>55.95</v>
          </cell>
          <cell r="H30">
            <v>0.99530915456281466</v>
          </cell>
        </row>
        <row r="31">
          <cell r="B31" t="str">
            <v>RANAVAV</v>
          </cell>
          <cell r="C31" t="str">
            <v>VADAVALA</v>
          </cell>
          <cell r="D31" t="str">
            <v>AGD</v>
          </cell>
          <cell r="E31" t="str">
            <v>LT</v>
          </cell>
          <cell r="F31">
            <v>7.09</v>
          </cell>
          <cell r="G31">
            <v>40.770000000000003</v>
          </cell>
          <cell r="H31">
            <v>-0.25209811097513585</v>
          </cell>
        </row>
        <row r="32">
          <cell r="B32" t="str">
            <v>RANAVAV</v>
          </cell>
          <cell r="C32" t="str">
            <v>THOYANA</v>
          </cell>
          <cell r="D32" t="str">
            <v>AGD</v>
          </cell>
          <cell r="E32" t="str">
            <v>LT</v>
          </cell>
          <cell r="F32">
            <v>5.78</v>
          </cell>
          <cell r="G32">
            <v>64.53</v>
          </cell>
          <cell r="H32">
            <v>0.45117537419391479</v>
          </cell>
        </row>
        <row r="33">
          <cell r="B33" t="str">
            <v>RANAVAV</v>
          </cell>
          <cell r="C33" t="str">
            <v>SUKHPUR</v>
          </cell>
          <cell r="D33" t="str">
            <v>AGD</v>
          </cell>
          <cell r="E33" t="str">
            <v>LT</v>
          </cell>
          <cell r="F33">
            <v>15.02</v>
          </cell>
          <cell r="G33">
            <v>60.41</v>
          </cell>
          <cell r="H33">
            <v>-0.39997333938957075</v>
          </cell>
        </row>
        <row r="34">
          <cell r="B34" t="str">
            <v>RANAVAV</v>
          </cell>
          <cell r="C34" t="str">
            <v>HANUMANGADH</v>
          </cell>
          <cell r="D34" t="str">
            <v>AGD</v>
          </cell>
          <cell r="E34" t="str">
            <v>LT</v>
          </cell>
          <cell r="F34">
            <v>10.58</v>
          </cell>
          <cell r="G34">
            <v>96.97</v>
          </cell>
          <cell r="H34">
            <v>0.99964632192485758</v>
          </cell>
        </row>
        <row r="35">
          <cell r="B35" t="str">
            <v>KUTIYANA</v>
          </cell>
          <cell r="C35" t="str">
            <v>BALOCH</v>
          </cell>
          <cell r="D35" t="str">
            <v>AGD</v>
          </cell>
          <cell r="E35" t="str">
            <v>LT</v>
          </cell>
          <cell r="F35">
            <v>7.57</v>
          </cell>
          <cell r="G35">
            <v>15.87</v>
          </cell>
          <cell r="H35">
            <v>-7.9738418420618781E-2</v>
          </cell>
        </row>
        <row r="36">
          <cell r="B36" t="str">
            <v>KUTIYANA</v>
          </cell>
          <cell r="C36" t="str">
            <v>CHAUTA</v>
          </cell>
          <cell r="D36" t="str">
            <v>AGD</v>
          </cell>
          <cell r="E36" t="str">
            <v>LT</v>
          </cell>
          <cell r="F36">
            <v>10.95</v>
          </cell>
          <cell r="G36">
            <v>4.84</v>
          </cell>
          <cell r="H36">
            <v>0.18591020445543421</v>
          </cell>
        </row>
        <row r="37">
          <cell r="B37" t="str">
            <v>KUTIYANA</v>
          </cell>
          <cell r="C37" t="str">
            <v>PASWARI</v>
          </cell>
          <cell r="D37" t="str">
            <v>AGD</v>
          </cell>
          <cell r="E37" t="str">
            <v>LT</v>
          </cell>
          <cell r="F37">
            <v>7.74</v>
          </cell>
          <cell r="G37">
            <v>0.33</v>
          </cell>
          <cell r="H37">
            <v>6.4562196899824467E-2</v>
          </cell>
        </row>
        <row r="38">
          <cell r="B38" t="str">
            <v>KUTIYANA</v>
          </cell>
          <cell r="C38" t="str">
            <v>MAHOBATPARA</v>
          </cell>
          <cell r="D38" t="str">
            <v>AGD</v>
          </cell>
          <cell r="E38" t="str">
            <v>LT</v>
          </cell>
          <cell r="F38">
            <v>10.29</v>
          </cell>
          <cell r="G38">
            <v>17.239999999999998</v>
          </cell>
          <cell r="H38">
            <v>-2.6832298924172208E-2</v>
          </cell>
        </row>
        <row r="39">
          <cell r="B39" t="str">
            <v>KUTIYANA</v>
          </cell>
          <cell r="C39" t="str">
            <v>AMADPARA(OLD KHAGESHR</v>
          </cell>
          <cell r="D39" t="str">
            <v>AGD</v>
          </cell>
          <cell r="E39" t="str">
            <v>LT</v>
          </cell>
          <cell r="F39">
            <v>14.17</v>
          </cell>
          <cell r="G39">
            <v>28.15</v>
          </cell>
          <cell r="H39">
            <v>0.14285468002942259</v>
          </cell>
        </row>
        <row r="40">
          <cell r="B40" t="str">
            <v>KUTIYANA</v>
          </cell>
          <cell r="C40" t="str">
            <v>SARADIYA</v>
          </cell>
          <cell r="D40" t="str">
            <v>AGD</v>
          </cell>
          <cell r="E40" t="str">
            <v>LT</v>
          </cell>
          <cell r="F40">
            <v>11.08</v>
          </cell>
          <cell r="G40">
            <v>13.2</v>
          </cell>
          <cell r="H40">
            <v>1.752807538864654E-3</v>
          </cell>
        </row>
        <row r="41">
          <cell r="B41" t="str">
            <v>KUTIYANA</v>
          </cell>
          <cell r="C41" t="str">
            <v>AMAR</v>
          </cell>
          <cell r="D41" t="str">
            <v>AGD</v>
          </cell>
          <cell r="E41" t="str">
            <v>LT</v>
          </cell>
          <cell r="F41">
            <v>5.65</v>
          </cell>
          <cell r="G41">
            <v>32.31</v>
          </cell>
          <cell r="H41">
            <v>-0.10331722872933476</v>
          </cell>
        </row>
        <row r="42">
          <cell r="B42" t="str">
            <v>KUTIYANA</v>
          </cell>
          <cell r="C42" t="str">
            <v>VADASADA</v>
          </cell>
          <cell r="D42" t="str">
            <v>AGD</v>
          </cell>
          <cell r="E42" t="str">
            <v>LT</v>
          </cell>
          <cell r="F42">
            <v>5.64</v>
          </cell>
          <cell r="G42">
            <v>0</v>
          </cell>
          <cell r="H42">
            <v>0.42906703953103337</v>
          </cell>
        </row>
        <row r="43">
          <cell r="B43" t="str">
            <v>KUTIYANA</v>
          </cell>
          <cell r="C43" t="str">
            <v>MALANKA</v>
          </cell>
          <cell r="D43" t="str">
            <v>AGD</v>
          </cell>
          <cell r="E43" t="str">
            <v>LT</v>
          </cell>
          <cell r="F43">
            <v>6.78</v>
          </cell>
          <cell r="G43">
            <v>0</v>
          </cell>
          <cell r="H43">
            <v>-1.0281404282513888E-2</v>
          </cell>
        </row>
        <row r="44">
          <cell r="B44" t="str">
            <v>KUTIYANA</v>
          </cell>
          <cell r="C44" t="str">
            <v>TIMBI NES</v>
          </cell>
          <cell r="D44" t="str">
            <v>AGD</v>
          </cell>
          <cell r="E44" t="str">
            <v>LT</v>
          </cell>
          <cell r="F44">
            <v>10.75</v>
          </cell>
          <cell r="G44">
            <v>47.4</v>
          </cell>
          <cell r="H44">
            <v>0.30546234367126301</v>
          </cell>
        </row>
        <row r="45">
          <cell r="B45" t="str">
            <v>KUTIYANA</v>
          </cell>
          <cell r="C45" t="str">
            <v>DEVDA</v>
          </cell>
          <cell r="D45" t="str">
            <v>AGD</v>
          </cell>
          <cell r="E45" t="str">
            <v>LT</v>
          </cell>
          <cell r="F45">
            <v>7.71</v>
          </cell>
          <cell r="G45">
            <v>-8.19</v>
          </cell>
          <cell r="H45">
            <v>0.18005829807240245</v>
          </cell>
        </row>
        <row r="46">
          <cell r="B46" t="str">
            <v>KUTIYANA</v>
          </cell>
          <cell r="C46" t="str">
            <v>SHIVA</v>
          </cell>
          <cell r="D46" t="str">
            <v>AGD</v>
          </cell>
          <cell r="E46" t="str">
            <v>LT</v>
          </cell>
          <cell r="F46">
            <v>6.51</v>
          </cell>
          <cell r="G46">
            <v>0</v>
          </cell>
          <cell r="H46">
            <v>0</v>
          </cell>
        </row>
        <row r="47">
          <cell r="B47" t="str">
            <v>BANTWA</v>
          </cell>
          <cell r="C47" t="str">
            <v>KHAGESHRI</v>
          </cell>
          <cell r="D47" t="str">
            <v>AGD</v>
          </cell>
          <cell r="E47" t="str">
            <v>LT</v>
          </cell>
          <cell r="F47">
            <v>8.56</v>
          </cell>
          <cell r="G47">
            <v>0</v>
          </cell>
          <cell r="H47">
            <v>0</v>
          </cell>
        </row>
        <row r="48">
          <cell r="B48" t="str">
            <v>BANTWA</v>
          </cell>
          <cell r="C48" t="str">
            <v>KHODIYAR</v>
          </cell>
          <cell r="D48" t="str">
            <v>AGD</v>
          </cell>
          <cell r="E48" t="str">
            <v>LT</v>
          </cell>
          <cell r="F48">
            <v>8.56</v>
          </cell>
          <cell r="G48">
            <v>0</v>
          </cell>
          <cell r="H48">
            <v>0</v>
          </cell>
        </row>
        <row r="49">
          <cell r="B49" t="str">
            <v>BANTWA</v>
          </cell>
          <cell r="C49" t="str">
            <v>DEVDA</v>
          </cell>
          <cell r="D49" t="str">
            <v>AGD</v>
          </cell>
          <cell r="E49" t="str">
            <v>LT</v>
          </cell>
          <cell r="F49">
            <v>8.56</v>
          </cell>
          <cell r="G49">
            <v>0</v>
          </cell>
          <cell r="H49">
            <v>0</v>
          </cell>
        </row>
        <row r="50">
          <cell r="B50" t="str">
            <v>BANTWA</v>
          </cell>
          <cell r="C50" t="str">
            <v>KHAKHAVI</v>
          </cell>
          <cell r="D50" t="str">
            <v>AGD</v>
          </cell>
          <cell r="E50" t="str">
            <v>LT</v>
          </cell>
          <cell r="F50">
            <v>6.21</v>
          </cell>
          <cell r="G50">
            <v>0.97</v>
          </cell>
          <cell r="H50">
            <v>-1.2011794474146023</v>
          </cell>
        </row>
        <row r="51">
          <cell r="B51" t="str">
            <v>BANTWA</v>
          </cell>
          <cell r="C51" t="str">
            <v>BURI</v>
          </cell>
          <cell r="D51" t="str">
            <v>AGD</v>
          </cell>
          <cell r="E51" t="str">
            <v>LT</v>
          </cell>
          <cell r="F51">
            <v>5.7</v>
          </cell>
          <cell r="G51">
            <v>-9.3699999999999992</v>
          </cell>
          <cell r="H51">
            <v>-0.24225268176400477</v>
          </cell>
        </row>
        <row r="52">
          <cell r="B52" t="str">
            <v>BANTWA</v>
          </cell>
          <cell r="C52" t="str">
            <v>KODVAV</v>
          </cell>
          <cell r="D52" t="str">
            <v>AGD</v>
          </cell>
          <cell r="E52" t="str">
            <v>LT</v>
          </cell>
          <cell r="F52">
            <v>6.97</v>
          </cell>
          <cell r="G52">
            <v>6.94</v>
          </cell>
          <cell r="H52">
            <v>0.31679152707800257</v>
          </cell>
        </row>
        <row r="53">
          <cell r="B53" t="str">
            <v>BANTWA</v>
          </cell>
          <cell r="C53" t="str">
            <v>KADEGI</v>
          </cell>
          <cell r="D53" t="str">
            <v>AGD</v>
          </cell>
          <cell r="E53" t="str">
            <v>LT</v>
          </cell>
          <cell r="F53">
            <v>7.87</v>
          </cell>
          <cell r="G53">
            <v>7.36</v>
          </cell>
          <cell r="H53">
            <v>0.15164954672512085</v>
          </cell>
        </row>
        <row r="54">
          <cell r="B54" t="str">
            <v>BANTWA</v>
          </cell>
          <cell r="C54" t="str">
            <v>SITANA</v>
          </cell>
          <cell r="D54" t="str">
            <v>AGD</v>
          </cell>
          <cell r="E54" t="str">
            <v>LT</v>
          </cell>
          <cell r="F54">
            <v>11.17</v>
          </cell>
          <cell r="G54">
            <v>-1.86</v>
          </cell>
          <cell r="H54">
            <v>-0.14635850236448197</v>
          </cell>
        </row>
        <row r="55">
          <cell r="B55" t="str">
            <v>BANTWA</v>
          </cell>
          <cell r="C55" t="str">
            <v>VADA</v>
          </cell>
          <cell r="D55" t="str">
            <v>AGD</v>
          </cell>
          <cell r="E55" t="str">
            <v>LT</v>
          </cell>
          <cell r="F55">
            <v>6.66</v>
          </cell>
          <cell r="G55">
            <v>10.7</v>
          </cell>
          <cell r="H55">
            <v>2.3234024516747907E-2</v>
          </cell>
        </row>
        <row r="56">
          <cell r="B56" t="str">
            <v>BANTWA</v>
          </cell>
          <cell r="C56" t="str">
            <v>NAKARA</v>
          </cell>
          <cell r="D56" t="str">
            <v>AGD</v>
          </cell>
          <cell r="E56" t="str">
            <v>MX</v>
          </cell>
          <cell r="F56">
            <v>6.77</v>
          </cell>
          <cell r="G56">
            <v>-18.25</v>
          </cell>
          <cell r="H56">
            <v>-0.64789661319073089</v>
          </cell>
        </row>
        <row r="57">
          <cell r="B57" t="str">
            <v>COASTAL</v>
          </cell>
          <cell r="C57" t="str">
            <v>KHAPAT (OLD BAGVADAR)</v>
          </cell>
          <cell r="D57" t="str">
            <v>AGD</v>
          </cell>
          <cell r="E57" t="str">
            <v>LT</v>
          </cell>
          <cell r="F57">
            <v>5.84</v>
          </cell>
          <cell r="G57">
            <v>35.11</v>
          </cell>
          <cell r="H57">
            <v>-0.10308678307501144</v>
          </cell>
        </row>
        <row r="58">
          <cell r="B58" t="str">
            <v>COASTAL</v>
          </cell>
          <cell r="C58" t="str">
            <v>KUCHHADI</v>
          </cell>
          <cell r="D58" t="str">
            <v>AGD</v>
          </cell>
          <cell r="E58" t="str">
            <v>LT</v>
          </cell>
          <cell r="F58">
            <v>5.59</v>
          </cell>
          <cell r="G58">
            <v>-4.9800000000000004</v>
          </cell>
          <cell r="H58">
            <v>-1.0231118631991449</v>
          </cell>
        </row>
        <row r="59">
          <cell r="B59" t="str">
            <v>COASTAL</v>
          </cell>
          <cell r="C59" t="str">
            <v>RINAVADA</v>
          </cell>
          <cell r="D59" t="str">
            <v>AGD</v>
          </cell>
          <cell r="E59" t="str">
            <v>LT</v>
          </cell>
          <cell r="F59">
            <v>17.16</v>
          </cell>
          <cell r="G59">
            <v>100</v>
          </cell>
          <cell r="H59">
            <v>1</v>
          </cell>
        </row>
        <row r="60">
          <cell r="B60" t="str">
            <v>COASTAL</v>
          </cell>
          <cell r="C60" t="str">
            <v>ODDAR</v>
          </cell>
          <cell r="D60" t="str">
            <v>AGD</v>
          </cell>
          <cell r="E60" t="str">
            <v>LT</v>
          </cell>
          <cell r="F60">
            <v>6.06</v>
          </cell>
          <cell r="G60">
            <v>57</v>
          </cell>
          <cell r="H60">
            <v>0.15344894777864379</v>
          </cell>
        </row>
        <row r="61">
          <cell r="B61" t="str">
            <v>COASTAL</v>
          </cell>
          <cell r="C61" t="str">
            <v>RATIYA</v>
          </cell>
          <cell r="D61" t="str">
            <v>AGD</v>
          </cell>
          <cell r="E61" t="str">
            <v>LT</v>
          </cell>
          <cell r="F61">
            <v>6.33</v>
          </cell>
          <cell r="G61">
            <v>49.09</v>
          </cell>
          <cell r="H61">
            <v>0.53695586457073763</v>
          </cell>
        </row>
        <row r="62">
          <cell r="B62" t="str">
            <v>COASTAL</v>
          </cell>
          <cell r="C62" t="str">
            <v>HATHIYANI</v>
          </cell>
          <cell r="D62" t="str">
            <v>AGD</v>
          </cell>
          <cell r="E62" t="str">
            <v>LT</v>
          </cell>
          <cell r="F62">
            <v>5.55</v>
          </cell>
          <cell r="G62">
            <v>60.87</v>
          </cell>
          <cell r="H62">
            <v>0.36235029940119762</v>
          </cell>
        </row>
        <row r="63">
          <cell r="B63" t="str">
            <v>COASTAL</v>
          </cell>
          <cell r="C63" t="str">
            <v>RATADI</v>
          </cell>
          <cell r="D63" t="str">
            <v>AGD</v>
          </cell>
          <cell r="E63" t="str">
            <v>LT</v>
          </cell>
          <cell r="F63">
            <v>6.66</v>
          </cell>
          <cell r="G63">
            <v>20.03</v>
          </cell>
          <cell r="H63">
            <v>8.9862788144895719E-2</v>
          </cell>
        </row>
        <row r="64">
          <cell r="B64" t="str">
            <v>COASTAL</v>
          </cell>
          <cell r="C64" t="str">
            <v>MIYANI</v>
          </cell>
          <cell r="D64" t="str">
            <v>AGD</v>
          </cell>
          <cell r="E64" t="str">
            <v>LT</v>
          </cell>
          <cell r="F64">
            <v>8.69</v>
          </cell>
          <cell r="G64">
            <v>-48.83</v>
          </cell>
          <cell r="H64">
            <v>-0.34875970664365835</v>
          </cell>
        </row>
        <row r="65">
          <cell r="B65" t="str">
            <v>KSD-T</v>
          </cell>
          <cell r="C65" t="str">
            <v>KOYLANA</v>
          </cell>
          <cell r="D65" t="str">
            <v>AGD</v>
          </cell>
          <cell r="E65" t="str">
            <v>LT</v>
          </cell>
          <cell r="F65">
            <v>3.52</v>
          </cell>
          <cell r="G65">
            <v>31.04</v>
          </cell>
          <cell r="H65">
            <v>8.5016025641025644E-2</v>
          </cell>
        </row>
        <row r="66">
          <cell r="B66" t="str">
            <v>KSD-T</v>
          </cell>
          <cell r="C66" t="str">
            <v>KEVADRA(AG.DOM.)</v>
          </cell>
          <cell r="D66" t="str">
            <v>AGD</v>
          </cell>
          <cell r="E66" t="str">
            <v>LT</v>
          </cell>
          <cell r="F66">
            <v>9.81</v>
          </cell>
          <cell r="G66">
            <v>18.809999999999999</v>
          </cell>
          <cell r="H66">
            <v>0.31954822256384591</v>
          </cell>
        </row>
        <row r="67">
          <cell r="B67" t="str">
            <v>KSD-R-1</v>
          </cell>
          <cell r="C67" t="str">
            <v>BADODAR(AG.DOM.)</v>
          </cell>
          <cell r="D67" t="str">
            <v>AGD</v>
          </cell>
          <cell r="E67" t="str">
            <v>LT</v>
          </cell>
          <cell r="F67">
            <v>8.83</v>
          </cell>
          <cell r="G67">
            <v>33.72</v>
          </cell>
          <cell r="H67">
            <v>0.4047601825228907</v>
          </cell>
        </row>
        <row r="68">
          <cell r="B68" t="str">
            <v>KSD-R-1</v>
          </cell>
          <cell r="C68" t="str">
            <v>JUTHAL</v>
          </cell>
          <cell r="D68" t="str">
            <v>AGD</v>
          </cell>
          <cell r="E68" t="str">
            <v>LT</v>
          </cell>
          <cell r="F68">
            <v>5.75</v>
          </cell>
          <cell r="G68">
            <v>-4.2</v>
          </cell>
          <cell r="H68">
            <v>-0.35014556040756917</v>
          </cell>
        </row>
        <row r="69">
          <cell r="B69" t="str">
            <v>KSD-R-1</v>
          </cell>
          <cell r="C69" t="str">
            <v>KALAVAN/CHOTILIVIDI</v>
          </cell>
          <cell r="D69" t="str">
            <v>AGD</v>
          </cell>
          <cell r="E69" t="str">
            <v>LT</v>
          </cell>
          <cell r="F69">
            <v>9.69</v>
          </cell>
          <cell r="G69">
            <v>38.96</v>
          </cell>
          <cell r="H69">
            <v>-4.2111695906432747</v>
          </cell>
        </row>
        <row r="70">
          <cell r="B70" t="str">
            <v>KSD-R-1</v>
          </cell>
          <cell r="C70" t="str">
            <v>PANIDHRA/REVADRA</v>
          </cell>
          <cell r="D70" t="str">
            <v>AGD</v>
          </cell>
          <cell r="E70" t="str">
            <v>LT</v>
          </cell>
          <cell r="F70">
            <v>4.25</v>
          </cell>
          <cell r="G70">
            <v>5.99</v>
          </cell>
          <cell r="H70">
            <v>0.32478328877588536</v>
          </cell>
        </row>
        <row r="71">
          <cell r="B71" t="str">
            <v>KSD-R-1</v>
          </cell>
          <cell r="C71" t="str">
            <v>GELANA(AG.DOM.)</v>
          </cell>
          <cell r="D71" t="str">
            <v>AGD</v>
          </cell>
          <cell r="E71" t="str">
            <v>LT</v>
          </cell>
          <cell r="F71">
            <v>3.93</v>
          </cell>
          <cell r="G71">
            <v>20.63</v>
          </cell>
          <cell r="H71">
            <v>-0.10352584380240813</v>
          </cell>
        </row>
        <row r="72">
          <cell r="B72" t="str">
            <v>KSD-R-1</v>
          </cell>
          <cell r="C72" t="str">
            <v>ASHRAM</v>
          </cell>
          <cell r="D72" t="str">
            <v>AGD</v>
          </cell>
          <cell r="E72" t="str">
            <v>LT</v>
          </cell>
          <cell r="F72">
            <v>8.1999999999999993</v>
          </cell>
          <cell r="G72">
            <v>-2.66</v>
          </cell>
          <cell r="H72">
            <v>-0.26609477336240384</v>
          </cell>
        </row>
        <row r="73">
          <cell r="B73" t="str">
            <v>KSD-R-1</v>
          </cell>
          <cell r="C73" t="str">
            <v>SWAMI</v>
          </cell>
          <cell r="D73" t="str">
            <v>AGD</v>
          </cell>
          <cell r="E73" t="str">
            <v>LT</v>
          </cell>
          <cell r="F73">
            <v>3.92</v>
          </cell>
          <cell r="G73">
            <v>55.75</v>
          </cell>
          <cell r="H73">
            <v>-2.0400638800166644</v>
          </cell>
        </row>
        <row r="74">
          <cell r="B74" t="str">
            <v>KSD-R-1</v>
          </cell>
          <cell r="C74" t="str">
            <v>PRANSLI</v>
          </cell>
          <cell r="D74" t="str">
            <v>AGD</v>
          </cell>
          <cell r="E74" t="str">
            <v>LT</v>
          </cell>
          <cell r="F74">
            <v>9.42</v>
          </cell>
          <cell r="G74">
            <v>0.89</v>
          </cell>
          <cell r="H74">
            <v>0.46703299776286356</v>
          </cell>
        </row>
        <row r="75">
          <cell r="B75" t="str">
            <v>KSD-R-1</v>
          </cell>
          <cell r="C75" t="str">
            <v>SHERGADH</v>
          </cell>
          <cell r="D75" t="str">
            <v>AGD</v>
          </cell>
          <cell r="F75">
            <v>6.97</v>
          </cell>
          <cell r="G75">
            <v>31.19</v>
          </cell>
          <cell r="H75">
            <v>0.48310996563573883</v>
          </cell>
        </row>
        <row r="76">
          <cell r="B76" t="str">
            <v>KSD-R-1</v>
          </cell>
          <cell r="C76" t="str">
            <v>AMBALA</v>
          </cell>
          <cell r="D76" t="str">
            <v>AGD</v>
          </cell>
          <cell r="E76" t="str">
            <v>JGY</v>
          </cell>
          <cell r="F76">
            <v>3.78</v>
          </cell>
          <cell r="G76">
            <v>23.43</v>
          </cell>
          <cell r="H76">
            <v>-0.13368055555555555</v>
          </cell>
        </row>
        <row r="77">
          <cell r="B77" t="str">
            <v>KSD-R-1</v>
          </cell>
          <cell r="C77" t="str">
            <v>CHITRI</v>
          </cell>
          <cell r="D77" t="str">
            <v>AGD</v>
          </cell>
          <cell r="E77" t="str">
            <v>JGY</v>
          </cell>
          <cell r="F77">
            <v>10.88</v>
          </cell>
          <cell r="G77">
            <v>13.49</v>
          </cell>
          <cell r="H77">
            <v>0.44085833333333335</v>
          </cell>
        </row>
        <row r="78">
          <cell r="B78" t="str">
            <v>KSD-R-1</v>
          </cell>
          <cell r="C78" t="str">
            <v>RANGPUR</v>
          </cell>
          <cell r="D78" t="str">
            <v>AGD</v>
          </cell>
          <cell r="E78" t="str">
            <v>JGY</v>
          </cell>
          <cell r="F78">
            <v>9.2799999999999994</v>
          </cell>
          <cell r="G78">
            <v>-52.39</v>
          </cell>
          <cell r="H78">
            <v>-0.39123868778280541</v>
          </cell>
        </row>
        <row r="79">
          <cell r="B79" t="str">
            <v>KSD-R-1</v>
          </cell>
          <cell r="C79" t="str">
            <v>NONJANVAV</v>
          </cell>
          <cell r="D79" t="str">
            <v>AGD</v>
          </cell>
          <cell r="E79" t="str">
            <v>JGY</v>
          </cell>
          <cell r="F79">
            <v>5.98</v>
          </cell>
          <cell r="G79">
            <v>59.25</v>
          </cell>
          <cell r="H79">
            <v>0.62527484143763212</v>
          </cell>
        </row>
        <row r="80">
          <cell r="B80" t="str">
            <v>KSD-R-1</v>
          </cell>
          <cell r="C80" t="str">
            <v>AVANIYA</v>
          </cell>
          <cell r="D80" t="str">
            <v>AGD</v>
          </cell>
          <cell r="E80" t="str">
            <v>JGY</v>
          </cell>
          <cell r="F80">
            <v>6.41</v>
          </cell>
          <cell r="G80">
            <v>40.409999999999997</v>
          </cell>
          <cell r="H80">
            <v>-9.4380341880341875E-2</v>
          </cell>
        </row>
        <row r="81">
          <cell r="B81" t="str">
            <v>KSD-R-1</v>
          </cell>
          <cell r="C81" t="str">
            <v>SIMROLI</v>
          </cell>
          <cell r="D81" t="str">
            <v>AGD</v>
          </cell>
          <cell r="F81">
            <v>7</v>
          </cell>
          <cell r="G81">
            <v>0</v>
          </cell>
          <cell r="H81">
            <v>0</v>
          </cell>
        </row>
        <row r="82">
          <cell r="B82" t="str">
            <v>KSD-R-1</v>
          </cell>
          <cell r="C82" t="str">
            <v>GATRAL</v>
          </cell>
          <cell r="D82" t="str">
            <v>AGD</v>
          </cell>
          <cell r="F82">
            <v>5</v>
          </cell>
          <cell r="G82">
            <v>0</v>
          </cell>
          <cell r="H82">
            <v>0</v>
          </cell>
        </row>
        <row r="83">
          <cell r="B83" t="str">
            <v>MALIYA</v>
          </cell>
          <cell r="C83" t="str">
            <v>AMRAPUR</v>
          </cell>
          <cell r="D83" t="str">
            <v>AGD</v>
          </cell>
          <cell r="F83">
            <v>10.62</v>
          </cell>
          <cell r="G83">
            <v>14.7</v>
          </cell>
          <cell r="H83">
            <v>0.25683668076109939</v>
          </cell>
        </row>
        <row r="84">
          <cell r="B84" t="str">
            <v>MALIYA</v>
          </cell>
          <cell r="C84" t="str">
            <v>BHANDURI</v>
          </cell>
          <cell r="D84" t="str">
            <v>AGD</v>
          </cell>
          <cell r="F84">
            <v>5.37</v>
          </cell>
          <cell r="G84">
            <v>-6.61</v>
          </cell>
          <cell r="H84">
            <v>1.6298913043478261E-2</v>
          </cell>
        </row>
        <row r="85">
          <cell r="B85" t="str">
            <v>MALIYA</v>
          </cell>
          <cell r="C85" t="str">
            <v>VIRDI</v>
          </cell>
          <cell r="D85" t="str">
            <v>AGD</v>
          </cell>
          <cell r="F85">
            <v>8.6199999999999992</v>
          </cell>
          <cell r="G85">
            <v>16.72</v>
          </cell>
          <cell r="H85">
            <v>5.6505028735632186E-2</v>
          </cell>
        </row>
        <row r="86">
          <cell r="B86" t="str">
            <v>MALIYA</v>
          </cell>
          <cell r="C86" t="str">
            <v>KADAYA</v>
          </cell>
          <cell r="D86" t="str">
            <v>AGD</v>
          </cell>
          <cell r="F86">
            <v>7.58</v>
          </cell>
          <cell r="G86">
            <v>15.42</v>
          </cell>
          <cell r="H86">
            <v>0.45370736086175945</v>
          </cell>
        </row>
        <row r="87">
          <cell r="B87" t="str">
            <v>MALIYA</v>
          </cell>
          <cell r="C87" t="str">
            <v>DHAVANTARI</v>
          </cell>
          <cell r="D87" t="str">
            <v>AGD</v>
          </cell>
          <cell r="F87">
            <v>10.39</v>
          </cell>
          <cell r="G87">
            <v>33.32</v>
          </cell>
          <cell r="H87">
            <v>0.42058355437665784</v>
          </cell>
        </row>
        <row r="88">
          <cell r="B88" t="str">
            <v>MALIYA</v>
          </cell>
          <cell r="C88" t="str">
            <v>CHULDI</v>
          </cell>
          <cell r="D88" t="str">
            <v>AGD</v>
          </cell>
          <cell r="F88">
            <v>4.9800000000000004</v>
          </cell>
          <cell r="G88">
            <v>-45.35</v>
          </cell>
          <cell r="H88">
            <v>0.46180056980056983</v>
          </cell>
        </row>
        <row r="89">
          <cell r="B89" t="str">
            <v>MALIYA</v>
          </cell>
          <cell r="C89" t="str">
            <v>DUDHALA</v>
          </cell>
          <cell r="D89" t="str">
            <v>AGD</v>
          </cell>
          <cell r="F89">
            <v>7.04</v>
          </cell>
          <cell r="G89">
            <v>37.979999999999997</v>
          </cell>
          <cell r="H89">
            <v>0.72354021385402134</v>
          </cell>
        </row>
        <row r="90">
          <cell r="B90" t="str">
            <v>KSD-R-2</v>
          </cell>
          <cell r="C90" t="str">
            <v>PIPALI</v>
          </cell>
          <cell r="D90" t="str">
            <v>AGD</v>
          </cell>
          <cell r="F90">
            <v>7.56</v>
          </cell>
          <cell r="G90">
            <v>15.16</v>
          </cell>
          <cell r="H90">
            <v>0.35084143115485417</v>
          </cell>
        </row>
        <row r="91">
          <cell r="B91" t="str">
            <v>KSD-R-2</v>
          </cell>
          <cell r="C91" t="str">
            <v>AGATRAY</v>
          </cell>
          <cell r="D91" t="str">
            <v>AGD</v>
          </cell>
          <cell r="F91">
            <v>6.51</v>
          </cell>
          <cell r="G91">
            <v>33.08</v>
          </cell>
          <cell r="H91">
            <v>0.281245352238362</v>
          </cell>
        </row>
        <row r="92">
          <cell r="B92" t="str">
            <v>KSD-R-2</v>
          </cell>
          <cell r="C92" t="str">
            <v>GHANSARI</v>
          </cell>
          <cell r="D92" t="str">
            <v>AGD</v>
          </cell>
          <cell r="F92">
            <v>9.59</v>
          </cell>
          <cell r="G92">
            <v>27.8</v>
          </cell>
          <cell r="H92">
            <v>0.32544801917906196</v>
          </cell>
        </row>
        <row r="93">
          <cell r="B93" t="str">
            <v>KSD-R-2</v>
          </cell>
          <cell r="C93" t="str">
            <v>MANGALPUR(AG.DOM.)</v>
          </cell>
          <cell r="D93" t="str">
            <v>AGD</v>
          </cell>
          <cell r="F93">
            <v>8.48</v>
          </cell>
          <cell r="G93">
            <v>49.15</v>
          </cell>
          <cell r="H93">
            <v>0.24443844889750069</v>
          </cell>
        </row>
        <row r="94">
          <cell r="B94" t="str">
            <v>KSD-R-2</v>
          </cell>
          <cell r="C94" t="str">
            <v>AMARNATH</v>
          </cell>
          <cell r="D94" t="str">
            <v>AGD</v>
          </cell>
          <cell r="F94">
            <v>7.25</v>
          </cell>
          <cell r="G94">
            <v>28.03</v>
          </cell>
          <cell r="H94">
            <v>3.1702521397177885E-2</v>
          </cell>
        </row>
        <row r="95">
          <cell r="B95" t="str">
            <v>KSD-R-2</v>
          </cell>
          <cell r="C95" t="str">
            <v>CHANDIGADH</v>
          </cell>
          <cell r="D95" t="str">
            <v>AGD</v>
          </cell>
          <cell r="F95">
            <v>5.81</v>
          </cell>
          <cell r="G95">
            <v>23.84</v>
          </cell>
          <cell r="H95">
            <v>0.19355179983601789</v>
          </cell>
        </row>
        <row r="96">
          <cell r="B96" t="str">
            <v>KSD-R-2</v>
          </cell>
          <cell r="C96" t="str">
            <v>YOGESHWAR(AG.DOM.)</v>
          </cell>
          <cell r="D96" t="str">
            <v>AGD</v>
          </cell>
          <cell r="F96">
            <v>4.78</v>
          </cell>
          <cell r="G96">
            <v>17.28</v>
          </cell>
          <cell r="H96">
            <v>0.42519693335346859</v>
          </cell>
        </row>
        <row r="97">
          <cell r="B97" t="str">
            <v>KSD-R-2</v>
          </cell>
          <cell r="C97" t="str">
            <v>SARSALI</v>
          </cell>
          <cell r="D97" t="str">
            <v>AGD</v>
          </cell>
          <cell r="F97">
            <v>4.28</v>
          </cell>
          <cell r="G97">
            <v>35.18</v>
          </cell>
          <cell r="H97">
            <v>0.18653361344537814</v>
          </cell>
        </row>
        <row r="98">
          <cell r="B98" t="str">
            <v>KSD-R-2</v>
          </cell>
          <cell r="C98" t="str">
            <v>KHAMIDANA</v>
          </cell>
          <cell r="D98" t="str">
            <v>AGD</v>
          </cell>
          <cell r="F98">
            <v>5.21</v>
          </cell>
          <cell r="G98">
            <v>24.12</v>
          </cell>
          <cell r="H98">
            <v>0.3159253875968992</v>
          </cell>
        </row>
        <row r="99">
          <cell r="B99" t="str">
            <v>KSD-R-2</v>
          </cell>
          <cell r="C99" t="str">
            <v>NUNARDA</v>
          </cell>
          <cell r="D99" t="str">
            <v>AGD</v>
          </cell>
          <cell r="F99">
            <v>7.39</v>
          </cell>
          <cell r="G99">
            <v>18.07</v>
          </cell>
          <cell r="H99">
            <v>0.14175238095238096</v>
          </cell>
        </row>
        <row r="100">
          <cell r="B100" t="str">
            <v>KSD-R-2</v>
          </cell>
          <cell r="C100" t="str">
            <v>AKHODAR</v>
          </cell>
          <cell r="D100" t="str">
            <v>AGD</v>
          </cell>
          <cell r="F100">
            <v>5.28</v>
          </cell>
          <cell r="G100">
            <v>46.61</v>
          </cell>
          <cell r="H100">
            <v>0.32285714285714284</v>
          </cell>
        </row>
        <row r="101">
          <cell r="B101" t="str">
            <v>KSD-R-2</v>
          </cell>
          <cell r="C101" t="str">
            <v>DIVRANA(AG.DOM.)</v>
          </cell>
          <cell r="D101" t="str">
            <v>AGD</v>
          </cell>
          <cell r="F101">
            <v>5.62</v>
          </cell>
          <cell r="G101">
            <v>27.06</v>
          </cell>
          <cell r="H101">
            <v>0.23680327868852458</v>
          </cell>
        </row>
        <row r="102">
          <cell r="B102" t="str">
            <v>KSD-R-2</v>
          </cell>
          <cell r="C102" t="str">
            <v>EKLERA</v>
          </cell>
          <cell r="D102" t="str">
            <v>AGD</v>
          </cell>
          <cell r="F102">
            <v>5</v>
          </cell>
          <cell r="G102">
            <v>0</v>
          </cell>
          <cell r="H102">
            <v>0</v>
          </cell>
        </row>
        <row r="103">
          <cell r="B103" t="str">
            <v>KSD-R-2</v>
          </cell>
          <cell r="C103" t="str">
            <v>CHAR</v>
          </cell>
          <cell r="D103" t="str">
            <v>AGD</v>
          </cell>
          <cell r="F103">
            <v>7</v>
          </cell>
          <cell r="G103">
            <v>0</v>
          </cell>
          <cell r="H103">
            <v>0</v>
          </cell>
        </row>
        <row r="104">
          <cell r="B104" t="str">
            <v>CHORWAD</v>
          </cell>
          <cell r="C104" t="str">
            <v>ADRI</v>
          </cell>
          <cell r="D104" t="str">
            <v>AGD</v>
          </cell>
          <cell r="F104">
            <v>12.09</v>
          </cell>
          <cell r="G104">
            <v>22.37</v>
          </cell>
          <cell r="H104">
            <v>0.42885927914110428</v>
          </cell>
        </row>
        <row r="105">
          <cell r="B105" t="str">
            <v>CHORWAD</v>
          </cell>
          <cell r="C105" t="str">
            <v>SUPASI</v>
          </cell>
          <cell r="D105" t="str">
            <v>AGD</v>
          </cell>
          <cell r="F105">
            <v>11.89</v>
          </cell>
          <cell r="G105">
            <v>19.149999999999999</v>
          </cell>
          <cell r="H105">
            <v>0.61150200458190151</v>
          </cell>
        </row>
        <row r="106">
          <cell r="B106" t="str">
            <v>CHORWAD</v>
          </cell>
          <cell r="C106" t="str">
            <v>KHERA</v>
          </cell>
          <cell r="D106" t="str">
            <v>AGD</v>
          </cell>
          <cell r="F106">
            <v>6.76</v>
          </cell>
          <cell r="G106">
            <v>22.37</v>
          </cell>
          <cell r="H106">
            <v>0.25207529843893478</v>
          </cell>
        </row>
        <row r="107">
          <cell r="B107" t="str">
            <v>CHORWAD</v>
          </cell>
          <cell r="C107" t="str">
            <v>JUNGER(AG.DOM.)</v>
          </cell>
          <cell r="D107" t="str">
            <v>AGD</v>
          </cell>
          <cell r="F107">
            <v>11.22</v>
          </cell>
          <cell r="G107">
            <v>28.06</v>
          </cell>
          <cell r="H107">
            <v>0.51034404614750717</v>
          </cell>
        </row>
        <row r="108">
          <cell r="B108" t="str">
            <v>CHORWAD</v>
          </cell>
          <cell r="C108" t="str">
            <v>KANEK</v>
          </cell>
          <cell r="D108" t="str">
            <v>AGD</v>
          </cell>
          <cell r="F108">
            <v>7.79</v>
          </cell>
          <cell r="G108">
            <v>49.89</v>
          </cell>
          <cell r="H108">
            <v>0.71629629629629632</v>
          </cell>
        </row>
        <row r="109">
          <cell r="B109" t="str">
            <v>CHORWAD</v>
          </cell>
          <cell r="C109" t="str">
            <v>KUKASWADA</v>
          </cell>
          <cell r="D109" t="str">
            <v>AGD</v>
          </cell>
          <cell r="F109">
            <v>7.59</v>
          </cell>
          <cell r="G109">
            <v>7.79</v>
          </cell>
          <cell r="H109">
            <v>0.32826475155279505</v>
          </cell>
        </row>
        <row r="110">
          <cell r="B110" t="str">
            <v>CHORWAD</v>
          </cell>
          <cell r="C110" t="str">
            <v>PALDI</v>
          </cell>
          <cell r="D110" t="str">
            <v>AGD</v>
          </cell>
          <cell r="F110">
            <v>9.6199999999999992</v>
          </cell>
          <cell r="G110">
            <v>40.36</v>
          </cell>
          <cell r="H110">
            <v>0.73686664438502669</v>
          </cell>
        </row>
        <row r="111">
          <cell r="B111" t="str">
            <v>CHORWAD</v>
          </cell>
          <cell r="C111" t="str">
            <v>KHORASA</v>
          </cell>
          <cell r="D111" t="str">
            <v>AGD</v>
          </cell>
          <cell r="F111">
            <v>6.31</v>
          </cell>
          <cell r="G111">
            <v>-10.41</v>
          </cell>
          <cell r="H111">
            <v>-1.1366485998193314</v>
          </cell>
        </row>
        <row r="112">
          <cell r="B112" t="str">
            <v>CHORWAD</v>
          </cell>
          <cell r="C112" t="str">
            <v>KANKESHWARI</v>
          </cell>
          <cell r="D112" t="str">
            <v>AGD</v>
          </cell>
          <cell r="F112">
            <v>7.89</v>
          </cell>
          <cell r="G112">
            <v>41.14</v>
          </cell>
          <cell r="H112">
            <v>0.63107429718875507</v>
          </cell>
        </row>
        <row r="113">
          <cell r="B113" t="str">
            <v>CHORWAD</v>
          </cell>
          <cell r="C113" t="str">
            <v>DEVGAM</v>
          </cell>
          <cell r="D113" t="str">
            <v>AGD</v>
          </cell>
          <cell r="F113">
            <v>12.1</v>
          </cell>
          <cell r="G113">
            <v>23.74</v>
          </cell>
          <cell r="H113">
            <v>0.51136940547762189</v>
          </cell>
        </row>
        <row r="114">
          <cell r="B114" t="str">
            <v>CHORWAD</v>
          </cell>
          <cell r="C114" t="str">
            <v>BARULA</v>
          </cell>
          <cell r="D114" t="str">
            <v>AGD</v>
          </cell>
          <cell r="F114">
            <v>8.44</v>
          </cell>
          <cell r="G114">
            <v>39.159999999999997</v>
          </cell>
          <cell r="H114">
            <v>0.36154483430799222</v>
          </cell>
        </row>
        <row r="115">
          <cell r="B115" t="str">
            <v>CHORWAD</v>
          </cell>
          <cell r="C115" t="str">
            <v>ACHHIDRA</v>
          </cell>
          <cell r="D115" t="str">
            <v>AGD</v>
          </cell>
          <cell r="F115">
            <v>12.63</v>
          </cell>
          <cell r="G115">
            <v>30.34</v>
          </cell>
          <cell r="H115">
            <v>0.66564856711915532</v>
          </cell>
        </row>
        <row r="116">
          <cell r="B116" t="str">
            <v>CHORWAD</v>
          </cell>
          <cell r="C116" t="str">
            <v>LADUDI</v>
          </cell>
          <cell r="D116" t="str">
            <v>AGD</v>
          </cell>
          <cell r="F116">
            <v>12.25</v>
          </cell>
          <cell r="G116">
            <v>30.73</v>
          </cell>
          <cell r="H116">
            <v>0.48940818937939862</v>
          </cell>
        </row>
        <row r="117">
          <cell r="B117" t="str">
            <v>CHORWAD</v>
          </cell>
          <cell r="C117" t="str">
            <v>JAMVADA</v>
          </cell>
          <cell r="D117" t="str">
            <v>AGD</v>
          </cell>
          <cell r="F117">
            <v>11.71</v>
          </cell>
          <cell r="G117">
            <v>66.739999999999995</v>
          </cell>
          <cell r="H117">
            <v>0.6117948717948718</v>
          </cell>
        </row>
        <row r="118">
          <cell r="B118" t="str">
            <v>CHORWAD</v>
          </cell>
          <cell r="C118" t="str">
            <v>BUDHECHA</v>
          </cell>
          <cell r="D118" t="str">
            <v>AGD</v>
          </cell>
          <cell r="F118">
            <v>14.07</v>
          </cell>
          <cell r="G118">
            <v>64.48</v>
          </cell>
          <cell r="H118">
            <v>0.56349313207325458</v>
          </cell>
        </row>
        <row r="119">
          <cell r="B119" t="str">
            <v>CHORWAD</v>
          </cell>
          <cell r="C119" t="str">
            <v>NAGARWEL</v>
          </cell>
          <cell r="D119" t="str">
            <v>AGD</v>
          </cell>
          <cell r="F119">
            <v>10.76</v>
          </cell>
          <cell r="G119">
            <v>14.25</v>
          </cell>
          <cell r="H119">
            <v>0.43352307576426025</v>
          </cell>
        </row>
        <row r="120">
          <cell r="B120" t="str">
            <v>CHORWAD</v>
          </cell>
          <cell r="C120" t="str">
            <v>ANTROLI/DUDHTALAVADI</v>
          </cell>
          <cell r="D120" t="str">
            <v>AGD</v>
          </cell>
          <cell r="F120">
            <v>4.28</v>
          </cell>
          <cell r="G120">
            <v>48.35</v>
          </cell>
          <cell r="H120">
            <v>0.55008687258687261</v>
          </cell>
        </row>
        <row r="121">
          <cell r="B121" t="str">
            <v>MANGROL-T</v>
          </cell>
          <cell r="C121" t="str">
            <v>CHANCHVA</v>
          </cell>
          <cell r="D121" t="str">
            <v>AGD</v>
          </cell>
          <cell r="F121">
            <v>4.3600000000000003</v>
          </cell>
          <cell r="G121">
            <v>4.83</v>
          </cell>
          <cell r="H121">
            <v>0</v>
          </cell>
        </row>
        <row r="122">
          <cell r="B122" t="str">
            <v>MANGROL-T</v>
          </cell>
          <cell r="C122" t="str">
            <v>WATER WORKS</v>
          </cell>
          <cell r="D122" t="str">
            <v>AGD</v>
          </cell>
          <cell r="F122">
            <v>5.59</v>
          </cell>
          <cell r="G122">
            <v>28.62</v>
          </cell>
          <cell r="H122">
            <v>0.75124107142857144</v>
          </cell>
        </row>
        <row r="123">
          <cell r="B123" t="str">
            <v>MGL-R</v>
          </cell>
          <cell r="C123" t="str">
            <v>KANKASA/NAGICHANA</v>
          </cell>
          <cell r="D123" t="str">
            <v>AGD</v>
          </cell>
          <cell r="F123">
            <v>10.09</v>
          </cell>
          <cell r="G123">
            <v>36.36</v>
          </cell>
          <cell r="H123">
            <v>0.65886145910095795</v>
          </cell>
        </row>
        <row r="124">
          <cell r="B124" t="str">
            <v>MGL-R</v>
          </cell>
          <cell r="C124" t="str">
            <v>LOEJ(AG.DOM.)</v>
          </cell>
          <cell r="D124" t="str">
            <v>AGD</v>
          </cell>
          <cell r="F124">
            <v>4.22</v>
          </cell>
          <cell r="G124">
            <v>9.9600000000000009</v>
          </cell>
          <cell r="H124">
            <v>-1.2483022388059701</v>
          </cell>
        </row>
        <row r="125">
          <cell r="B125" t="str">
            <v>MGL-R</v>
          </cell>
          <cell r="C125" t="str">
            <v>DATAR MANZIL</v>
          </cell>
          <cell r="D125" t="str">
            <v>AGD</v>
          </cell>
          <cell r="F125">
            <v>19.46</v>
          </cell>
          <cell r="G125">
            <v>2.4300000000000002</v>
          </cell>
          <cell r="H125">
            <v>-6.8942382057231244E-2</v>
          </cell>
        </row>
        <row r="126">
          <cell r="B126" t="str">
            <v>MGL-R</v>
          </cell>
          <cell r="C126" t="str">
            <v>SHEPA</v>
          </cell>
          <cell r="D126" t="str">
            <v>AGD</v>
          </cell>
          <cell r="F126">
            <v>5.77</v>
          </cell>
          <cell r="G126">
            <v>19.809999999999999</v>
          </cell>
          <cell r="H126">
            <v>-0.81487209302325581</v>
          </cell>
        </row>
        <row r="127">
          <cell r="B127" t="str">
            <v>MGL-R</v>
          </cell>
          <cell r="C127" t="str">
            <v>RUDALPUR</v>
          </cell>
          <cell r="D127" t="str">
            <v>AGD</v>
          </cell>
          <cell r="F127">
            <v>16.440000000000001</v>
          </cell>
          <cell r="G127">
            <v>-22.95</v>
          </cell>
          <cell r="H127">
            <v>0.31012989457831325</v>
          </cell>
        </row>
        <row r="128">
          <cell r="B128" t="str">
            <v>MGL-R</v>
          </cell>
          <cell r="C128" t="str">
            <v>KHODADA</v>
          </cell>
          <cell r="D128" t="str">
            <v>AGD</v>
          </cell>
          <cell r="F128">
            <v>7.38</v>
          </cell>
          <cell r="G128">
            <v>8.0500000000000007</v>
          </cell>
          <cell r="H128">
            <v>0.6322858617131063</v>
          </cell>
        </row>
        <row r="129">
          <cell r="B129" t="str">
            <v>MGL-R</v>
          </cell>
          <cell r="C129" t="str">
            <v>KAMNATH</v>
          </cell>
          <cell r="D129" t="str">
            <v>AGD</v>
          </cell>
          <cell r="F129">
            <v>6.43</v>
          </cell>
          <cell r="G129">
            <v>7.08</v>
          </cell>
          <cell r="H129">
            <v>0.4674928977272727</v>
          </cell>
        </row>
        <row r="130">
          <cell r="B130" t="str">
            <v>MGL-R</v>
          </cell>
          <cell r="C130" t="str">
            <v>SHIL</v>
          </cell>
          <cell r="D130" t="str">
            <v>AGD</v>
          </cell>
          <cell r="F130">
            <v>4.6900000000000004</v>
          </cell>
          <cell r="G130">
            <v>43.69</v>
          </cell>
          <cell r="H130">
            <v>0.51174129353233833</v>
          </cell>
        </row>
        <row r="131">
          <cell r="B131" t="str">
            <v>MGL-R</v>
          </cell>
          <cell r="C131" t="str">
            <v>FARANGTA</v>
          </cell>
          <cell r="D131" t="str">
            <v>AGD</v>
          </cell>
          <cell r="F131">
            <v>11.01</v>
          </cell>
          <cell r="G131">
            <v>-11.48</v>
          </cell>
          <cell r="H131">
            <v>0.11012812564579459</v>
          </cell>
        </row>
        <row r="132">
          <cell r="B132" t="str">
            <v>MGL-R</v>
          </cell>
          <cell r="C132" t="str">
            <v>LANGODRA</v>
          </cell>
          <cell r="D132" t="str">
            <v>AGD</v>
          </cell>
          <cell r="F132">
            <v>4.4800000000000004</v>
          </cell>
          <cell r="G132">
            <v>44.89</v>
          </cell>
          <cell r="H132">
            <v>0.19869000176886178</v>
          </cell>
        </row>
        <row r="133">
          <cell r="B133" t="str">
            <v>MGL-R</v>
          </cell>
          <cell r="C133" t="str">
            <v>CHAKIVAV</v>
          </cell>
          <cell r="D133" t="str">
            <v>AGD</v>
          </cell>
          <cell r="F133">
            <v>8.18</v>
          </cell>
          <cell r="G133">
            <v>64.97</v>
          </cell>
          <cell r="H133">
            <v>0.74351458905417112</v>
          </cell>
        </row>
        <row r="134">
          <cell r="B134" t="str">
            <v>MGL-R</v>
          </cell>
          <cell r="C134" t="str">
            <v>SATMARG</v>
          </cell>
          <cell r="D134" t="str">
            <v>AGD</v>
          </cell>
          <cell r="F134">
            <v>5.58</v>
          </cell>
          <cell r="G134">
            <v>58.38</v>
          </cell>
          <cell r="H134">
            <v>0.59436970451577642</v>
          </cell>
        </row>
        <row r="135">
          <cell r="B135" t="str">
            <v>MGL-R</v>
          </cell>
          <cell r="C135" t="str">
            <v>BHATGAM</v>
          </cell>
          <cell r="D135" t="str">
            <v>AGD</v>
          </cell>
          <cell r="F135">
            <v>6</v>
          </cell>
          <cell r="G135">
            <v>0</v>
          </cell>
          <cell r="H135">
            <v>0</v>
          </cell>
        </row>
        <row r="136">
          <cell r="B136" t="str">
            <v>MGL-R</v>
          </cell>
          <cell r="C136" t="str">
            <v>KARAMDI</v>
          </cell>
          <cell r="D136" t="str">
            <v>AGD</v>
          </cell>
          <cell r="F136">
            <v>6</v>
          </cell>
          <cell r="G136">
            <v>0</v>
          </cell>
          <cell r="H136">
            <v>0</v>
          </cell>
        </row>
        <row r="137">
          <cell r="B137" t="str">
            <v>MGL-R</v>
          </cell>
          <cell r="C137" t="str">
            <v>CHANDWANA</v>
          </cell>
          <cell r="D137" t="str">
            <v>AGD</v>
          </cell>
          <cell r="F137">
            <v>6</v>
          </cell>
          <cell r="G137">
            <v>0</v>
          </cell>
          <cell r="H137">
            <v>0</v>
          </cell>
        </row>
        <row r="138">
          <cell r="B138" t="str">
            <v>MADHAVPUR</v>
          </cell>
          <cell r="C138" t="str">
            <v>BALEJ</v>
          </cell>
          <cell r="D138" t="str">
            <v>AGD</v>
          </cell>
          <cell r="F138">
            <v>9.3800000000000008</v>
          </cell>
          <cell r="G138">
            <v>1.61</v>
          </cell>
          <cell r="H138">
            <v>0.16980666666666666</v>
          </cell>
        </row>
        <row r="139">
          <cell r="B139" t="str">
            <v>MADHAVPUR</v>
          </cell>
          <cell r="C139" t="str">
            <v>VADLA</v>
          </cell>
          <cell r="D139" t="str">
            <v>AGD</v>
          </cell>
          <cell r="F139">
            <v>7.52</v>
          </cell>
          <cell r="G139">
            <v>-64.180000000000007</v>
          </cell>
          <cell r="H139">
            <v>-0.90360389610389613</v>
          </cell>
        </row>
        <row r="140">
          <cell r="B140" t="str">
            <v>MADHAVPUR</v>
          </cell>
          <cell r="C140" t="str">
            <v>SAMARDA</v>
          </cell>
          <cell r="D140" t="str">
            <v>AGD</v>
          </cell>
          <cell r="F140">
            <v>4.26</v>
          </cell>
          <cell r="G140">
            <v>17.96</v>
          </cell>
          <cell r="H140">
            <v>0.4562915407854985</v>
          </cell>
        </row>
        <row r="141">
          <cell r="B141" t="str">
            <v>MADHAVPUR</v>
          </cell>
          <cell r="C141" t="str">
            <v>MEKHADI</v>
          </cell>
          <cell r="D141" t="str">
            <v>AGD</v>
          </cell>
          <cell r="F141">
            <v>5.65</v>
          </cell>
          <cell r="G141">
            <v>1.19</v>
          </cell>
          <cell r="H141">
            <v>-5.2278368794326242E-2</v>
          </cell>
        </row>
        <row r="142">
          <cell r="B142" t="str">
            <v>MADHAVPUR</v>
          </cell>
          <cell r="C142" t="str">
            <v>VIROL</v>
          </cell>
          <cell r="D142" t="str">
            <v>AGD</v>
          </cell>
          <cell r="F142">
            <v>11.81</v>
          </cell>
          <cell r="G142" t="str">
            <v>***.**</v>
          </cell>
          <cell r="H142">
            <v>0.36504115226337447</v>
          </cell>
        </row>
        <row r="143">
          <cell r="B143" t="str">
            <v>MADHAVPUR</v>
          </cell>
          <cell r="C143" t="str">
            <v>DIWASA</v>
          </cell>
          <cell r="D143" t="str">
            <v>AGD</v>
          </cell>
          <cell r="F143">
            <v>4.32</v>
          </cell>
          <cell r="G143">
            <v>57.45</v>
          </cell>
          <cell r="H143">
            <v>0.58441105769230772</v>
          </cell>
        </row>
        <row r="144">
          <cell r="B144" t="str">
            <v>MADHAVPUR</v>
          </cell>
          <cell r="C144" t="str">
            <v>BAMANWADA</v>
          </cell>
          <cell r="D144" t="str">
            <v>AGD</v>
          </cell>
          <cell r="F144">
            <v>6.32</v>
          </cell>
          <cell r="G144">
            <v>7.33</v>
          </cell>
          <cell r="H144">
            <v>-4.8993816750983701E-2</v>
          </cell>
        </row>
        <row r="145">
          <cell r="B145" t="str">
            <v>MADHAVPUR</v>
          </cell>
          <cell r="C145" t="str">
            <v>KALEJ</v>
          </cell>
          <cell r="D145" t="str">
            <v>AGD</v>
          </cell>
          <cell r="F145">
            <v>6.89</v>
          </cell>
          <cell r="G145">
            <v>15.24</v>
          </cell>
          <cell r="H145">
            <v>0.24207758620689654</v>
          </cell>
        </row>
      </sheetData>
      <sheetData sheetId="8" refreshError="1"/>
      <sheetData sheetId="9" refreshError="1"/>
      <sheetData sheetId="10" refreshError="1"/>
      <sheetData sheetId="11" refreshError="1"/>
      <sheetData sheetId="12"/>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MAIN"/>
      <sheetName val="1-a"/>
      <sheetName val="TK"/>
      <sheetName val="SDN"/>
      <sheetName val="MULI"/>
      <sheetName val="LIMBDI"/>
      <sheetName val="DHG-1"/>
      <sheetName val="DHG-2"/>
      <sheetName val="HLVD-1"/>
      <sheetName val="HLVD-2"/>
      <sheetName val="CHOTILA"/>
      <sheetName val="mpmla wise pp01_02"/>
      <sheetName val="zpF0001"/>
      <sheetName val="mpmla wise pp0001"/>
      <sheetName val="Form-C4"/>
      <sheetName val="CORP DLY"/>
      <sheetName val="MTHWISE FAIL"/>
      <sheetName val="PASTE"/>
      <sheetName val="REF"/>
      <sheetName val="132 KV 3ARS BHEL SF6"/>
      <sheetName val="shp_T_D_drive"/>
      <sheetName val="shp_T&amp;D_drive"/>
      <sheetName val="ruf fmp"/>
      <sheetName val="compar jgy"/>
      <sheetName val="COMPARE AG"/>
      <sheetName val="Recovered_Sheet5"/>
      <sheetName val="TLPPOCT"/>
      <sheetName val="For database"/>
      <sheetName val="Sheet2"/>
      <sheetName val="Book1"/>
      <sheetName val="3. Amor Perfo"/>
      <sheetName val="cat wise fdr"/>
      <sheetName val="T_D COMP"/>
      <sheetName val="CDSteelMaster"/>
      <sheetName val="vij"/>
      <sheetName val="Pri.Liti. 02.10.14"/>
      <sheetName val="Litigitaion Lok-Adalat (2)"/>
      <sheetName val="Pri.Liti. Lok-Adalat  (2)"/>
      <sheetName val="14.04.2014 P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_39_C"/>
      <sheetName val="PRO_38_A___B___C__"/>
      <sheetName val="PRO_39_A"/>
      <sheetName val="PRO_39_B"/>
      <sheetName val="MAINTENANCE "/>
      <sheetName val="PORBANDAR"/>
      <sheetName val="APDRP"/>
      <sheetName val="Sheet1"/>
      <sheetName val="shp_T_D_drive"/>
      <sheetName val="ZP AMR"/>
      <sheetName val="66 KV BHEL 3ARS SF6"/>
      <sheetName val="132 KV 3ARS BHEL SF6"/>
      <sheetName val="LMAIN"/>
      <sheetName val="SuvP_Ltg_Catwise"/>
      <sheetName val="PP_Ltg_Catwise"/>
      <sheetName val="SuvP_Ind_Catwise "/>
      <sheetName val="PP_Ind_Catwise "/>
      <sheetName val="RegP_Ind_Mthrwise(NRGi)"/>
      <sheetName val="ann8"/>
      <sheetName val="ann10"/>
      <sheetName val="ann11 A"/>
      <sheetName val="mpmla wise pp01_02"/>
      <sheetName val="Transformer_09_10"/>
      <sheetName val="Action Plan"/>
      <sheetName val="JGY SELECTED"/>
      <sheetName val="Dist_  LOSS _ Ctgwise 09_10"/>
      <sheetName val="CDSteelMaster"/>
      <sheetName val="Paid pending"/>
      <sheetName val="ruf fmp"/>
      <sheetName val="shp_T&amp;D_drive"/>
      <sheetName val="Recovered_Sheet5"/>
      <sheetName val="Lookups"/>
      <sheetName val="AG UN METER"/>
      <sheetName val="mpmla wise pp0001"/>
      <sheetName val="zpF0001"/>
      <sheetName val="compar jgy"/>
      <sheetName val="COMPARE AG"/>
      <sheetName val="dpc cost"/>
      <sheetName val="SUMMERY"/>
      <sheetName val="REPORT"/>
      <sheetName val="FDR M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asion"/>
      <sheetName val="Activity "/>
      <sheetName val="REV. DIS."/>
      <sheetName val="vigilance"/>
      <sheetName val="REPORT"/>
      <sheetName val="GUVNL"/>
      <sheetName val="CUMMULATIVE"/>
      <sheetName val="_  2 hrs"/>
      <sheetName val="_5"/>
      <sheetName val="PRO_39_C"/>
      <sheetName val="Rep_New_RSO"/>
      <sheetName val="compar jgy"/>
      <sheetName val="COMPARE AG"/>
      <sheetName val="TLPPOCT"/>
      <sheetName val="ruf fmp"/>
    </sheetNames>
    <sheetDataSet>
      <sheetData sheetId="0" refreshError="1"/>
      <sheetData sheetId="1"/>
      <sheetData sheetId="2" refreshError="1"/>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vP_Ind_Catwise "/>
      <sheetName val="PP_Ind_Catwise "/>
      <sheetName val="SuvP_Ltg_Catwise"/>
      <sheetName val="PP_Ltg_Catwise"/>
      <sheetName val="Forwarding"/>
      <sheetName val="INDEX"/>
      <sheetName val="Ind_reg"/>
      <sheetName val="RegP_Ind_Mthrwise"/>
      <sheetName val="Reasons_PP_Ind"/>
      <sheetName val="No-Load-Ind"/>
      <sheetName val="LTG_reg"/>
      <sheetName val="RegP_Ltg_Mthrwise "/>
      <sheetName val="Reasons_PP_LTG"/>
      <sheetName val="No-Load-Ltg"/>
      <sheetName val="KJ-State"/>
      <sheetName val="Ach_KJ_State"/>
      <sheetName val="Zuppad_Appli"/>
      <sheetName val="Ach_Zu"/>
      <sheetName val="AREP_Appli"/>
      <sheetName val="Ach_AREP"/>
      <sheetName val="00000000"/>
      <sheetName val="10000000"/>
      <sheetName val="20000000"/>
      <sheetName val="30000000"/>
      <sheetName val="40000000"/>
      <sheetName val="Recovered_Sheet1"/>
      <sheetName val="Recovered_Sheet2"/>
      <sheetName val="Recovered_Sheet3"/>
      <sheetName val="Recovered_Sheet4"/>
      <sheetName val="Recovered_Sheet5"/>
      <sheetName val="Recovered_Sheet6"/>
      <sheetName val="Recovered_Sheet7"/>
      <sheetName val="Recovered_Sheet8"/>
      <sheetName val="Recovered_Sheet9"/>
      <sheetName val="Recovered_Sheet10"/>
      <sheetName val="Recovered_Sheet11"/>
      <sheetName val="Recovered_Sheet12"/>
      <sheetName val="Recovered_Sheet13"/>
      <sheetName val="Recovered_Sheet14"/>
      <sheetName val="Recovered_Sheet15"/>
      <sheetName val="Recovered_Sheet16"/>
      <sheetName val="Recovered_Sheet17"/>
      <sheetName val="Recovered_Sheet18"/>
      <sheetName val="Recovered_Sheet19"/>
      <sheetName val="Recovered_Sheet20"/>
      <sheetName val="Recovered_Sheet21"/>
      <sheetName val="Recovered_Sheet22"/>
      <sheetName val="Recovered_Sheet23"/>
      <sheetName val="Recovered_Sheet24"/>
      <sheetName val="Recovered_Sheet25"/>
      <sheetName val="Recovered_Sheet26"/>
      <sheetName val="Recovered_Sheet27"/>
      <sheetName val="Recovered_Sheet28"/>
      <sheetName val="Recovered_Sheet29"/>
      <sheetName val="Recovered_Sheet30"/>
      <sheetName val="Recovered_Sheet31"/>
      <sheetName val="Recovered_Sheet32"/>
      <sheetName val="Recovered_Sheet33"/>
      <sheetName val="Recovered_Sheet34"/>
      <sheetName val="Recovered_Sheet35"/>
      <sheetName val="Recovered_Sheet36"/>
      <sheetName val="Recovered_Sheet37"/>
      <sheetName val="Recovered_Sheet38"/>
      <sheetName val="Recovered_Sheet39"/>
      <sheetName val="Recovered_Sheet40"/>
      <sheetName val="Recovered_Sheet41"/>
      <sheetName val="Recovered_Sheet42"/>
      <sheetName val="Recovered_Sheet43"/>
      <sheetName val="Recovered_Sheet44"/>
      <sheetName val="Recovered_Sheet45"/>
      <sheetName val="Recovered_Sheet46"/>
      <sheetName val="Recovered_Sheet47"/>
      <sheetName val="Recovered_Sheet48"/>
      <sheetName val="Recovered_Sheet49"/>
      <sheetName val="Recovered_Sheet50"/>
      <sheetName val="Recovered_Sheet51"/>
      <sheetName val="Recovered_Sheet52"/>
      <sheetName val="Recovered_Sheet53"/>
      <sheetName val="Recovered_Sheet54"/>
      <sheetName val="Recovered_Sheet55"/>
      <sheetName val="Recovered_Sheet56"/>
      <sheetName val="Recovered_Sheet57"/>
      <sheetName val="Recovered_Sheet58"/>
      <sheetName val="Recovered_Sheet59"/>
      <sheetName val="Recovered_Sheet60"/>
      <sheetName val="Recovered_Sheet61"/>
      <sheetName val="Recovered_Sheet62"/>
      <sheetName val="Recovered_Sheet63"/>
      <sheetName val="Recovered_Sheet64"/>
      <sheetName val="Recovered_Sheet65"/>
      <sheetName val="Recovered_Sheet66"/>
      <sheetName val="Recovered_Sheet67"/>
      <sheetName val="Recovered_Sheet68"/>
      <sheetName val="Recovered_Sheet69"/>
      <sheetName val="Recovered_Sheet70"/>
      <sheetName val="Recovered_Sheet71"/>
      <sheetName val="Recovered_Sheet72"/>
      <sheetName val="Recovered_Sheet73"/>
      <sheetName val="Recovered_Sheet74"/>
      <sheetName val="Recovered_Sheet75"/>
      <sheetName val="Recovered_Sheet76"/>
      <sheetName val="Recovered_Sheet77"/>
      <sheetName val="Recovered_Sheet78"/>
      <sheetName val="Recovered_Sheet79"/>
      <sheetName val="Recovered_Sheet80"/>
      <sheetName val="Recovered_Sheet81"/>
      <sheetName val="Recovered_Sheet82"/>
      <sheetName val="Recovered_Sheet83"/>
      <sheetName val="Recovered_Sheet84"/>
      <sheetName val="Recovered_Sheet85"/>
      <sheetName val="Recovered_Sheet86"/>
      <sheetName val="Recovered_Sheet87"/>
      <sheetName val="Recovered_Sheet88"/>
      <sheetName val="Recovered_Sheet89"/>
      <sheetName val="Recovered_Sheet90"/>
      <sheetName val="Recovered_Sheet91"/>
      <sheetName val="Recovered_Sheet92"/>
      <sheetName val="Recovered_Sheet93"/>
      <sheetName val="Recovered_Sheet94"/>
      <sheetName val="Recovered_Sheet95"/>
      <sheetName val="Recovered_Sheet96"/>
      <sheetName val="Recovered_Sheet97"/>
      <sheetName val="Recovered_Sheet98"/>
      <sheetName val="Recovered_Sheet99"/>
      <sheetName val="Recovered_Sheet100"/>
      <sheetName val="Recovered_Sheet101"/>
      <sheetName val="Recovered_Sheet102"/>
      <sheetName val="Recovered_Sheet103"/>
      <sheetName val="Recovered_Sheet104"/>
      <sheetName val="Recovered_Sheet105"/>
      <sheetName val="Recovered_Sheet106"/>
      <sheetName val="Recovered_Sheet107"/>
      <sheetName val="Recovered_Sheet108"/>
      <sheetName val="Recovered_Sheet109"/>
      <sheetName val="Recovered_Sheet110"/>
      <sheetName val="Recovered_Sheet111"/>
      <sheetName val="Recovered_Sheet112"/>
      <sheetName val="Recovered_Sheet113"/>
      <sheetName val="Recovered_Sheet114"/>
      <sheetName val="Recovered_Sheet115"/>
      <sheetName val="Recovered_Sheet116"/>
      <sheetName val="Recovered_Sheet117"/>
      <sheetName val="Recovered_Sheet118"/>
      <sheetName val="Recovered_Sheet119"/>
      <sheetName val="Recovered_Sheet120"/>
      <sheetName val="Recovered_Sheet121"/>
      <sheetName val="Recovered_Sheet122"/>
      <sheetName val="Recovered_Sheet123"/>
      <sheetName val="Recovered_Sheet124"/>
      <sheetName val="Recovered_Sheet125"/>
      <sheetName val="Recovered_Sheet126"/>
      <sheetName val="Recovered_Sheet127"/>
      <sheetName val="Recovered_Sheet128"/>
      <sheetName val="Recovered_Sheet129"/>
      <sheetName val="Recovered_Sheet130"/>
      <sheetName val="Recovered_Sheet131"/>
      <sheetName val="Recovered_Sheet132"/>
      <sheetName val="Recovered_Sheet133"/>
      <sheetName val="Recovered_Sheet134"/>
      <sheetName val="XL4Test5"/>
      <sheetName val="AG UN METER"/>
      <sheetName val="PRO_39_C"/>
      <sheetName val="New AG UN METER"/>
      <sheetName val="LMAIN"/>
      <sheetName val="REPORT"/>
      <sheetName val="mpmla wise pp01_02"/>
      <sheetName val="METRE ON UM CONN"/>
      <sheetName val="Rep_New_RSO"/>
      <sheetName val="zpF0001"/>
      <sheetName val="mpmla wise pp02_03"/>
      <sheetName val="mpmla wise pp0001"/>
      <sheetName val="JUNE"/>
      <sheetName val="8-C"/>
      <sheetName val="T_D COMP"/>
      <sheetName val="shp_T_D_drive"/>
      <sheetName val="9-A"/>
      <sheetName val="6-A"/>
      <sheetName val="11-B"/>
      <sheetName val="15"/>
      <sheetName val="8.Catwise TT-SF"/>
      <sheetName val="9-C"/>
      <sheetName val="9-B"/>
      <sheetName val="ruf fmp"/>
      <sheetName val="compar jgy"/>
      <sheetName val="COMPARE AG"/>
      <sheetName val="AMR"/>
      <sheetName val="BTD"/>
      <sheetName val="BVN"/>
      <sheetName val="CAT"/>
      <sheetName val="REF"/>
      <sheetName val="SNR"/>
      <sheetName val="shp_T&amp;D_drive"/>
      <sheetName val="TLPPOCT"/>
      <sheetName val="Sheet3"/>
      <sheetName val="Jotana"/>
      <sheetName val="RegP_Ind_Mthrwise(NRGi)"/>
      <sheetName val="ACN_PLN  _2_"/>
    </sheetNames>
    <sheetDataSet>
      <sheetData sheetId="0" refreshError="1">
        <row r="1">
          <cell r="A1" t="str">
            <v>PASCHIM GUJARAT VIJ COMPANY LIMITED</v>
          </cell>
        </row>
        <row r="2">
          <cell r="A2" t="str">
            <v>CIRCLE OFFICE, AMRELI</v>
          </cell>
        </row>
        <row r="3">
          <cell r="A3" t="str">
            <v>Registered Surveyed LT INDUSTRIAL Applications - Month wise - Category  wise</v>
          </cell>
          <cell r="DV3">
            <v>38992</v>
          </cell>
        </row>
        <row r="4">
          <cell r="A4" t="str">
            <v>Sr. 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row r="13">
          <cell r="D13" t="str">
            <v>Una Division</v>
          </cell>
        </row>
      </sheetData>
      <sheetData sheetId="1" refreshError="1">
        <row r="1">
          <cell r="A1" t="str">
            <v>PASCHIM GUJARAT VIJ COMPANY LIMITED</v>
          </cell>
        </row>
        <row r="2">
          <cell r="A2" t="str">
            <v>AMRELI OFFICE, AMRELI</v>
          </cell>
        </row>
        <row r="3">
          <cell r="A3" t="str">
            <v>Paid Pending LT INDUSTRIAL Applications - Month wise - Category  wise</v>
          </cell>
          <cell r="CF3">
            <v>38992</v>
          </cell>
        </row>
        <row r="4">
          <cell r="A4" t="str">
            <v>Sr. 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A7">
            <v>1</v>
          </cell>
          <cell r="C7" t="str">
            <v>AMR</v>
          </cell>
          <cell r="D7" t="str">
            <v>AMRELI    -1</v>
          </cell>
        </row>
        <row r="8">
          <cell r="A8">
            <v>2</v>
          </cell>
          <cell r="D8" t="str">
            <v xml:space="preserve">SAVAR KUNDLA    </v>
          </cell>
        </row>
        <row r="9">
          <cell r="A9">
            <v>3</v>
          </cell>
          <cell r="D9" t="str">
            <v xml:space="preserve">UNA     </v>
          </cell>
        </row>
        <row r="10">
          <cell r="A10">
            <v>4</v>
          </cell>
          <cell r="D10" t="str">
            <v>AMRELI-2</v>
          </cell>
        </row>
        <row r="11">
          <cell r="A11">
            <v>8</v>
          </cell>
          <cell r="D11" t="str">
            <v>CIRCLE-TOTAL</v>
          </cell>
        </row>
      </sheetData>
      <sheetData sheetId="2" refreshError="1">
        <row r="1">
          <cell r="A1" t="str">
            <v>PASCHIM GUJARAT VIJ COMPANY LIMITED</v>
          </cell>
        </row>
        <row r="2">
          <cell r="A2" t="str">
            <v>CIRCLE OFFICE, AMRELI</v>
          </cell>
        </row>
        <row r="3">
          <cell r="A3" t="str">
            <v>Registered Surveyed LIGHTING Applications - Month wise - Category  wise</v>
          </cell>
          <cell r="DU3">
            <v>38992</v>
          </cell>
        </row>
        <row r="4">
          <cell r="A4" t="str">
            <v>Sr. No.</v>
          </cell>
          <cell r="B4" t="str">
            <v>DISCOM</v>
          </cell>
          <cell r="C4" t="str">
            <v>CIRCLE</v>
          </cell>
          <cell r="D4" t="str">
            <v>DIVISION</v>
          </cell>
          <cell r="E4">
            <v>2005</v>
          </cell>
          <cell r="BM4">
            <v>2006</v>
          </cell>
          <cell r="DU4" t="str">
            <v>TOTAL</v>
          </cell>
        </row>
        <row r="5">
          <cell r="C5">
            <v>1</v>
          </cell>
          <cell r="D5">
            <v>3</v>
          </cell>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C6">
            <v>1</v>
          </cell>
          <cell r="D6">
            <v>3</v>
          </cell>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sheetData>
      <sheetData sheetId="3" refreshError="1">
        <row r="1">
          <cell r="A1" t="str">
            <v>PASCHIM GUJARAT VIJ COMPANY LIMITED</v>
          </cell>
        </row>
        <row r="2">
          <cell r="A2" t="str">
            <v>CIRCLE OFFICE, AMRELI</v>
          </cell>
        </row>
        <row r="3">
          <cell r="A3" t="str">
            <v>PAID PENDING LIGHTING MONTHWISE AND CATEGORY WISE</v>
          </cell>
          <cell r="DU3">
            <v>0</v>
          </cell>
        </row>
        <row r="4">
          <cell r="A4" t="str">
            <v>Sr.No.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sheetData>
      <sheetData sheetId="4" refreshError="1"/>
      <sheetData sheetId="5" refreshError="1"/>
      <sheetData sheetId="6">
        <row r="1">
          <cell r="A1" t="str">
            <v>PASCHIM GUJARAT VIJ COMPANY LIMITED</v>
          </cell>
        </row>
      </sheetData>
      <sheetData sheetId="7">
        <row r="1">
          <cell r="A1" t="str">
            <v>PASCHIM GUJARAT VIJ COMPANY LIMITED</v>
          </cell>
        </row>
      </sheetData>
      <sheetData sheetId="8">
        <row r="1">
          <cell r="A1" t="str">
            <v>PASCHIM GUJARAT VIJ COMPANY LIMITED</v>
          </cell>
        </row>
      </sheetData>
      <sheetData sheetId="9">
        <row r="1">
          <cell r="A1" t="str">
            <v>PASCHIM GUJARAT VIJ COMPANY LIMITED</v>
          </cell>
        </row>
      </sheetData>
      <sheetData sheetId="10" refreshError="1"/>
      <sheetData sheetId="11" refreshError="1"/>
      <sheetData sheetId="12">
        <row r="1">
          <cell r="A1" t="str">
            <v>PASCHIM GUJARAT VIJ COMPANY LIMITED</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1">
          <cell r="A1" t="str">
            <v>PASCHIM GUJARAT VIJ COMPANY LIMITED</v>
          </cell>
        </row>
      </sheetData>
      <sheetData sheetId="29">
        <row r="1">
          <cell r="A1" t="str">
            <v>PASCHIM GUJARAT VIJ COMPANY LIMITED</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vP_Ind_Catwise "/>
      <sheetName val="PP_Ind_Catwise "/>
      <sheetName val="SuvP_Ltg_Catwise"/>
      <sheetName val="PP_Ltg_Catwise"/>
      <sheetName val="Forwarding"/>
      <sheetName val="INDEX"/>
      <sheetName val="Ind_reg"/>
      <sheetName val="RegP_Ind_Mthrwise"/>
      <sheetName val="Reasons_PP_Ind"/>
      <sheetName val="No-Load-Ind"/>
      <sheetName val="LTG_reg"/>
      <sheetName val="RegP_Ltg_Mthrwise "/>
      <sheetName val="Reasons_PP_LTG"/>
      <sheetName val="No-Load-Ltg"/>
      <sheetName val="KJ-State"/>
      <sheetName val="Ach_KJ_State"/>
      <sheetName val="Zuppad_Appli"/>
      <sheetName val="Ach_Zu"/>
      <sheetName val="AREP_Appli"/>
      <sheetName val="Ach_AREP"/>
      <sheetName val="00000000"/>
      <sheetName val="10000000"/>
      <sheetName val="20000000"/>
      <sheetName val="30000000"/>
      <sheetName val="40000000"/>
      <sheetName val="Recovered_Sheet1"/>
      <sheetName val="Recovered_Sheet2"/>
      <sheetName val="Recovered_Sheet3"/>
      <sheetName val="Recovered_Sheet4"/>
      <sheetName val="Recovered_Sheet5"/>
      <sheetName val="Recovered_Sheet6"/>
      <sheetName val="Recovered_Sheet7"/>
      <sheetName val="Recovered_Sheet8"/>
      <sheetName val="Recovered_Sheet9"/>
      <sheetName val="Recovered_Sheet10"/>
      <sheetName val="Recovered_Sheet11"/>
      <sheetName val="Recovered_Sheet12"/>
      <sheetName val="Recovered_Sheet13"/>
      <sheetName val="Recovered_Sheet14"/>
      <sheetName val="Recovered_Sheet15"/>
      <sheetName val="Recovered_Sheet16"/>
      <sheetName val="Recovered_Sheet17"/>
      <sheetName val="Recovered_Sheet18"/>
      <sheetName val="Recovered_Sheet19"/>
      <sheetName val="Recovered_Sheet20"/>
      <sheetName val="Recovered_Sheet21"/>
      <sheetName val="Recovered_Sheet22"/>
      <sheetName val="Recovered_Sheet23"/>
      <sheetName val="Recovered_Sheet24"/>
      <sheetName val="Recovered_Sheet25"/>
      <sheetName val="Recovered_Sheet26"/>
      <sheetName val="Recovered_Sheet27"/>
      <sheetName val="Recovered_Sheet28"/>
      <sheetName val="Recovered_Sheet29"/>
      <sheetName val="Recovered_Sheet30"/>
      <sheetName val="Recovered_Sheet31"/>
      <sheetName val="Recovered_Sheet32"/>
      <sheetName val="Recovered_Sheet33"/>
      <sheetName val="Recovered_Sheet34"/>
      <sheetName val="Recovered_Sheet35"/>
      <sheetName val="Recovered_Sheet36"/>
      <sheetName val="Recovered_Sheet37"/>
      <sheetName val="Recovered_Sheet38"/>
      <sheetName val="Recovered_Sheet39"/>
      <sheetName val="Recovered_Sheet40"/>
      <sheetName val="Recovered_Sheet41"/>
      <sheetName val="Recovered_Sheet42"/>
      <sheetName val="Recovered_Sheet43"/>
      <sheetName val="Recovered_Sheet44"/>
      <sheetName val="Recovered_Sheet45"/>
      <sheetName val="Recovered_Sheet46"/>
      <sheetName val="Recovered_Sheet47"/>
      <sheetName val="Recovered_Sheet48"/>
      <sheetName val="Recovered_Sheet49"/>
      <sheetName val="Recovered_Sheet50"/>
      <sheetName val="Recovered_Sheet51"/>
      <sheetName val="Recovered_Sheet52"/>
      <sheetName val="Recovered_Sheet53"/>
      <sheetName val="Recovered_Sheet54"/>
      <sheetName val="Recovered_Sheet55"/>
      <sheetName val="Recovered_Sheet56"/>
      <sheetName val="Recovered_Sheet57"/>
      <sheetName val="Recovered_Sheet58"/>
      <sheetName val="Recovered_Sheet59"/>
      <sheetName val="Recovered_Sheet60"/>
      <sheetName val="Recovered_Sheet61"/>
      <sheetName val="Recovered_Sheet62"/>
      <sheetName val="Recovered_Sheet63"/>
      <sheetName val="Recovered_Sheet64"/>
      <sheetName val="Recovered_Sheet65"/>
      <sheetName val="Recovered_Sheet66"/>
      <sheetName val="Recovered_Sheet67"/>
      <sheetName val="Recovered_Sheet68"/>
      <sheetName val="Recovered_Sheet69"/>
      <sheetName val="Recovered_Sheet70"/>
      <sheetName val="Recovered_Sheet71"/>
      <sheetName val="Recovered_Sheet72"/>
      <sheetName val="Recovered_Sheet73"/>
      <sheetName val="Recovered_Sheet74"/>
      <sheetName val="Recovered_Sheet75"/>
      <sheetName val="Recovered_Sheet76"/>
      <sheetName val="Recovered_Sheet77"/>
      <sheetName val="Recovered_Sheet78"/>
      <sheetName val="Recovered_Sheet79"/>
      <sheetName val="Recovered_Sheet80"/>
      <sheetName val="Recovered_Sheet81"/>
      <sheetName val="Recovered_Sheet82"/>
      <sheetName val="Recovered_Sheet83"/>
      <sheetName val="Recovered_Sheet84"/>
      <sheetName val="Recovered_Sheet85"/>
      <sheetName val="Recovered_Sheet86"/>
      <sheetName val="Recovered_Sheet87"/>
      <sheetName val="Recovered_Sheet88"/>
      <sheetName val="Recovered_Sheet89"/>
      <sheetName val="Recovered_Sheet90"/>
      <sheetName val="Recovered_Sheet91"/>
      <sheetName val="Recovered_Sheet92"/>
      <sheetName val="Recovered_Sheet93"/>
      <sheetName val="Recovered_Sheet94"/>
      <sheetName val="Recovered_Sheet95"/>
      <sheetName val="Recovered_Sheet96"/>
      <sheetName val="Recovered_Sheet97"/>
      <sheetName val="Recovered_Sheet98"/>
      <sheetName val="Recovered_Sheet99"/>
      <sheetName val="Recovered_Sheet100"/>
      <sheetName val="Recovered_Sheet101"/>
      <sheetName val="Recovered_Sheet102"/>
      <sheetName val="Recovered_Sheet103"/>
      <sheetName val="Recovered_Sheet104"/>
      <sheetName val="Recovered_Sheet105"/>
      <sheetName val="Recovered_Sheet106"/>
      <sheetName val="Recovered_Sheet107"/>
      <sheetName val="Recovered_Sheet108"/>
      <sheetName val="Recovered_Sheet109"/>
      <sheetName val="Recovered_Sheet110"/>
      <sheetName val="Recovered_Sheet111"/>
      <sheetName val="Recovered_Sheet112"/>
      <sheetName val="Recovered_Sheet113"/>
      <sheetName val="Recovered_Sheet114"/>
      <sheetName val="Recovered_Sheet115"/>
      <sheetName val="Recovered_Sheet116"/>
      <sheetName val="Recovered_Sheet117"/>
      <sheetName val="Recovered_Sheet118"/>
      <sheetName val="Recovered_Sheet119"/>
      <sheetName val="Recovered_Sheet120"/>
      <sheetName val="Recovered_Sheet121"/>
      <sheetName val="Recovered_Sheet122"/>
      <sheetName val="Recovered_Sheet123"/>
      <sheetName val="Recovered_Sheet124"/>
      <sheetName val="Recovered_Sheet125"/>
      <sheetName val="Recovered_Sheet126"/>
      <sheetName val="Recovered_Sheet127"/>
      <sheetName val="Recovered_Sheet128"/>
      <sheetName val="Recovered_Sheet129"/>
      <sheetName val="Recovered_Sheet130"/>
      <sheetName val="Recovered_Sheet131"/>
      <sheetName val="Recovered_Sheet132"/>
      <sheetName val="Recovered_Sheet133"/>
      <sheetName val="Recovered_Sheet134"/>
      <sheetName val="XL4Test5"/>
      <sheetName val="New AG UN METER"/>
      <sheetName val="T_D COMP"/>
      <sheetName val="AG UN METER"/>
      <sheetName val="compar jgy"/>
      <sheetName val="COMPARE AG"/>
      <sheetName val="Rep_New_RSO"/>
      <sheetName val="PRO_39_C"/>
      <sheetName val="66 KV BHEL 3ARS SF6"/>
      <sheetName val="132 KV 3ARS BHEL SF6"/>
      <sheetName val="shp_T_D_drive"/>
      <sheetName val="METRE ON UM CONN"/>
      <sheetName val="REPORT"/>
      <sheetName val="FDR MST"/>
      <sheetName val="ZP AMR"/>
      <sheetName val="Lookups"/>
      <sheetName val="mpmla wise pp01_02"/>
      <sheetName val="mpmla wise pp02_03"/>
      <sheetName val="TLPPOCT"/>
      <sheetName val="shp_T&amp;D_drive"/>
    </sheetNames>
    <sheetDataSet>
      <sheetData sheetId="0" refreshError="1">
        <row r="1">
          <cell r="A1" t="str">
            <v>PASCHIM GUJARAT VIJ COMPANY LIMITED</v>
          </cell>
        </row>
        <row r="2">
          <cell r="A2" t="str">
            <v>CIRCLE OFFICE, AMRELI</v>
          </cell>
        </row>
        <row r="3">
          <cell r="A3" t="str">
            <v>Registered Surveyed LT INDUSTRIAL Applications - Month wise - Category  wise</v>
          </cell>
          <cell r="DV3">
            <v>38992</v>
          </cell>
        </row>
        <row r="4">
          <cell r="A4" t="str">
            <v>Sr. 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row r="13">
          <cell r="D13" t="str">
            <v>Una Division</v>
          </cell>
        </row>
      </sheetData>
      <sheetData sheetId="1" refreshError="1">
        <row r="1">
          <cell r="A1" t="str">
            <v>PASCHIM GUJARAT VIJ COMPANY LIMITED</v>
          </cell>
        </row>
        <row r="2">
          <cell r="A2" t="str">
            <v>AMRELI OFFICE, AMRELI</v>
          </cell>
        </row>
        <row r="3">
          <cell r="A3" t="str">
            <v>Paid Pending LT INDUSTRIAL Applications - Month wise - Category  wise</v>
          </cell>
          <cell r="CF3">
            <v>38992</v>
          </cell>
        </row>
        <row r="4">
          <cell r="A4" t="str">
            <v>Sr. 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A7">
            <v>1</v>
          </cell>
          <cell r="C7" t="str">
            <v>AMR</v>
          </cell>
          <cell r="D7" t="str">
            <v>AMRELI    -1</v>
          </cell>
        </row>
        <row r="8">
          <cell r="A8">
            <v>2</v>
          </cell>
          <cell r="D8" t="str">
            <v xml:space="preserve">SAVAR KUNDLA    </v>
          </cell>
        </row>
        <row r="9">
          <cell r="A9">
            <v>3</v>
          </cell>
          <cell r="D9" t="str">
            <v xml:space="preserve">UNA     </v>
          </cell>
        </row>
        <row r="10">
          <cell r="A10">
            <v>4</v>
          </cell>
          <cell r="D10" t="str">
            <v>AMRELI-2</v>
          </cell>
        </row>
        <row r="11">
          <cell r="A11">
            <v>8</v>
          </cell>
          <cell r="D11" t="str">
            <v>CIRCLE-TOTAL</v>
          </cell>
        </row>
      </sheetData>
      <sheetData sheetId="2" refreshError="1">
        <row r="1">
          <cell r="A1" t="str">
            <v>PASCHIM GUJARAT VIJ COMPANY LIMITED</v>
          </cell>
        </row>
        <row r="2">
          <cell r="A2" t="str">
            <v>CIRCLE OFFICE, AMRELI</v>
          </cell>
        </row>
        <row r="3">
          <cell r="A3" t="str">
            <v>Registered Surveyed LIGHTING Applications - Month wise - Category  wise</v>
          </cell>
          <cell r="DU3">
            <v>38992</v>
          </cell>
        </row>
        <row r="4">
          <cell r="A4" t="str">
            <v>Sr. No.</v>
          </cell>
          <cell r="B4" t="str">
            <v>DISCOM</v>
          </cell>
          <cell r="C4" t="str">
            <v>CIRCLE</v>
          </cell>
          <cell r="D4" t="str">
            <v>DIVISION</v>
          </cell>
          <cell r="E4">
            <v>2005</v>
          </cell>
          <cell r="BM4">
            <v>2006</v>
          </cell>
          <cell r="DU4" t="str">
            <v>TOTAL</v>
          </cell>
        </row>
        <row r="5">
          <cell r="C5">
            <v>1</v>
          </cell>
          <cell r="D5">
            <v>3</v>
          </cell>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C6">
            <v>1</v>
          </cell>
          <cell r="D6">
            <v>3</v>
          </cell>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sheetData>
      <sheetData sheetId="3" refreshError="1">
        <row r="1">
          <cell r="A1" t="str">
            <v>PASCHIM GUJARAT VIJ COMPANY LIMITED</v>
          </cell>
        </row>
        <row r="2">
          <cell r="A2" t="str">
            <v>CIRCLE OFFICE, AMRELI</v>
          </cell>
        </row>
        <row r="3">
          <cell r="A3" t="str">
            <v>PAID PENDING LIGHTING MONTHWISE AND CATEGORY WISE</v>
          </cell>
          <cell r="DU3">
            <v>0</v>
          </cell>
        </row>
        <row r="4">
          <cell r="A4" t="str">
            <v>Sr.No.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D COMP"/>
      <sheetName val="CatCum"/>
      <sheetName val="FDR_30"/>
      <sheetName val="INDU-URBAN-MONTHLY"/>
      <sheetName val="SLABWISE"/>
      <sheetName val="URBN-INDU-FEEDERWISE"/>
      <sheetName val="JGY-Monthly"/>
      <sheetName val="jgy-breakup"/>
      <sheetName val="JGY-FEEDERWISE"/>
      <sheetName val="Nonworking_Meter"/>
      <sheetName val="Wrapped_Meter_Inspection"/>
      <sheetName val="AMORPHS"/>
      <sheetName val="LST"/>
      <sheetName val="Ag shifting"/>
      <sheetName val="TC comp "/>
      <sheetName val="GUVNL_SUPPLIER"/>
      <sheetName val="Repairer_GP"/>
      <sheetName val="Ind_reg"/>
      <sheetName val="LTG_reg"/>
      <sheetName val="HT_1"/>
      <sheetName val="HT_2"/>
      <sheetName val="INDU_URBAN_MONTHLY"/>
      <sheetName val="URBN_INDU_FEEDERWISE"/>
      <sheetName val="jgy_monthly"/>
      <sheetName val="jgy_brkup"/>
      <sheetName val="JGY_FEEDERWISE"/>
      <sheetName val="SuvP_Ltg_Catwise"/>
      <sheetName val="PP_Ltg_Catwise"/>
      <sheetName val="SuvP_Ind_Catwise "/>
      <sheetName val="PP_Ind_Catwise "/>
      <sheetName val="zpF0001"/>
      <sheetName val="New AG UN METER"/>
      <sheetName val="LMAIN"/>
      <sheetName val="PRO_39_C"/>
      <sheetName val="shp_T&amp;D_drive"/>
      <sheetName val="ZP AMR"/>
      <sheetName val="ann10"/>
      <sheetName val="mpmla wise pp01_02"/>
      <sheetName val="REPORT"/>
      <sheetName val="shp_T_D_drive"/>
      <sheetName val="Result"/>
      <sheetName val="MASTER"/>
      <sheetName val="REL_CONN_13 "/>
      <sheetName val="compar jgy"/>
      <sheetName val="COMPARE AG"/>
      <sheetName val="mpmla wise pp02_03"/>
      <sheetName val="METRE ON UM CONN"/>
      <sheetName val="AG UN METER"/>
      <sheetName val="Recovered_Sheet5"/>
      <sheetName val="Lookups"/>
      <sheetName val="Rep_New_RSO"/>
    </sheetNames>
    <sheetDataSet>
      <sheetData sheetId="0" refreshError="1">
        <row r="1">
          <cell r="A1" t="str">
            <v>Sr. No.</v>
          </cell>
          <cell r="B1" t="str">
            <v>Name of Circle</v>
          </cell>
        </row>
        <row r="3">
          <cell r="A3" t="str">
            <v>2004-05 upto Mar-2005</v>
          </cell>
        </row>
        <row r="4">
          <cell r="A4">
            <v>1</v>
          </cell>
          <cell r="B4" t="str">
            <v>Rajkot City</v>
          </cell>
        </row>
        <row r="5">
          <cell r="A5">
            <v>2</v>
          </cell>
          <cell r="B5" t="str">
            <v>Rajkot Rural</v>
          </cell>
        </row>
        <row r="6">
          <cell r="A6">
            <v>3</v>
          </cell>
          <cell r="B6" t="str">
            <v>Porbandar</v>
          </cell>
        </row>
        <row r="7">
          <cell r="A7">
            <v>4</v>
          </cell>
          <cell r="B7" t="str">
            <v>Jamnagar</v>
          </cell>
        </row>
        <row r="8">
          <cell r="A8">
            <v>5</v>
          </cell>
          <cell r="B8" t="str">
            <v>Bhuj</v>
          </cell>
        </row>
        <row r="9">
          <cell r="A9">
            <v>6</v>
          </cell>
          <cell r="B9" t="str">
            <v>Junagadh</v>
          </cell>
        </row>
        <row r="10">
          <cell r="B10" t="str">
            <v>PGVCL-1</v>
          </cell>
        </row>
        <row r="11">
          <cell r="A11">
            <v>1</v>
          </cell>
          <cell r="B11" t="str">
            <v>Bhavnagar</v>
          </cell>
        </row>
        <row r="12">
          <cell r="A12">
            <v>2</v>
          </cell>
          <cell r="B12" t="str">
            <v>Amreli</v>
          </cell>
        </row>
        <row r="13">
          <cell r="A13">
            <v>3</v>
          </cell>
          <cell r="B13" t="str">
            <v>Surendranagar</v>
          </cell>
        </row>
        <row r="14">
          <cell r="B14" t="str">
            <v>PGVCL-2</v>
          </cell>
        </row>
        <row r="15">
          <cell r="B15" t="str">
            <v>PGVCL Total</v>
          </cell>
        </row>
        <row r="16">
          <cell r="A16" t="str">
            <v>2005-06 upto Mar-2006</v>
          </cell>
        </row>
        <row r="17">
          <cell r="A17">
            <v>1</v>
          </cell>
          <cell r="B17" t="str">
            <v>Rajkot City</v>
          </cell>
        </row>
        <row r="18">
          <cell r="A18">
            <v>2</v>
          </cell>
          <cell r="B18" t="str">
            <v>Rajkot Rural</v>
          </cell>
        </row>
        <row r="19">
          <cell r="A19">
            <v>3</v>
          </cell>
          <cell r="B19" t="str">
            <v>Porbandar</v>
          </cell>
        </row>
        <row r="20">
          <cell r="A20">
            <v>4</v>
          </cell>
          <cell r="B20" t="str">
            <v>Jamnagar</v>
          </cell>
        </row>
        <row r="21">
          <cell r="A21">
            <v>5</v>
          </cell>
          <cell r="B21" t="str">
            <v>Junagadh</v>
          </cell>
        </row>
        <row r="22">
          <cell r="A22">
            <v>6</v>
          </cell>
          <cell r="B22" t="str">
            <v>Bhuj</v>
          </cell>
        </row>
        <row r="23">
          <cell r="B23" t="str">
            <v>PGVCL-1</v>
          </cell>
        </row>
        <row r="24">
          <cell r="A24">
            <v>1</v>
          </cell>
          <cell r="B24" t="str">
            <v>Bhavnagar</v>
          </cell>
        </row>
        <row r="25">
          <cell r="A25">
            <v>2</v>
          </cell>
          <cell r="B25" t="str">
            <v>Amreli</v>
          </cell>
        </row>
        <row r="26">
          <cell r="A26">
            <v>3</v>
          </cell>
          <cell r="B26" t="str">
            <v>Surendranagar</v>
          </cell>
        </row>
        <row r="27">
          <cell r="B27" t="str">
            <v>PGVCL-2</v>
          </cell>
        </row>
        <row r="28">
          <cell r="B28" t="str">
            <v>PGVCL Total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LY TT"/>
      <sheetName val="TT PIVOT"/>
      <sheetName val="DAILY SF"/>
      <sheetName val="SF PIVOT"/>
      <sheetName val="FDR MST"/>
      <sheetName val="DATA"/>
      <sheetName val="REF"/>
      <sheetName val="REPORT"/>
      <sheetName val="T_D COMP"/>
      <sheetName val="PRO_39_C"/>
      <sheetName val="AG UN METER"/>
      <sheetName val="SuvP_Ltg_Catwise"/>
      <sheetName val="PP_Ltg_Catwise"/>
      <sheetName val="SuvP_Ind_Catwise "/>
      <sheetName val="PP_Ind_Catwise "/>
      <sheetName val="mpmla wise pp0001"/>
      <sheetName val="zpF0001"/>
      <sheetName val="shp_T_D_drive"/>
      <sheetName val="compar jgy"/>
      <sheetName val="COMPARE AG"/>
      <sheetName val="MASTER"/>
      <sheetName val="PASTE"/>
      <sheetName val="SQD WS"/>
      <sheetName val="DRV WS"/>
    </sheetNames>
    <sheetDataSet>
      <sheetData sheetId="0" refreshError="1"/>
      <sheetData sheetId="1" refreshError="1"/>
      <sheetData sheetId="2" refreshError="1"/>
      <sheetData sheetId="3" refreshError="1"/>
      <sheetData sheetId="4" refreshError="1">
        <row r="1">
          <cell r="G1" t="str">
            <v>FEEDER_CAT</v>
          </cell>
          <cell r="AB1" t="str">
            <v>FEEDER LABEL</v>
          </cell>
          <cell r="AC1" t="str">
            <v>SDN</v>
          </cell>
          <cell r="AD1" t="str">
            <v>DN</v>
          </cell>
          <cell r="AE1" t="str">
            <v>CIRCLE</v>
          </cell>
          <cell r="AG1" t="str">
            <v>SS NAME</v>
          </cell>
        </row>
        <row r="2">
          <cell r="G2" t="str">
            <v>SST</v>
          </cell>
          <cell r="AB2" t="str">
            <v>220KVS'KUNDALA SST</v>
          </cell>
          <cell r="AC2" t="str">
            <v>S'KUNDLA [T]</v>
          </cell>
          <cell r="AD2" t="str">
            <v>S'KUNDLA</v>
          </cell>
          <cell r="AE2" t="str">
            <v>AMRELI</v>
          </cell>
          <cell r="AG2" t="str">
            <v>220 KV S'KUNDLA</v>
          </cell>
        </row>
        <row r="3">
          <cell r="G3" t="str">
            <v>EHT</v>
          </cell>
          <cell r="AB3" t="str">
            <v>66KVULTRATECH (NCCL) EHT</v>
          </cell>
          <cell r="AC3" t="str">
            <v>JAFRABAD</v>
          </cell>
          <cell r="AD3" t="str">
            <v>S'KUNDLA</v>
          </cell>
          <cell r="AE3" t="str">
            <v>AMRELI</v>
          </cell>
          <cell r="AG3" t="str">
            <v>220 KV S'KUNDLA</v>
          </cell>
        </row>
        <row r="4">
          <cell r="G4" t="str">
            <v>AG</v>
          </cell>
          <cell r="AB4" t="str">
            <v>ADPUR AG</v>
          </cell>
          <cell r="AC4" t="str">
            <v>BAGASARA</v>
          </cell>
          <cell r="AD4" t="str">
            <v>AMRELI-2</v>
          </cell>
          <cell r="AE4" t="str">
            <v>AMRELI</v>
          </cell>
          <cell r="AG4" t="str">
            <v>BAGASARA</v>
          </cell>
        </row>
        <row r="5">
          <cell r="G5" t="str">
            <v>AG</v>
          </cell>
          <cell r="AB5" t="str">
            <v>ADSANG AG</v>
          </cell>
          <cell r="AC5" t="str">
            <v>S'KUNDLA [R]</v>
          </cell>
          <cell r="AD5" t="str">
            <v>S'KUNDLA</v>
          </cell>
          <cell r="AE5" t="str">
            <v>AMRELI</v>
          </cell>
          <cell r="AG5" t="str">
            <v>KHAMBHA</v>
          </cell>
        </row>
        <row r="6">
          <cell r="G6" t="str">
            <v>AG</v>
          </cell>
          <cell r="AB6" t="str">
            <v>ADTALA AG</v>
          </cell>
          <cell r="AC6" t="str">
            <v>CHITAL N</v>
          </cell>
          <cell r="AD6" t="str">
            <v>AMRELI-1</v>
          </cell>
          <cell r="AE6" t="str">
            <v>AMRELI</v>
          </cell>
          <cell r="AG6" t="str">
            <v>CHITAL</v>
          </cell>
        </row>
        <row r="7">
          <cell r="G7" t="str">
            <v>AG</v>
          </cell>
          <cell r="AB7" t="str">
            <v>ADVI AG</v>
          </cell>
          <cell r="AC7" t="str">
            <v>KODINAR-2</v>
          </cell>
          <cell r="AD7" t="str">
            <v>UNA</v>
          </cell>
          <cell r="AE7" t="str">
            <v>AMRELI</v>
          </cell>
          <cell r="AG7" t="str">
            <v>ADVI</v>
          </cell>
        </row>
        <row r="8">
          <cell r="G8" t="str">
            <v>SST</v>
          </cell>
          <cell r="AB8" t="str">
            <v>ADVI SST</v>
          </cell>
          <cell r="AC8" t="str">
            <v>KODINAR-2</v>
          </cell>
          <cell r="AD8" t="str">
            <v>UNA</v>
          </cell>
          <cell r="AE8" t="str">
            <v>AMRELI</v>
          </cell>
          <cell r="AG8" t="str">
            <v>ADVI</v>
          </cell>
        </row>
        <row r="9">
          <cell r="G9" t="str">
            <v>JGY</v>
          </cell>
          <cell r="AB9" t="str">
            <v>AGARIYA JGY</v>
          </cell>
          <cell r="AC9" t="str">
            <v>RAJULA</v>
          </cell>
          <cell r="AD9" t="str">
            <v>S'KUNDLA</v>
          </cell>
          <cell r="AE9" t="str">
            <v>AMRELI</v>
          </cell>
          <cell r="AG9" t="str">
            <v>AMBARDI</v>
          </cell>
        </row>
        <row r="10">
          <cell r="G10" t="str">
            <v>JGY</v>
          </cell>
          <cell r="AB10" t="str">
            <v>AKALA JGY</v>
          </cell>
          <cell r="AC10" t="str">
            <v>LATHI</v>
          </cell>
          <cell r="AD10" t="str">
            <v>AMRELI-1</v>
          </cell>
          <cell r="AE10" t="str">
            <v>AMRELI</v>
          </cell>
          <cell r="AG10" t="str">
            <v>LATHI</v>
          </cell>
        </row>
        <row r="11">
          <cell r="G11" t="str">
            <v>AG</v>
          </cell>
          <cell r="AB11" t="str">
            <v>ALIDAR AG</v>
          </cell>
          <cell r="AC11" t="str">
            <v>KODINAR-1</v>
          </cell>
          <cell r="AD11" t="str">
            <v>UNA</v>
          </cell>
          <cell r="AE11" t="str">
            <v>AMRELI</v>
          </cell>
          <cell r="AG11" t="str">
            <v>ADVI</v>
          </cell>
        </row>
        <row r="12">
          <cell r="G12" t="str">
            <v>JGY</v>
          </cell>
          <cell r="AB12" t="str">
            <v>ALIDAR JGY</v>
          </cell>
          <cell r="AC12" t="str">
            <v>KODINAR-2</v>
          </cell>
          <cell r="AD12" t="str">
            <v>UNA</v>
          </cell>
          <cell r="AE12" t="str">
            <v>AMRELI</v>
          </cell>
          <cell r="AG12" t="str">
            <v>ALIDAR</v>
          </cell>
        </row>
        <row r="13">
          <cell r="G13" t="str">
            <v>AG</v>
          </cell>
          <cell r="AB13" t="str">
            <v>ALIUDEPUR-AMRELI AG</v>
          </cell>
          <cell r="AC13" t="str">
            <v>LATHI</v>
          </cell>
          <cell r="AD13" t="str">
            <v>AMRELI-1</v>
          </cell>
          <cell r="AE13" t="str">
            <v>AMRELI</v>
          </cell>
          <cell r="AG13" t="str">
            <v>LATHI</v>
          </cell>
        </row>
        <row r="14">
          <cell r="G14" t="str">
            <v>AG</v>
          </cell>
          <cell r="AB14" t="str">
            <v>AMARAPUR AG</v>
          </cell>
          <cell r="AC14" t="str">
            <v>KUKAVAV</v>
          </cell>
          <cell r="AD14" t="str">
            <v>AMRELI-2</v>
          </cell>
          <cell r="AE14" t="str">
            <v>AMRELI</v>
          </cell>
          <cell r="AG14" t="str">
            <v>KUNKAVAV</v>
          </cell>
        </row>
        <row r="15">
          <cell r="G15" t="str">
            <v>AG</v>
          </cell>
          <cell r="AB15" t="str">
            <v>AMARNAGAR AG</v>
          </cell>
          <cell r="AC15" t="str">
            <v>VADIA</v>
          </cell>
          <cell r="AD15" t="str">
            <v>AMRELI-2</v>
          </cell>
          <cell r="AE15" t="str">
            <v>AMRELI</v>
          </cell>
          <cell r="AG15" t="str">
            <v>VADIA</v>
          </cell>
        </row>
        <row r="16">
          <cell r="G16" t="str">
            <v>AG</v>
          </cell>
          <cell r="AB16" t="str">
            <v>AMBARADI AG</v>
          </cell>
          <cell r="AC16" t="str">
            <v>S'KUNDLA [R]</v>
          </cell>
          <cell r="AD16" t="str">
            <v>S'KUNDLA</v>
          </cell>
          <cell r="AE16" t="str">
            <v>AMRELI</v>
          </cell>
          <cell r="AG16" t="str">
            <v>S'KUNDLA</v>
          </cell>
        </row>
        <row r="17">
          <cell r="G17" t="str">
            <v>AG</v>
          </cell>
          <cell r="AB17" t="str">
            <v>AMBARDI AG</v>
          </cell>
          <cell r="AC17" t="str">
            <v>DHARI</v>
          </cell>
          <cell r="AD17" t="str">
            <v>AMRELI-2</v>
          </cell>
          <cell r="AE17" t="str">
            <v>AMRELI</v>
          </cell>
          <cell r="AG17" t="str">
            <v>DHARI</v>
          </cell>
        </row>
        <row r="18">
          <cell r="G18" t="str">
            <v>JGY</v>
          </cell>
          <cell r="AB18" t="str">
            <v>AMBARDI JGY</v>
          </cell>
          <cell r="AC18" t="str">
            <v>S'KUNDLA [R]</v>
          </cell>
          <cell r="AD18" t="str">
            <v>S'KUNDLA</v>
          </cell>
          <cell r="AE18" t="str">
            <v>AMRELI</v>
          </cell>
          <cell r="AG18" t="str">
            <v>AMBARDI</v>
          </cell>
        </row>
        <row r="19">
          <cell r="G19" t="str">
            <v>SST</v>
          </cell>
          <cell r="AB19" t="str">
            <v>AMBARDI SST</v>
          </cell>
          <cell r="AC19" t="str">
            <v>S'KUNDLA [R]</v>
          </cell>
          <cell r="AD19" t="str">
            <v>S'KUNDLA</v>
          </cell>
          <cell r="AE19" t="str">
            <v>AMRELI</v>
          </cell>
          <cell r="AG19" t="str">
            <v>AMBARDI</v>
          </cell>
        </row>
        <row r="20">
          <cell r="G20" t="str">
            <v>AG</v>
          </cell>
          <cell r="AB20" t="str">
            <v>AMODRA AG</v>
          </cell>
          <cell r="AC20" t="str">
            <v>UNA-2</v>
          </cell>
          <cell r="AD20" t="str">
            <v>UNA</v>
          </cell>
          <cell r="AE20" t="str">
            <v>AMRELI</v>
          </cell>
          <cell r="AG20" t="str">
            <v>UNA</v>
          </cell>
        </row>
        <row r="21">
          <cell r="G21" t="str">
            <v>SST</v>
          </cell>
          <cell r="AB21" t="str">
            <v>AMRELI-A SST</v>
          </cell>
          <cell r="AC21" t="str">
            <v>AMRELI [T]</v>
          </cell>
          <cell r="AD21" t="str">
            <v>AMRELI-1</v>
          </cell>
          <cell r="AE21" t="str">
            <v>AMRELI</v>
          </cell>
          <cell r="AG21" t="str">
            <v>AMRELI</v>
          </cell>
        </row>
        <row r="22">
          <cell r="G22" t="str">
            <v>SST</v>
          </cell>
          <cell r="AB22" t="str">
            <v>AMRELI-B SST</v>
          </cell>
          <cell r="AC22" t="str">
            <v>AMRELI [R]</v>
          </cell>
          <cell r="AD22" t="str">
            <v>AMRELI-1</v>
          </cell>
          <cell r="AE22" t="str">
            <v>AMRELI</v>
          </cell>
          <cell r="AG22" t="str">
            <v>AMRELI-B</v>
          </cell>
        </row>
        <row r="23">
          <cell r="G23" t="str">
            <v>URBAN</v>
          </cell>
          <cell r="AB23" t="str">
            <v>AMRELICITY-1 URBAN</v>
          </cell>
          <cell r="AC23" t="str">
            <v>AMRELI [T]</v>
          </cell>
          <cell r="AD23" t="str">
            <v>AMRELI-1</v>
          </cell>
          <cell r="AE23" t="str">
            <v>AMRELI</v>
          </cell>
          <cell r="AG23" t="str">
            <v>AMRELI</v>
          </cell>
        </row>
        <row r="24">
          <cell r="G24" t="str">
            <v>URBAN</v>
          </cell>
          <cell r="AB24" t="str">
            <v>AMRELICITY-2 URBAN</v>
          </cell>
          <cell r="AC24" t="str">
            <v>AMRELI [T]</v>
          </cell>
          <cell r="AD24" t="str">
            <v>AMRELI-1</v>
          </cell>
          <cell r="AE24" t="str">
            <v>AMRELI</v>
          </cell>
          <cell r="AG24" t="str">
            <v>AMRELI</v>
          </cell>
        </row>
        <row r="25">
          <cell r="G25" t="str">
            <v>URBAN</v>
          </cell>
          <cell r="AB25" t="str">
            <v>AMRELICITY-3 URBAN</v>
          </cell>
          <cell r="AC25" t="str">
            <v>AMRELI [T]</v>
          </cell>
          <cell r="AD25" t="str">
            <v>AMRELI-1</v>
          </cell>
          <cell r="AE25" t="str">
            <v>AMRELI</v>
          </cell>
          <cell r="AG25" t="str">
            <v>AMRELI</v>
          </cell>
        </row>
        <row r="26">
          <cell r="G26" t="str">
            <v>URBAN</v>
          </cell>
          <cell r="AB26" t="str">
            <v>AMRELICITY-4 URBAN</v>
          </cell>
          <cell r="AC26" t="str">
            <v>AMRELI [T]</v>
          </cell>
          <cell r="AD26" t="str">
            <v>AMRELI-1</v>
          </cell>
          <cell r="AE26" t="str">
            <v>AMRELI</v>
          </cell>
          <cell r="AG26" t="str">
            <v>AMRELI</v>
          </cell>
        </row>
        <row r="27">
          <cell r="G27" t="str">
            <v>JGY</v>
          </cell>
          <cell r="AB27" t="str">
            <v>AMRUTPUR JGY</v>
          </cell>
          <cell r="AC27" t="str">
            <v>DHARI</v>
          </cell>
          <cell r="AD27" t="str">
            <v>AMRELI-2</v>
          </cell>
          <cell r="AE27" t="str">
            <v>AMRELI</v>
          </cell>
          <cell r="AG27" t="str">
            <v>DUDHALA</v>
          </cell>
        </row>
        <row r="28">
          <cell r="G28" t="str">
            <v>AG</v>
          </cell>
          <cell r="AB28" t="str">
            <v>ANANDPUR AG</v>
          </cell>
          <cell r="AC28" t="str">
            <v>KODINAR-2</v>
          </cell>
          <cell r="AD28" t="str">
            <v>UNA</v>
          </cell>
          <cell r="AE28" t="str">
            <v>AMRELI</v>
          </cell>
          <cell r="AG28" t="str">
            <v>KODINAR</v>
          </cell>
        </row>
        <row r="29">
          <cell r="G29" t="str">
            <v>AG</v>
          </cell>
          <cell r="AB29" t="str">
            <v>ANIDA AG</v>
          </cell>
          <cell r="AC29" t="str">
            <v>KUKAVAV</v>
          </cell>
          <cell r="AD29" t="str">
            <v>AMRELI-2</v>
          </cell>
          <cell r="AE29" t="str">
            <v>AMRELI</v>
          </cell>
          <cell r="AG29" t="str">
            <v>KUNKAVAV</v>
          </cell>
        </row>
        <row r="30">
          <cell r="G30" t="str">
            <v>AG</v>
          </cell>
          <cell r="AB30" t="str">
            <v>ANIDA AG</v>
          </cell>
          <cell r="AC30" t="str">
            <v>S'KUNDLA [R]</v>
          </cell>
          <cell r="AD30" t="str">
            <v>S'KUNDLA</v>
          </cell>
          <cell r="AE30" t="str">
            <v>AMRELI</v>
          </cell>
          <cell r="AG30" t="str">
            <v>S'KUNDLA</v>
          </cell>
        </row>
        <row r="31">
          <cell r="G31" t="str">
            <v>AG</v>
          </cell>
          <cell r="AB31" t="str">
            <v>ANSODAR (GUNDRAN) AG</v>
          </cell>
          <cell r="AC31" t="str">
            <v>LATHI</v>
          </cell>
          <cell r="AD31" t="str">
            <v>AMRELI-1</v>
          </cell>
          <cell r="AE31" t="str">
            <v>AMRELI</v>
          </cell>
          <cell r="AG31" t="str">
            <v>LATHI</v>
          </cell>
        </row>
        <row r="32">
          <cell r="G32" t="str">
            <v>JGY</v>
          </cell>
          <cell r="AB32" t="str">
            <v>ASHAPURA JGY</v>
          </cell>
          <cell r="AC32" t="str">
            <v>UNA-2</v>
          </cell>
          <cell r="AD32" t="str">
            <v>UNA</v>
          </cell>
          <cell r="AE32" t="str">
            <v>AMRELI</v>
          </cell>
          <cell r="AG32" t="str">
            <v>DHOKADAVA</v>
          </cell>
        </row>
        <row r="33">
          <cell r="G33" t="str">
            <v>URBAN</v>
          </cell>
          <cell r="AB33" t="str">
            <v>ATKOTROAD URBAN</v>
          </cell>
          <cell r="AC33" t="str">
            <v>BABRA</v>
          </cell>
          <cell r="AD33" t="str">
            <v>AMRELI-1</v>
          </cell>
          <cell r="AE33" t="str">
            <v>AMRELI</v>
          </cell>
          <cell r="AG33" t="str">
            <v>BABRA</v>
          </cell>
        </row>
        <row r="34">
          <cell r="G34" t="str">
            <v>AG</v>
          </cell>
          <cell r="AB34" t="str">
            <v>BABAPUR AG</v>
          </cell>
          <cell r="AC34" t="str">
            <v>AMRELI [R]</v>
          </cell>
          <cell r="AD34" t="str">
            <v>AMRELI-1</v>
          </cell>
          <cell r="AE34" t="str">
            <v>AMRELI</v>
          </cell>
          <cell r="AG34" t="str">
            <v>AMRELI</v>
          </cell>
        </row>
        <row r="35">
          <cell r="G35" t="str">
            <v>SST</v>
          </cell>
          <cell r="AB35" t="str">
            <v>BABARA SST</v>
          </cell>
          <cell r="AC35" t="str">
            <v>BABRA</v>
          </cell>
          <cell r="AD35" t="str">
            <v>AMRELI-1</v>
          </cell>
          <cell r="AE35" t="str">
            <v>AMRELI</v>
          </cell>
          <cell r="AG35" t="str">
            <v>BABRA</v>
          </cell>
        </row>
        <row r="36">
          <cell r="G36" t="str">
            <v>HTEX</v>
          </cell>
          <cell r="AB36" t="str">
            <v>BABARA W/W HTEX</v>
          </cell>
          <cell r="AC36" t="str">
            <v>LATHI</v>
          </cell>
          <cell r="AD36" t="str">
            <v>AMRELI-1</v>
          </cell>
          <cell r="AE36" t="str">
            <v>AMRELI</v>
          </cell>
          <cell r="AG36" t="str">
            <v>BABRA</v>
          </cell>
        </row>
        <row r="37">
          <cell r="G37" t="str">
            <v>AG</v>
          </cell>
          <cell r="AB37" t="str">
            <v>BABARIYA AG</v>
          </cell>
          <cell r="AC37" t="str">
            <v>UNA-1</v>
          </cell>
          <cell r="AD37" t="str">
            <v>UNA</v>
          </cell>
          <cell r="AE37" t="str">
            <v>AMRELI</v>
          </cell>
          <cell r="AG37" t="str">
            <v>GIRGADHADA</v>
          </cell>
        </row>
        <row r="38">
          <cell r="G38" t="str">
            <v>URBAN</v>
          </cell>
          <cell r="AB38" t="str">
            <v>BABRA CITY URBAN</v>
          </cell>
          <cell r="AC38" t="str">
            <v>BABRA</v>
          </cell>
          <cell r="AD38" t="str">
            <v>AMRELI-1</v>
          </cell>
          <cell r="AE38" t="str">
            <v>AMRELI</v>
          </cell>
          <cell r="AG38" t="str">
            <v>BABRA</v>
          </cell>
        </row>
        <row r="39">
          <cell r="G39" t="str">
            <v>JGY</v>
          </cell>
          <cell r="AB39" t="str">
            <v>BABRIYADHAR JGY</v>
          </cell>
          <cell r="AC39" t="str">
            <v>RAJULA</v>
          </cell>
          <cell r="AD39" t="str">
            <v>S'KUNDLA</v>
          </cell>
          <cell r="AE39" t="str">
            <v>AMRELI</v>
          </cell>
          <cell r="AG39" t="str">
            <v>DUNGAR</v>
          </cell>
        </row>
        <row r="40">
          <cell r="G40" t="str">
            <v>JGY</v>
          </cell>
          <cell r="AB40" t="str">
            <v>BADHADA JGY</v>
          </cell>
          <cell r="AC40" t="str">
            <v>S'KUNDLA [R]</v>
          </cell>
          <cell r="AD40" t="str">
            <v>S'KUNDLA</v>
          </cell>
          <cell r="AE40" t="str">
            <v>AMRELI</v>
          </cell>
          <cell r="AG40" t="str">
            <v>S'KUNDLA</v>
          </cell>
        </row>
        <row r="41">
          <cell r="G41" t="str">
            <v>URBAN</v>
          </cell>
          <cell r="AB41" t="str">
            <v>BAGASARA CITY URBAN</v>
          </cell>
          <cell r="AC41" t="str">
            <v>BAGASARA</v>
          </cell>
          <cell r="AD41" t="str">
            <v>AMRELI-2</v>
          </cell>
          <cell r="AE41" t="str">
            <v>AMRELI</v>
          </cell>
          <cell r="AG41" t="str">
            <v>BAGASARA</v>
          </cell>
        </row>
        <row r="42">
          <cell r="G42" t="str">
            <v>SST</v>
          </cell>
          <cell r="AB42" t="str">
            <v>BAGASARA SST</v>
          </cell>
          <cell r="AC42" t="str">
            <v>BAGASARA</v>
          </cell>
          <cell r="AD42" t="str">
            <v>AMRELI-2</v>
          </cell>
          <cell r="AE42" t="str">
            <v>AMRELI</v>
          </cell>
          <cell r="AG42" t="str">
            <v>BAGASARA</v>
          </cell>
        </row>
        <row r="43">
          <cell r="G43" t="str">
            <v>AG</v>
          </cell>
          <cell r="AB43" t="str">
            <v>BALAPUR AG</v>
          </cell>
          <cell r="AC43" t="str">
            <v>KUKAVAV</v>
          </cell>
          <cell r="AD43" t="str">
            <v>AMRELI-2</v>
          </cell>
          <cell r="AE43" t="str">
            <v>AMRELI</v>
          </cell>
          <cell r="AG43" t="str">
            <v>KUNKAVAV</v>
          </cell>
        </row>
        <row r="44">
          <cell r="G44" t="str">
            <v>AG</v>
          </cell>
          <cell r="AB44" t="str">
            <v>BALNATH AG</v>
          </cell>
          <cell r="AC44" t="str">
            <v>KODINAR-1</v>
          </cell>
          <cell r="AD44" t="str">
            <v>UNA</v>
          </cell>
          <cell r="AE44" t="str">
            <v>AMRELI</v>
          </cell>
          <cell r="AG44" t="str">
            <v>KODINAR</v>
          </cell>
        </row>
        <row r="45">
          <cell r="G45" t="str">
            <v>AG</v>
          </cell>
          <cell r="AB45" t="str">
            <v>BARMAN AG</v>
          </cell>
          <cell r="AC45" t="str">
            <v>JAFRABAD</v>
          </cell>
          <cell r="AD45" t="str">
            <v>S'KUNDLA</v>
          </cell>
          <cell r="AE45" t="str">
            <v>AMRELI</v>
          </cell>
          <cell r="AG45" t="str">
            <v>MOTA-BARMAN</v>
          </cell>
        </row>
        <row r="46">
          <cell r="G46" t="str">
            <v>JGY</v>
          </cell>
          <cell r="AB46" t="str">
            <v>BARPATOLI JGY</v>
          </cell>
          <cell r="AC46" t="str">
            <v>RAJULA</v>
          </cell>
          <cell r="AD46" t="str">
            <v>S'KUNDLA</v>
          </cell>
          <cell r="AE46" t="str">
            <v>AMRELI</v>
          </cell>
          <cell r="AG46" t="str">
            <v>RAJULA</v>
          </cell>
        </row>
        <row r="47">
          <cell r="G47" t="str">
            <v>JGY</v>
          </cell>
          <cell r="AB47" t="str">
            <v>BELA JGY</v>
          </cell>
          <cell r="AC47" t="str">
            <v>DAMNAGAR</v>
          </cell>
          <cell r="AD47" t="str">
            <v>AMRELI-1</v>
          </cell>
          <cell r="AE47" t="str">
            <v>AMRELI</v>
          </cell>
          <cell r="AG47" t="str">
            <v>GARIYADHAR</v>
          </cell>
        </row>
        <row r="48">
          <cell r="G48" t="str">
            <v>AG</v>
          </cell>
          <cell r="AB48" t="str">
            <v>BHADASI AG</v>
          </cell>
          <cell r="AC48" t="str">
            <v>UNA-1</v>
          </cell>
          <cell r="AD48" t="str">
            <v>UNA</v>
          </cell>
          <cell r="AE48" t="str">
            <v>AMRELI</v>
          </cell>
          <cell r="AG48" t="str">
            <v>KESARIYA</v>
          </cell>
        </row>
        <row r="49">
          <cell r="G49" t="str">
            <v>AG</v>
          </cell>
          <cell r="AB49" t="str">
            <v>BHADER AG</v>
          </cell>
          <cell r="AC49" t="str">
            <v>DHARI</v>
          </cell>
          <cell r="AD49" t="str">
            <v>AMRELI-2</v>
          </cell>
          <cell r="AE49" t="str">
            <v>AMRELI</v>
          </cell>
          <cell r="AG49" t="str">
            <v>BHADER</v>
          </cell>
        </row>
        <row r="50">
          <cell r="G50" t="str">
            <v>SST</v>
          </cell>
          <cell r="AB50" t="str">
            <v>BHADER SST</v>
          </cell>
          <cell r="AC50" t="str">
            <v>DHARI</v>
          </cell>
          <cell r="AD50" t="str">
            <v>AMRELI-2</v>
          </cell>
          <cell r="AE50" t="str">
            <v>AMRELI</v>
          </cell>
          <cell r="AG50" t="str">
            <v>BHADER</v>
          </cell>
        </row>
        <row r="51">
          <cell r="G51" t="str">
            <v>AG</v>
          </cell>
          <cell r="AB51" t="str">
            <v>BHAVANI AG</v>
          </cell>
          <cell r="AC51" t="str">
            <v>KODINAR-2</v>
          </cell>
          <cell r="AD51" t="str">
            <v>UNA</v>
          </cell>
          <cell r="AE51" t="str">
            <v>AMRELI</v>
          </cell>
          <cell r="AG51" t="str">
            <v>KODINAR</v>
          </cell>
        </row>
        <row r="52">
          <cell r="G52" t="str">
            <v>JGY</v>
          </cell>
          <cell r="AB52" t="str">
            <v>BHEBHA JGY</v>
          </cell>
          <cell r="AC52" t="str">
            <v>UNA-1</v>
          </cell>
          <cell r="AD52" t="str">
            <v>UNA</v>
          </cell>
          <cell r="AE52" t="str">
            <v>AMRELI</v>
          </cell>
          <cell r="AG52" t="str">
            <v>KESARIYA</v>
          </cell>
        </row>
        <row r="53">
          <cell r="G53" t="str">
            <v>AG</v>
          </cell>
          <cell r="AB53" t="str">
            <v>BHERAI AG</v>
          </cell>
          <cell r="AC53" t="str">
            <v>RAJULA</v>
          </cell>
          <cell r="AD53" t="str">
            <v>S'KUNDLA</v>
          </cell>
          <cell r="AE53" t="str">
            <v>AMRELI</v>
          </cell>
          <cell r="AG53" t="str">
            <v>RAJULA</v>
          </cell>
        </row>
        <row r="54">
          <cell r="G54" t="str">
            <v>AG</v>
          </cell>
          <cell r="AB54" t="str">
            <v>BHESVADI AG</v>
          </cell>
          <cell r="AC54" t="str">
            <v>LILIYA N</v>
          </cell>
          <cell r="AD54" t="str">
            <v>AMRELI-1</v>
          </cell>
          <cell r="AE54" t="str">
            <v>AMRELI</v>
          </cell>
          <cell r="AG54" t="str">
            <v>LILIYA</v>
          </cell>
        </row>
        <row r="55">
          <cell r="G55" t="str">
            <v>JGY</v>
          </cell>
          <cell r="AB55" t="str">
            <v>BHIDBHANJAN JGY</v>
          </cell>
          <cell r="AC55" t="str">
            <v>UNA-2</v>
          </cell>
          <cell r="AD55" t="str">
            <v>UNA</v>
          </cell>
          <cell r="AE55" t="str">
            <v>AMRELI</v>
          </cell>
          <cell r="AG55" t="str">
            <v>SAMTER</v>
          </cell>
        </row>
        <row r="56">
          <cell r="G56" t="str">
            <v>JGY</v>
          </cell>
          <cell r="AB56" t="str">
            <v>BHINGRAD JGY</v>
          </cell>
          <cell r="AC56" t="str">
            <v>LATHI</v>
          </cell>
          <cell r="AD56" t="str">
            <v>AMRELI-1</v>
          </cell>
          <cell r="AE56" t="str">
            <v>AMRELI</v>
          </cell>
          <cell r="AG56" t="str">
            <v>LATHI</v>
          </cell>
        </row>
        <row r="57">
          <cell r="G57" t="str">
            <v>JGY</v>
          </cell>
          <cell r="AB57" t="str">
            <v>BHOMESHWAR JGY</v>
          </cell>
          <cell r="AC57" t="str">
            <v>KODINAR-2</v>
          </cell>
          <cell r="AD57" t="str">
            <v>UNA</v>
          </cell>
          <cell r="AE57" t="str">
            <v>AMRELI</v>
          </cell>
          <cell r="AG57" t="str">
            <v>ALIDAR</v>
          </cell>
        </row>
        <row r="58">
          <cell r="G58" t="str">
            <v>JGY</v>
          </cell>
          <cell r="AB58" t="str">
            <v>BHURAKHIYA JGY</v>
          </cell>
          <cell r="AC58" t="str">
            <v>DAMNAGAR</v>
          </cell>
          <cell r="AD58" t="str">
            <v>AMRELI-1</v>
          </cell>
          <cell r="AE58" t="str">
            <v>AMRELI</v>
          </cell>
          <cell r="AG58" t="str">
            <v>DAMNAGAR</v>
          </cell>
        </row>
        <row r="59">
          <cell r="G59" t="str">
            <v>URBAN</v>
          </cell>
          <cell r="AB59" t="str">
            <v>BHUTNATH CITY URBAN</v>
          </cell>
          <cell r="AC59" t="str">
            <v>BAGASARA</v>
          </cell>
          <cell r="AD59" t="str">
            <v>AMRELI-2</v>
          </cell>
          <cell r="AE59" t="str">
            <v>AMRELI</v>
          </cell>
          <cell r="AG59" t="str">
            <v>BAGASARA</v>
          </cell>
        </row>
        <row r="60">
          <cell r="G60" t="str">
            <v>JGY</v>
          </cell>
          <cell r="AB60" t="str">
            <v>BHUVA JGY</v>
          </cell>
          <cell r="AC60" t="str">
            <v>S'KUNDLA [R]</v>
          </cell>
          <cell r="AD60" t="str">
            <v>S'KUNDLA</v>
          </cell>
          <cell r="AE60" t="str">
            <v>AMRELI</v>
          </cell>
          <cell r="AG60" t="str">
            <v>S'KUNDLA</v>
          </cell>
        </row>
        <row r="61">
          <cell r="G61" t="str">
            <v>AG</v>
          </cell>
          <cell r="AB61" t="str">
            <v>BODIDAR AG</v>
          </cell>
          <cell r="AC61" t="str">
            <v>UNA-1</v>
          </cell>
          <cell r="AD61" t="str">
            <v>UNA</v>
          </cell>
          <cell r="AE61" t="str">
            <v>AMRELI</v>
          </cell>
          <cell r="AG61" t="str">
            <v>UNA</v>
          </cell>
        </row>
        <row r="62">
          <cell r="G62" t="str">
            <v>AG</v>
          </cell>
          <cell r="AB62" t="str">
            <v>BORADI AG</v>
          </cell>
          <cell r="AC62" t="str">
            <v>DHARI</v>
          </cell>
          <cell r="AD62" t="str">
            <v>AMRELI-2</v>
          </cell>
          <cell r="AE62" t="str">
            <v>AMRELI</v>
          </cell>
          <cell r="AG62" t="str">
            <v>DALKHANIYA</v>
          </cell>
        </row>
        <row r="63">
          <cell r="G63" t="str">
            <v>AG</v>
          </cell>
          <cell r="AB63" t="str">
            <v>CHAKKARGADH AG</v>
          </cell>
          <cell r="AC63" t="str">
            <v>AMRELI [R]</v>
          </cell>
          <cell r="AD63" t="str">
            <v>AMRELI-1</v>
          </cell>
          <cell r="AE63" t="str">
            <v>AMRELI</v>
          </cell>
          <cell r="AG63" t="str">
            <v>AMRELI</v>
          </cell>
        </row>
        <row r="64">
          <cell r="G64" t="str">
            <v>URBAN</v>
          </cell>
          <cell r="AB64" t="str">
            <v>CHALALA CITY URBAN</v>
          </cell>
          <cell r="AC64" t="str">
            <v>CHALALA</v>
          </cell>
          <cell r="AD64" t="str">
            <v>AMRELI-2</v>
          </cell>
          <cell r="AE64" t="str">
            <v>AMRELI</v>
          </cell>
          <cell r="AG64" t="str">
            <v>CHALALA</v>
          </cell>
        </row>
        <row r="65">
          <cell r="G65" t="str">
            <v>SST</v>
          </cell>
          <cell r="AB65" t="str">
            <v>CHALALA SST</v>
          </cell>
          <cell r="AC65" t="str">
            <v>CHALALA</v>
          </cell>
          <cell r="AD65" t="str">
            <v>AMRELI-2</v>
          </cell>
          <cell r="AE65" t="str">
            <v>AMRELI</v>
          </cell>
          <cell r="AG65" t="str">
            <v>CHALALA</v>
          </cell>
        </row>
        <row r="66">
          <cell r="G66" t="str">
            <v>AG</v>
          </cell>
          <cell r="AB66" t="str">
            <v>CHAMARDI AG</v>
          </cell>
          <cell r="AC66" t="str">
            <v>BABRA</v>
          </cell>
          <cell r="AD66" t="str">
            <v>AMRELI-1</v>
          </cell>
          <cell r="AE66" t="str">
            <v>AMRELI</v>
          </cell>
          <cell r="AG66" t="str">
            <v>BABRA</v>
          </cell>
        </row>
        <row r="67">
          <cell r="G67" t="str">
            <v>AG</v>
          </cell>
          <cell r="AB67" t="str">
            <v>CHARKHA AG</v>
          </cell>
          <cell r="AC67" t="str">
            <v>BABRA</v>
          </cell>
          <cell r="AD67" t="str">
            <v>AMRELI-1</v>
          </cell>
          <cell r="AE67" t="str">
            <v>AMRELI</v>
          </cell>
          <cell r="AG67" t="str">
            <v>BABRA</v>
          </cell>
        </row>
        <row r="68">
          <cell r="G68" t="str">
            <v>JGY</v>
          </cell>
          <cell r="AB68" t="str">
            <v>CHARKHA JGY</v>
          </cell>
          <cell r="AC68" t="str">
            <v>CHALALA</v>
          </cell>
          <cell r="AD68" t="str">
            <v>AMRELI-2</v>
          </cell>
          <cell r="AE68" t="str">
            <v>AMRELI</v>
          </cell>
          <cell r="AG68" t="str">
            <v>CHALALA</v>
          </cell>
        </row>
        <row r="69">
          <cell r="G69" t="str">
            <v>HTEX</v>
          </cell>
          <cell r="AB69" t="str">
            <v>CHAVAND W/W HTEX</v>
          </cell>
          <cell r="AC69" t="str">
            <v>LATHI</v>
          </cell>
          <cell r="AD69" t="str">
            <v>AMRELI-1</v>
          </cell>
          <cell r="AE69" t="str">
            <v>AMRELI</v>
          </cell>
          <cell r="AG69" t="str">
            <v>DHASA</v>
          </cell>
        </row>
        <row r="70">
          <cell r="G70" t="str">
            <v>AG</v>
          </cell>
          <cell r="AB70" t="str">
            <v>CHHACHHAR AG</v>
          </cell>
          <cell r="AC70" t="str">
            <v>KODINAR-2</v>
          </cell>
          <cell r="AD70" t="str">
            <v>UNA</v>
          </cell>
          <cell r="AE70" t="str">
            <v>AMRELI</v>
          </cell>
          <cell r="AG70" t="str">
            <v>KODINAR</v>
          </cell>
        </row>
        <row r="71">
          <cell r="G71" t="str">
            <v>JGY</v>
          </cell>
          <cell r="AB71" t="str">
            <v>CHHACHHAR JGY</v>
          </cell>
          <cell r="AC71" t="str">
            <v>KODINAR-2</v>
          </cell>
          <cell r="AD71" t="str">
            <v>UNA</v>
          </cell>
          <cell r="AE71" t="str">
            <v>AMRELI</v>
          </cell>
          <cell r="AG71" t="str">
            <v>GHANTVAD</v>
          </cell>
        </row>
        <row r="72">
          <cell r="G72" t="str">
            <v>AG</v>
          </cell>
          <cell r="AB72" t="str">
            <v>CHIKHALI AG</v>
          </cell>
          <cell r="AC72" t="str">
            <v>S'KUNDLA [R]</v>
          </cell>
          <cell r="AD72" t="str">
            <v>S'KUNDLA</v>
          </cell>
          <cell r="AE72" t="str">
            <v>AMRELI</v>
          </cell>
          <cell r="AG72" t="str">
            <v>VIJPADI</v>
          </cell>
        </row>
        <row r="73">
          <cell r="G73" t="str">
            <v>JGY</v>
          </cell>
          <cell r="AB73" t="str">
            <v>CHIKHALKUBA JGY</v>
          </cell>
          <cell r="AC73" t="str">
            <v>UNA-2</v>
          </cell>
          <cell r="AD73" t="str">
            <v>UNA</v>
          </cell>
          <cell r="AE73" t="str">
            <v>AMRELI</v>
          </cell>
          <cell r="AG73" t="str">
            <v>DHOKADAVA</v>
          </cell>
        </row>
        <row r="74">
          <cell r="G74" t="str">
            <v>URBAN</v>
          </cell>
          <cell r="AB74" t="str">
            <v>CHITAL CITY URBAN</v>
          </cell>
          <cell r="AC74" t="str">
            <v>CHITAL N</v>
          </cell>
          <cell r="AD74" t="str">
            <v>AMRELI-1</v>
          </cell>
          <cell r="AE74" t="str">
            <v>AMRELI</v>
          </cell>
          <cell r="AG74" t="str">
            <v>CHITAL</v>
          </cell>
        </row>
        <row r="75">
          <cell r="G75" t="str">
            <v>SST</v>
          </cell>
          <cell r="AB75" t="str">
            <v>CHITAL SST</v>
          </cell>
          <cell r="AC75" t="str">
            <v>CHITAL N</v>
          </cell>
          <cell r="AD75" t="str">
            <v>AMRELI-1</v>
          </cell>
          <cell r="AE75" t="str">
            <v>AMRELI</v>
          </cell>
          <cell r="AG75" t="str">
            <v>CHITAL</v>
          </cell>
        </row>
        <row r="76">
          <cell r="G76" t="str">
            <v>JGY</v>
          </cell>
          <cell r="AB76" t="str">
            <v>CHOTRA JGY</v>
          </cell>
          <cell r="AC76" t="str">
            <v>JAFRABAD</v>
          </cell>
          <cell r="AD76" t="str">
            <v>S'KUNDLA</v>
          </cell>
          <cell r="AE76" t="str">
            <v>AMRELI</v>
          </cell>
          <cell r="AG76" t="str">
            <v>MOTA-BARMAN</v>
          </cell>
        </row>
        <row r="77">
          <cell r="G77" t="str">
            <v>AG</v>
          </cell>
          <cell r="AB77" t="str">
            <v>DABHALI AG</v>
          </cell>
          <cell r="AC77" t="str">
            <v>DHARI</v>
          </cell>
          <cell r="AD77" t="str">
            <v>AMRELI-2</v>
          </cell>
          <cell r="AE77" t="str">
            <v>AMRELI</v>
          </cell>
          <cell r="AG77" t="str">
            <v>DUDHALA</v>
          </cell>
        </row>
        <row r="78">
          <cell r="G78" t="str">
            <v>AG</v>
          </cell>
          <cell r="AB78" t="str">
            <v>DADHIYALI AG</v>
          </cell>
          <cell r="AC78" t="str">
            <v>S'KUNDLA [R]</v>
          </cell>
          <cell r="AD78" t="str">
            <v>S'KUNDLA</v>
          </cell>
          <cell r="AE78" t="str">
            <v>AMRELI</v>
          </cell>
          <cell r="AG78" t="str">
            <v>KHAMBHA</v>
          </cell>
        </row>
        <row r="79">
          <cell r="G79" t="str">
            <v>JGY</v>
          </cell>
          <cell r="AB79" t="str">
            <v>DADMA JGY</v>
          </cell>
          <cell r="AC79" t="str">
            <v>LILIYA N</v>
          </cell>
          <cell r="AD79" t="str">
            <v>AMRELI-1</v>
          </cell>
          <cell r="AE79" t="str">
            <v>AMRELI</v>
          </cell>
          <cell r="AG79" t="str">
            <v>LILIYA</v>
          </cell>
        </row>
        <row r="80">
          <cell r="G80" t="str">
            <v>AG</v>
          </cell>
          <cell r="AB80" t="str">
            <v>DADMADADA AG</v>
          </cell>
          <cell r="AC80" t="str">
            <v>BAGASARA</v>
          </cell>
          <cell r="AD80" t="str">
            <v>AMRELI-2</v>
          </cell>
          <cell r="AE80" t="str">
            <v>AMRELI</v>
          </cell>
          <cell r="AG80" t="str">
            <v>NAVIHALIYAD</v>
          </cell>
        </row>
        <row r="81">
          <cell r="G81" t="str">
            <v>AG</v>
          </cell>
          <cell r="AB81" t="str">
            <v>DAHIDA AG</v>
          </cell>
          <cell r="AC81" t="str">
            <v>AMRELI [R]</v>
          </cell>
          <cell r="AD81" t="str">
            <v>AMRELI-1</v>
          </cell>
          <cell r="AE81" t="str">
            <v>AMRELI</v>
          </cell>
          <cell r="AG81" t="str">
            <v>AMRELI-B</v>
          </cell>
        </row>
        <row r="82">
          <cell r="G82" t="str">
            <v>JGY</v>
          </cell>
          <cell r="AB82" t="str">
            <v>DAHITHARA JGY</v>
          </cell>
          <cell r="AC82" t="str">
            <v>DAMNAGAR</v>
          </cell>
          <cell r="AD82" t="str">
            <v>AMRELI-1</v>
          </cell>
          <cell r="AE82" t="str">
            <v>AMRELI</v>
          </cell>
          <cell r="AG82" t="str">
            <v>DAMNAGAR</v>
          </cell>
        </row>
        <row r="83">
          <cell r="G83" t="str">
            <v>INDU</v>
          </cell>
          <cell r="AB83" t="str">
            <v>DAIRY INDU</v>
          </cell>
          <cell r="AC83" t="str">
            <v>CHALALA</v>
          </cell>
          <cell r="AD83" t="str">
            <v>AMRELI-2</v>
          </cell>
          <cell r="AE83" t="str">
            <v>AMRELI</v>
          </cell>
          <cell r="AG83" t="str">
            <v>DHARI</v>
          </cell>
        </row>
        <row r="84">
          <cell r="G84" t="str">
            <v>JGY</v>
          </cell>
          <cell r="AB84" t="str">
            <v>DALKHANIYA JGY</v>
          </cell>
          <cell r="AC84" t="str">
            <v>DHARI</v>
          </cell>
          <cell r="AD84" t="str">
            <v>AMRELI-2</v>
          </cell>
          <cell r="AE84" t="str">
            <v>AMRELI</v>
          </cell>
          <cell r="AG84" t="str">
            <v>DALKHANIYA</v>
          </cell>
        </row>
        <row r="85">
          <cell r="G85" t="str">
            <v>SST</v>
          </cell>
          <cell r="AB85" t="str">
            <v>DALKHANIYA SST</v>
          </cell>
          <cell r="AC85" t="str">
            <v>DHARI</v>
          </cell>
          <cell r="AD85" t="str">
            <v>AMRELI-2</v>
          </cell>
          <cell r="AE85" t="str">
            <v>AMRELI</v>
          </cell>
          <cell r="AG85" t="str">
            <v>DALKHANIYA</v>
          </cell>
        </row>
        <row r="86">
          <cell r="G86" t="str">
            <v>URBAN</v>
          </cell>
          <cell r="AB86" t="str">
            <v>DAMNAGAR CITY URBAN</v>
          </cell>
          <cell r="AC86" t="str">
            <v>DAMNAGAR</v>
          </cell>
          <cell r="AD86" t="str">
            <v>AMRELI-1</v>
          </cell>
          <cell r="AE86" t="str">
            <v>AMRELI</v>
          </cell>
          <cell r="AG86" t="str">
            <v>DAMNAGAR</v>
          </cell>
        </row>
        <row r="87">
          <cell r="G87" t="str">
            <v>JGY</v>
          </cell>
          <cell r="AB87" t="str">
            <v>DATARDI JGY</v>
          </cell>
          <cell r="AC87" t="str">
            <v>RAJULA</v>
          </cell>
          <cell r="AD87" t="str">
            <v>S'KUNDLA</v>
          </cell>
          <cell r="AE87" t="str">
            <v>AMRELI</v>
          </cell>
          <cell r="AG87" t="str">
            <v>DUNGAR</v>
          </cell>
        </row>
        <row r="88">
          <cell r="G88" t="str">
            <v>AG</v>
          </cell>
          <cell r="AB88" t="str">
            <v>DEDAN AG</v>
          </cell>
          <cell r="AC88" t="str">
            <v>KHAMBHA N</v>
          </cell>
          <cell r="AD88" t="str">
            <v>S'KUNDLA</v>
          </cell>
          <cell r="AE88" t="str">
            <v>AMRELI</v>
          </cell>
          <cell r="AG88" t="str">
            <v>KHAMBHA</v>
          </cell>
        </row>
        <row r="89">
          <cell r="G89" t="str">
            <v>AG</v>
          </cell>
          <cell r="AB89" t="str">
            <v>DELWADA AG</v>
          </cell>
          <cell r="AC89" t="str">
            <v>UNA-2</v>
          </cell>
          <cell r="AD89" t="str">
            <v>UNA</v>
          </cell>
          <cell r="AE89" t="str">
            <v>AMRELI</v>
          </cell>
          <cell r="AG89" t="str">
            <v>UNA</v>
          </cell>
        </row>
        <row r="90">
          <cell r="G90" t="str">
            <v>JGY</v>
          </cell>
          <cell r="AB90" t="str">
            <v>DERIPIPARIYA JGY</v>
          </cell>
          <cell r="AC90" t="str">
            <v>BAGASARA</v>
          </cell>
          <cell r="AD90" t="str">
            <v>AMRELI-2</v>
          </cell>
          <cell r="AE90" t="str">
            <v>AMRELI</v>
          </cell>
          <cell r="AG90" t="str">
            <v>NAVIHALIYAD</v>
          </cell>
        </row>
        <row r="91">
          <cell r="G91" t="str">
            <v>AG</v>
          </cell>
          <cell r="AB91" t="str">
            <v>DEVALA AG</v>
          </cell>
          <cell r="AC91" t="str">
            <v>VADIA</v>
          </cell>
          <cell r="AD91" t="str">
            <v>AMRELI-2</v>
          </cell>
          <cell r="AE91" t="str">
            <v>AMRELI</v>
          </cell>
          <cell r="AG91" t="str">
            <v>LILAKHA</v>
          </cell>
        </row>
        <row r="92">
          <cell r="G92" t="str">
            <v>HTEX</v>
          </cell>
          <cell r="AB92" t="str">
            <v>DEVALA W/W HTEX</v>
          </cell>
          <cell r="AC92" t="str">
            <v>DHARI</v>
          </cell>
          <cell r="AD92" t="str">
            <v>AMRELI-2</v>
          </cell>
          <cell r="AE92" t="str">
            <v>AMRELI</v>
          </cell>
          <cell r="AG92" t="str">
            <v>DUDHALA</v>
          </cell>
        </row>
        <row r="93">
          <cell r="G93" t="str">
            <v>AG</v>
          </cell>
          <cell r="AB93" t="str">
            <v>DEVALI AG</v>
          </cell>
          <cell r="AC93" t="str">
            <v>KODINAR-1</v>
          </cell>
          <cell r="AD93" t="str">
            <v>UNA</v>
          </cell>
          <cell r="AE93" t="str">
            <v>AMRELI</v>
          </cell>
          <cell r="AG93" t="str">
            <v>DEVALI</v>
          </cell>
        </row>
        <row r="94">
          <cell r="G94" t="str">
            <v>SST</v>
          </cell>
          <cell r="AB94" t="str">
            <v>DEVALI SST</v>
          </cell>
          <cell r="AC94" t="str">
            <v>KODINAR-1</v>
          </cell>
          <cell r="AD94" t="str">
            <v>UNA</v>
          </cell>
          <cell r="AE94" t="str">
            <v>AMRELI</v>
          </cell>
          <cell r="AG94" t="str">
            <v>DEVALI</v>
          </cell>
        </row>
        <row r="95">
          <cell r="G95" t="str">
            <v>AG</v>
          </cell>
          <cell r="AB95" t="str">
            <v>DHAMEL AG</v>
          </cell>
          <cell r="AC95" t="str">
            <v>DAMNAGAR</v>
          </cell>
          <cell r="AD95" t="str">
            <v>AMRELI-1</v>
          </cell>
          <cell r="AE95" t="str">
            <v>AMRELI</v>
          </cell>
          <cell r="AG95" t="str">
            <v>DAMNAGAR</v>
          </cell>
        </row>
        <row r="96">
          <cell r="G96" t="str">
            <v>AG</v>
          </cell>
          <cell r="AB96" t="str">
            <v>DHARAGANI AG</v>
          </cell>
          <cell r="AC96" t="str">
            <v>CHALALA</v>
          </cell>
          <cell r="AD96" t="str">
            <v>AMRELI-2</v>
          </cell>
          <cell r="AE96" t="str">
            <v>AMRELI</v>
          </cell>
          <cell r="AG96" t="str">
            <v>CHALALA</v>
          </cell>
        </row>
        <row r="97">
          <cell r="G97" t="str">
            <v>AG</v>
          </cell>
          <cell r="AB97" t="str">
            <v>DHARAI AG</v>
          </cell>
          <cell r="AC97" t="str">
            <v>BABRA</v>
          </cell>
          <cell r="AD97" t="str">
            <v>AMRELI-1</v>
          </cell>
          <cell r="AE97" t="str">
            <v>AMRELI</v>
          </cell>
          <cell r="AG97" t="str">
            <v>CHITAL</v>
          </cell>
        </row>
        <row r="98">
          <cell r="G98" t="str">
            <v>URBAN</v>
          </cell>
          <cell r="AB98" t="str">
            <v>DHARI CITY URBAN</v>
          </cell>
          <cell r="AC98" t="str">
            <v>DHARI</v>
          </cell>
          <cell r="AD98" t="str">
            <v>AMRELI-2</v>
          </cell>
          <cell r="AE98" t="str">
            <v>AMRELI</v>
          </cell>
          <cell r="AG98" t="str">
            <v>DHARI</v>
          </cell>
        </row>
        <row r="99">
          <cell r="G99" t="str">
            <v>SST</v>
          </cell>
          <cell r="AB99" t="str">
            <v>DHARI SST</v>
          </cell>
          <cell r="AC99" t="str">
            <v>DHARI</v>
          </cell>
          <cell r="AD99" t="str">
            <v>AMRELI-2</v>
          </cell>
          <cell r="AE99" t="str">
            <v>AMRELI</v>
          </cell>
          <cell r="AG99" t="str">
            <v>DHARI</v>
          </cell>
        </row>
        <row r="100">
          <cell r="G100" t="str">
            <v>JGY</v>
          </cell>
          <cell r="AB100" t="str">
            <v>DHARNATH JGY</v>
          </cell>
          <cell r="AC100" t="str">
            <v>RAJULA</v>
          </cell>
          <cell r="AD100" t="str">
            <v>S'KUNDLA</v>
          </cell>
          <cell r="AE100" t="str">
            <v>AMRELI</v>
          </cell>
          <cell r="AG100" t="str">
            <v>RAJULA</v>
          </cell>
        </row>
        <row r="101">
          <cell r="G101" t="str">
            <v>JGY</v>
          </cell>
          <cell r="AB101" t="str">
            <v>DHARNGNI-NEW JGY</v>
          </cell>
          <cell r="AC101" t="str">
            <v>CHALALA</v>
          </cell>
          <cell r="AD101" t="str">
            <v>AMRELI-2</v>
          </cell>
          <cell r="AE101" t="str">
            <v>AMRELI</v>
          </cell>
          <cell r="AG101" t="str">
            <v>MOTASAMDHIYALA</v>
          </cell>
        </row>
        <row r="102">
          <cell r="G102" t="str">
            <v>JGY</v>
          </cell>
          <cell r="AB102" t="str">
            <v>DHASA JANCTION JGY</v>
          </cell>
          <cell r="AC102" t="str">
            <v>DAMNAGAR</v>
          </cell>
          <cell r="AD102" t="str">
            <v>AMRELI-1</v>
          </cell>
          <cell r="AE102" t="str">
            <v>AMRELI</v>
          </cell>
          <cell r="AG102" t="str">
            <v>DHASA</v>
          </cell>
        </row>
        <row r="103">
          <cell r="G103" t="str">
            <v>SST</v>
          </cell>
          <cell r="AB103" t="str">
            <v>DHOKADAVA SST</v>
          </cell>
          <cell r="AC103" t="str">
            <v>UNA-2</v>
          </cell>
          <cell r="AD103" t="str">
            <v>UNA</v>
          </cell>
          <cell r="AE103" t="str">
            <v>AMRELI</v>
          </cell>
          <cell r="AG103" t="str">
            <v>DHOKADAVA</v>
          </cell>
        </row>
        <row r="104">
          <cell r="G104" t="str">
            <v>AG</v>
          </cell>
          <cell r="AB104" t="str">
            <v>DHOKADAWA AG</v>
          </cell>
          <cell r="AC104" t="str">
            <v>UNA-2</v>
          </cell>
          <cell r="AD104" t="str">
            <v>UNA</v>
          </cell>
          <cell r="AE104" t="str">
            <v>AMRELI</v>
          </cell>
          <cell r="AG104" t="str">
            <v>UNA</v>
          </cell>
        </row>
        <row r="105">
          <cell r="G105" t="str">
            <v>AG</v>
          </cell>
          <cell r="AB105" t="str">
            <v>DHOLARWA AG</v>
          </cell>
          <cell r="AC105" t="str">
            <v>KUKAVAV</v>
          </cell>
          <cell r="AD105" t="str">
            <v>AMRELI-2</v>
          </cell>
          <cell r="AE105" t="str">
            <v>AMRELI</v>
          </cell>
          <cell r="AG105" t="str">
            <v>KUNKAVAV</v>
          </cell>
        </row>
        <row r="106">
          <cell r="G106" t="str">
            <v>AG</v>
          </cell>
          <cell r="AB106" t="str">
            <v>DHUNDHIYAPIPALIYA AG</v>
          </cell>
          <cell r="AC106" t="str">
            <v>VADIA</v>
          </cell>
          <cell r="AD106" t="str">
            <v>AMRELI-2</v>
          </cell>
          <cell r="AE106" t="str">
            <v>AMRELI</v>
          </cell>
          <cell r="AG106" t="str">
            <v>VADIA</v>
          </cell>
        </row>
        <row r="107">
          <cell r="G107" t="str">
            <v>AG</v>
          </cell>
          <cell r="AB107" t="str">
            <v>DIV AG</v>
          </cell>
          <cell r="AC107" t="str">
            <v>UNA-1</v>
          </cell>
          <cell r="AD107" t="str">
            <v>UNA</v>
          </cell>
          <cell r="AE107" t="str">
            <v>AMRELI</v>
          </cell>
          <cell r="AG107" t="str">
            <v>UNA</v>
          </cell>
        </row>
        <row r="108">
          <cell r="G108" t="str">
            <v>AG</v>
          </cell>
          <cell r="AB108" t="str">
            <v>DOLASA AG</v>
          </cell>
          <cell r="AC108" t="str">
            <v>KODINAR-2</v>
          </cell>
          <cell r="AD108" t="str">
            <v>UNA</v>
          </cell>
          <cell r="AE108" t="str">
            <v>AMRELI</v>
          </cell>
          <cell r="AG108" t="str">
            <v>ADVI</v>
          </cell>
        </row>
        <row r="109">
          <cell r="G109" t="str">
            <v>AG</v>
          </cell>
          <cell r="AB109" t="str">
            <v>DOLATI AG</v>
          </cell>
          <cell r="AC109" t="str">
            <v>S'KUNDLA [R]</v>
          </cell>
          <cell r="AD109" t="str">
            <v>S'KUNDLA</v>
          </cell>
          <cell r="AE109" t="str">
            <v>AMRELI</v>
          </cell>
          <cell r="AG109" t="str">
            <v>AMBARDI</v>
          </cell>
        </row>
        <row r="110">
          <cell r="G110" t="str">
            <v>JGY</v>
          </cell>
          <cell r="AB110" t="str">
            <v>DRON JGY</v>
          </cell>
          <cell r="AC110" t="str">
            <v>UNA-1</v>
          </cell>
          <cell r="AD110" t="str">
            <v>UNA</v>
          </cell>
          <cell r="AE110" t="str">
            <v>AMRELI</v>
          </cell>
          <cell r="AG110" t="str">
            <v>GIRGADHADA</v>
          </cell>
        </row>
        <row r="111">
          <cell r="G111" t="str">
            <v>AG</v>
          </cell>
          <cell r="AB111" t="str">
            <v>DRONESHWER AG</v>
          </cell>
          <cell r="AC111" t="str">
            <v>UNA-1</v>
          </cell>
          <cell r="AD111" t="str">
            <v>UNA</v>
          </cell>
          <cell r="AE111" t="str">
            <v>AMRELI</v>
          </cell>
          <cell r="AG111" t="str">
            <v>GIRGADHADA</v>
          </cell>
        </row>
        <row r="112">
          <cell r="G112" t="str">
            <v>AG</v>
          </cell>
          <cell r="AB112" t="str">
            <v>DUDANA AG</v>
          </cell>
          <cell r="AC112" t="str">
            <v>KODINAR-1</v>
          </cell>
          <cell r="AD112" t="str">
            <v>UNA</v>
          </cell>
          <cell r="AE112" t="str">
            <v>AMRELI</v>
          </cell>
          <cell r="AG112" t="str">
            <v>DEVALI</v>
          </cell>
        </row>
        <row r="113">
          <cell r="G113" t="str">
            <v>AG</v>
          </cell>
          <cell r="AB113" t="str">
            <v>DUDHALA AG</v>
          </cell>
          <cell r="AC113" t="str">
            <v>DHARI</v>
          </cell>
          <cell r="AD113" t="str">
            <v>AMRELI-2</v>
          </cell>
          <cell r="AE113" t="str">
            <v>AMRELI</v>
          </cell>
          <cell r="AG113" t="str">
            <v>DHARI</v>
          </cell>
        </row>
        <row r="114">
          <cell r="G114" t="str">
            <v>SST</v>
          </cell>
          <cell r="AB114" t="str">
            <v>DUDHALA SST</v>
          </cell>
          <cell r="AC114" t="str">
            <v>DHARI</v>
          </cell>
          <cell r="AD114" t="str">
            <v>AMRELI-2</v>
          </cell>
          <cell r="AE114" t="str">
            <v>AMRELI</v>
          </cell>
          <cell r="AG114" t="str">
            <v>DUDHALA</v>
          </cell>
        </row>
        <row r="115">
          <cell r="G115" t="str">
            <v>JGY</v>
          </cell>
          <cell r="AB115" t="str">
            <v>DUNGAR JGY</v>
          </cell>
          <cell r="AC115" t="str">
            <v>RAJULA</v>
          </cell>
          <cell r="AD115" t="str">
            <v>S'KUNDLA</v>
          </cell>
          <cell r="AE115" t="str">
            <v>AMRELI</v>
          </cell>
          <cell r="AG115" t="str">
            <v>DUNGAR</v>
          </cell>
        </row>
        <row r="116">
          <cell r="G116" t="str">
            <v>SST</v>
          </cell>
          <cell r="AB116" t="str">
            <v>DUNGAR SST</v>
          </cell>
          <cell r="AC116" t="str">
            <v>RAJULA</v>
          </cell>
          <cell r="AD116" t="str">
            <v>S'KUNDLA</v>
          </cell>
          <cell r="AE116" t="str">
            <v>AMRELI</v>
          </cell>
          <cell r="AG116" t="str">
            <v>DUNGAR</v>
          </cell>
        </row>
        <row r="117">
          <cell r="G117" t="str">
            <v>AG</v>
          </cell>
          <cell r="AB117" t="str">
            <v>FAFANI AG</v>
          </cell>
          <cell r="AC117" t="str">
            <v>KODINAR-2</v>
          </cell>
          <cell r="AD117" t="str">
            <v>UNA</v>
          </cell>
          <cell r="AE117" t="str">
            <v>AMRELI</v>
          </cell>
          <cell r="AG117" t="str">
            <v>DEVALI</v>
          </cell>
        </row>
        <row r="118">
          <cell r="G118" t="str">
            <v>AG</v>
          </cell>
          <cell r="AB118" t="str">
            <v>FULKA AG</v>
          </cell>
          <cell r="AC118" t="str">
            <v>UNA-1</v>
          </cell>
          <cell r="AD118" t="str">
            <v>UNA</v>
          </cell>
          <cell r="AE118" t="str">
            <v>AMRELI</v>
          </cell>
          <cell r="AG118" t="str">
            <v>KESARIYA</v>
          </cell>
        </row>
        <row r="119">
          <cell r="G119" t="str">
            <v>INDU</v>
          </cell>
          <cell r="AB119" t="str">
            <v>G.H.C.L EXPRESS INDU</v>
          </cell>
          <cell r="AC119" t="str">
            <v>UNA-1</v>
          </cell>
          <cell r="AD119" t="str">
            <v>UNA</v>
          </cell>
          <cell r="AE119" t="str">
            <v>AMRELI</v>
          </cell>
          <cell r="AG119" t="str">
            <v>ADVI</v>
          </cell>
        </row>
        <row r="120">
          <cell r="G120" t="str">
            <v>INDU</v>
          </cell>
          <cell r="AB120" t="str">
            <v>G.H.C.L. INDU</v>
          </cell>
          <cell r="AC120" t="str">
            <v>RAJULA</v>
          </cell>
          <cell r="AD120" t="str">
            <v>S'KUNDLA</v>
          </cell>
          <cell r="AE120" t="str">
            <v>AMRELI</v>
          </cell>
          <cell r="AG120" t="str">
            <v>RAJULA</v>
          </cell>
        </row>
        <row r="121">
          <cell r="G121" t="str">
            <v>AG</v>
          </cell>
          <cell r="AB121" t="str">
            <v>GADHAKADA AG</v>
          </cell>
          <cell r="AC121" t="str">
            <v>S'KUNDLA [R]</v>
          </cell>
          <cell r="AD121" t="str">
            <v>S'KUNDLA</v>
          </cell>
          <cell r="AE121" t="str">
            <v>AMRELI</v>
          </cell>
          <cell r="AG121" t="str">
            <v>S'KUNDLA</v>
          </cell>
        </row>
        <row r="122">
          <cell r="G122" t="str">
            <v>URBAN</v>
          </cell>
          <cell r="AB122" t="str">
            <v>GAJERAPARA URBAN</v>
          </cell>
          <cell r="AC122" t="str">
            <v>AMRELI [T]</v>
          </cell>
          <cell r="AD122" t="str">
            <v>AMRELI-1</v>
          </cell>
          <cell r="AE122" t="str">
            <v>AMRELI</v>
          </cell>
          <cell r="AG122" t="str">
            <v>AMRELI-B</v>
          </cell>
        </row>
        <row r="123">
          <cell r="G123" t="str">
            <v>AG</v>
          </cell>
          <cell r="AB123" t="str">
            <v>GANGADA AG</v>
          </cell>
          <cell r="AC123" t="str">
            <v>UNA-2</v>
          </cell>
          <cell r="AD123" t="str">
            <v>UNA</v>
          </cell>
          <cell r="AE123" t="str">
            <v>AMRELI</v>
          </cell>
          <cell r="AG123" t="str">
            <v>SAMTER</v>
          </cell>
        </row>
        <row r="124">
          <cell r="G124" t="str">
            <v>AG</v>
          </cell>
          <cell r="AB124" t="str">
            <v>GARNI AG</v>
          </cell>
          <cell r="AC124" t="str">
            <v>BABRA</v>
          </cell>
          <cell r="AD124" t="str">
            <v>AMRELI-1</v>
          </cell>
          <cell r="AE124" t="str">
            <v>AMRELI</v>
          </cell>
          <cell r="AG124" t="str">
            <v>KOTADAPITHA</v>
          </cell>
        </row>
        <row r="125">
          <cell r="G125" t="str">
            <v>URBAN</v>
          </cell>
          <cell r="AB125" t="str">
            <v>GAWADKA W/W URBAN</v>
          </cell>
          <cell r="AC125" t="str">
            <v>AMRELI [T]</v>
          </cell>
          <cell r="AD125" t="str">
            <v>AMRELI-1</v>
          </cell>
          <cell r="AE125" t="str">
            <v>AMRELI</v>
          </cell>
          <cell r="AG125" t="str">
            <v>AMRELI</v>
          </cell>
        </row>
        <row r="126">
          <cell r="G126" t="str">
            <v>URBAN</v>
          </cell>
          <cell r="AB126" t="str">
            <v>GAYATRI CITY URBAN</v>
          </cell>
          <cell r="AC126" t="str">
            <v>CHALALA</v>
          </cell>
          <cell r="AD126" t="str">
            <v>AMRELI-2</v>
          </cell>
          <cell r="AE126" t="str">
            <v>AMRELI</v>
          </cell>
          <cell r="AG126" t="str">
            <v>CHALALA</v>
          </cell>
        </row>
        <row r="127">
          <cell r="G127" t="str">
            <v>AG</v>
          </cell>
          <cell r="AB127" t="str">
            <v>GAYTRI AG</v>
          </cell>
          <cell r="AC127" t="str">
            <v>KODINAR-2</v>
          </cell>
          <cell r="AD127" t="str">
            <v>UNA</v>
          </cell>
          <cell r="AE127" t="str">
            <v>AMRELI</v>
          </cell>
          <cell r="AG127" t="str">
            <v>GHANTVAD</v>
          </cell>
        </row>
        <row r="128">
          <cell r="G128" t="str">
            <v>JGY</v>
          </cell>
          <cell r="AB128" t="str">
            <v>GHANSHYAM JGY</v>
          </cell>
          <cell r="AC128" t="str">
            <v>UNA-2</v>
          </cell>
          <cell r="AD128" t="str">
            <v>UNA</v>
          </cell>
          <cell r="AE128" t="str">
            <v>AMRELI</v>
          </cell>
          <cell r="AG128" t="str">
            <v>SAMTER</v>
          </cell>
        </row>
        <row r="129">
          <cell r="G129" t="str">
            <v>AG</v>
          </cell>
          <cell r="AB129" t="str">
            <v>GHANTIYAN (N) AG</v>
          </cell>
          <cell r="AC129" t="str">
            <v>BAGASARA</v>
          </cell>
          <cell r="AD129" t="str">
            <v>AMRELI-2</v>
          </cell>
          <cell r="AE129" t="str">
            <v>AMRELI</v>
          </cell>
          <cell r="AG129" t="str">
            <v>CHUDA</v>
          </cell>
        </row>
        <row r="130">
          <cell r="G130" t="str">
            <v>AG</v>
          </cell>
          <cell r="AB130" t="str">
            <v>GHANTIYAN (O) AG</v>
          </cell>
          <cell r="AC130" t="str">
            <v>BAGASARA</v>
          </cell>
          <cell r="AD130" t="str">
            <v>AMRELI-2</v>
          </cell>
          <cell r="AE130" t="str">
            <v>AMRELI</v>
          </cell>
          <cell r="AG130" t="str">
            <v>BAGASARA</v>
          </cell>
        </row>
        <row r="131">
          <cell r="G131" t="str">
            <v>SST</v>
          </cell>
          <cell r="AB131" t="str">
            <v>GHANTVAD SST</v>
          </cell>
          <cell r="AC131" t="str">
            <v>KODINAR-2</v>
          </cell>
          <cell r="AD131" t="str">
            <v>UNA</v>
          </cell>
          <cell r="AE131" t="str">
            <v>AMRELI</v>
          </cell>
          <cell r="AG131" t="str">
            <v>GHANTVAD</v>
          </cell>
        </row>
        <row r="132">
          <cell r="G132" t="str">
            <v>AG</v>
          </cell>
          <cell r="AB132" t="str">
            <v>GHODAVADI AG</v>
          </cell>
          <cell r="AC132" t="str">
            <v>UNA-1</v>
          </cell>
          <cell r="AD132" t="str">
            <v>UNA</v>
          </cell>
          <cell r="AE132" t="str">
            <v>AMRELI</v>
          </cell>
          <cell r="AG132" t="str">
            <v>GIRGADHADA</v>
          </cell>
        </row>
        <row r="133">
          <cell r="G133" t="str">
            <v>URBAN</v>
          </cell>
          <cell r="AB133" t="str">
            <v>GIDC URBAN</v>
          </cell>
          <cell r="AC133" t="str">
            <v>BABRA</v>
          </cell>
          <cell r="AD133" t="str">
            <v>AMRELI-1</v>
          </cell>
          <cell r="AE133" t="str">
            <v>AMRELI</v>
          </cell>
          <cell r="AG133" t="str">
            <v>BABRA</v>
          </cell>
        </row>
        <row r="134">
          <cell r="G134" t="str">
            <v>AG</v>
          </cell>
          <cell r="AB134" t="str">
            <v>GIRDEVALI AG</v>
          </cell>
          <cell r="AC134" t="str">
            <v>KODINAR-2</v>
          </cell>
          <cell r="AD134" t="str">
            <v>UNA</v>
          </cell>
          <cell r="AE134" t="str">
            <v>AMRELI</v>
          </cell>
          <cell r="AG134" t="str">
            <v>GHANTVAD</v>
          </cell>
        </row>
        <row r="135">
          <cell r="G135" t="str">
            <v>AG</v>
          </cell>
          <cell r="AB135" t="str">
            <v>GIR-GADHADA (OLD) AG</v>
          </cell>
          <cell r="AC135" t="str">
            <v>UNA-1</v>
          </cell>
          <cell r="AD135" t="str">
            <v>UNA</v>
          </cell>
          <cell r="AE135" t="str">
            <v>AMRELI</v>
          </cell>
          <cell r="AG135" t="str">
            <v>UNA</v>
          </cell>
        </row>
        <row r="136">
          <cell r="G136" t="str">
            <v>JGY</v>
          </cell>
          <cell r="AB136" t="str">
            <v>GIRGADHADA JGY</v>
          </cell>
          <cell r="AC136" t="str">
            <v>UNA-1</v>
          </cell>
          <cell r="AD136" t="str">
            <v>UNA</v>
          </cell>
          <cell r="AE136" t="str">
            <v>AMRELI</v>
          </cell>
          <cell r="AG136" t="str">
            <v>GIRGADHADA</v>
          </cell>
        </row>
        <row r="137">
          <cell r="G137" t="str">
            <v>SST</v>
          </cell>
          <cell r="AB137" t="str">
            <v>GIRGADHADA SST</v>
          </cell>
          <cell r="AC137" t="str">
            <v>UNA-1</v>
          </cell>
          <cell r="AD137" t="str">
            <v>UNA</v>
          </cell>
          <cell r="AE137" t="str">
            <v>AMRELI</v>
          </cell>
          <cell r="AG137" t="str">
            <v>GIRGADHADA</v>
          </cell>
        </row>
        <row r="138">
          <cell r="G138" t="str">
            <v>JGY</v>
          </cell>
          <cell r="AB138" t="str">
            <v>GOKHARVALA JGY</v>
          </cell>
          <cell r="AC138" t="str">
            <v>AMRELI [R]</v>
          </cell>
          <cell r="AD138" t="str">
            <v>AMRELI-1</v>
          </cell>
          <cell r="AE138" t="str">
            <v>AMRELI</v>
          </cell>
          <cell r="AG138" t="str">
            <v>AMRELI</v>
          </cell>
        </row>
        <row r="139">
          <cell r="G139" t="str">
            <v>AG</v>
          </cell>
          <cell r="AB139" t="str">
            <v>GOPALGRAM AG</v>
          </cell>
          <cell r="AC139" t="str">
            <v>CHALALA</v>
          </cell>
          <cell r="AD139" t="str">
            <v>AMRELI-2</v>
          </cell>
          <cell r="AE139" t="str">
            <v>AMRELI</v>
          </cell>
          <cell r="AG139" t="str">
            <v>CHALALA</v>
          </cell>
        </row>
        <row r="140">
          <cell r="G140" t="str">
            <v>AG</v>
          </cell>
          <cell r="AB140" t="str">
            <v>GORADKA AG</v>
          </cell>
          <cell r="AC140" t="str">
            <v>S'KUNDLA [R]</v>
          </cell>
          <cell r="AD140" t="str">
            <v>S'KUNDLA</v>
          </cell>
          <cell r="AE140" t="str">
            <v>AMRELI</v>
          </cell>
          <cell r="AG140" t="str">
            <v>VIJPADI</v>
          </cell>
        </row>
        <row r="141">
          <cell r="G141" t="str">
            <v>JGY</v>
          </cell>
          <cell r="AB141" t="str">
            <v>GORANA JGY</v>
          </cell>
          <cell r="AC141" t="str">
            <v>KHAMBHA N</v>
          </cell>
          <cell r="AD141" t="str">
            <v>S'KUNDLA</v>
          </cell>
          <cell r="AE141" t="str">
            <v>AMRELI</v>
          </cell>
          <cell r="AG141" t="str">
            <v>MOTA-BARMAN</v>
          </cell>
        </row>
        <row r="142">
          <cell r="G142" t="str">
            <v>AG</v>
          </cell>
          <cell r="AB142" t="str">
            <v>GOVINDPUR AG</v>
          </cell>
          <cell r="AC142" t="str">
            <v>DHARI</v>
          </cell>
          <cell r="AD142" t="str">
            <v>AMRELI-2</v>
          </cell>
          <cell r="AE142" t="str">
            <v>AMRELI</v>
          </cell>
          <cell r="AG142" t="str">
            <v>DHARI</v>
          </cell>
        </row>
        <row r="143">
          <cell r="G143" t="str">
            <v>HTEX</v>
          </cell>
          <cell r="AB143" t="str">
            <v>GUJ.AMBUJAJETTY HTEX</v>
          </cell>
          <cell r="AC143" t="str">
            <v>KODINAR-1</v>
          </cell>
          <cell r="AD143" t="str">
            <v>UNA</v>
          </cell>
          <cell r="AE143" t="str">
            <v>AMRELI</v>
          </cell>
          <cell r="AG143" t="str">
            <v>KODINAR</v>
          </cell>
        </row>
        <row r="144">
          <cell r="G144" t="str">
            <v>EHT</v>
          </cell>
          <cell r="AB144" t="str">
            <v>GUJ-AMBUJA EHT</v>
          </cell>
          <cell r="AC144" t="str">
            <v>KODINAR-1</v>
          </cell>
          <cell r="AD144" t="str">
            <v>UNA</v>
          </cell>
          <cell r="AE144" t="str">
            <v>AMRELI</v>
          </cell>
          <cell r="AG144" t="str">
            <v>TIMBI</v>
          </cell>
        </row>
        <row r="145">
          <cell r="G145" t="str">
            <v>URBAN</v>
          </cell>
          <cell r="AB145" t="str">
            <v>GUJCOMASSOL URBAN</v>
          </cell>
          <cell r="AC145" t="str">
            <v>AMRELI [T]</v>
          </cell>
          <cell r="AD145" t="str">
            <v>AMRELI-1</v>
          </cell>
          <cell r="AE145" t="str">
            <v>AMRELI</v>
          </cell>
          <cell r="AG145" t="str">
            <v>AMRELI</v>
          </cell>
        </row>
        <row r="146">
          <cell r="G146" t="str">
            <v>AG</v>
          </cell>
          <cell r="AB146" t="str">
            <v>GUNDARAN AG</v>
          </cell>
          <cell r="AC146" t="str">
            <v>LILIYA N</v>
          </cell>
          <cell r="AD146" t="str">
            <v>AMRELI-1</v>
          </cell>
          <cell r="AE146" t="str">
            <v>AMRELI</v>
          </cell>
          <cell r="AG146" t="str">
            <v>LILIYA</v>
          </cell>
        </row>
        <row r="147">
          <cell r="G147" t="str">
            <v>AG</v>
          </cell>
          <cell r="AB147" t="str">
            <v>HADALA AG</v>
          </cell>
          <cell r="AC147" t="str">
            <v>KUKAVAV</v>
          </cell>
          <cell r="AD147" t="str">
            <v>AMRELI-2</v>
          </cell>
          <cell r="AE147" t="str">
            <v>AMRELI</v>
          </cell>
          <cell r="AG147" t="str">
            <v>KUNKAVAV</v>
          </cell>
        </row>
        <row r="148">
          <cell r="G148" t="str">
            <v>AG</v>
          </cell>
          <cell r="AB148" t="str">
            <v>HADIDA AG</v>
          </cell>
          <cell r="AC148" t="str">
            <v>S'KUNDLA [R]</v>
          </cell>
          <cell r="AD148" t="str">
            <v>S'KUNDLA</v>
          </cell>
          <cell r="AE148" t="str">
            <v>AMRELI</v>
          </cell>
          <cell r="AG148" t="str">
            <v>VIJPADI</v>
          </cell>
        </row>
        <row r="149">
          <cell r="G149" t="str">
            <v>JGY</v>
          </cell>
          <cell r="AB149" t="str">
            <v>HAJIRADHAR JGY</v>
          </cell>
          <cell r="AC149" t="str">
            <v>DAMNAGAR</v>
          </cell>
          <cell r="AD149" t="str">
            <v>AMRELI-1</v>
          </cell>
          <cell r="AE149" t="str">
            <v>AMRELI</v>
          </cell>
          <cell r="AG149" t="str">
            <v>DAMNAGAR</v>
          </cell>
        </row>
        <row r="150">
          <cell r="G150" t="str">
            <v>JGY</v>
          </cell>
          <cell r="AB150" t="str">
            <v>HALARIYA JGY</v>
          </cell>
          <cell r="AC150" t="str">
            <v>BAGASARA</v>
          </cell>
          <cell r="AD150" t="str">
            <v>AMRELI-2</v>
          </cell>
          <cell r="AE150" t="str">
            <v>AMRELI</v>
          </cell>
          <cell r="AG150" t="str">
            <v>SARAMBHADA</v>
          </cell>
        </row>
        <row r="151">
          <cell r="G151" t="str">
            <v>AG</v>
          </cell>
          <cell r="AB151" t="str">
            <v>HAMAPUR AG</v>
          </cell>
          <cell r="AC151" t="str">
            <v>BAGASARA</v>
          </cell>
          <cell r="AD151" t="str">
            <v>AMRELI-2</v>
          </cell>
          <cell r="AE151" t="str">
            <v>AMRELI</v>
          </cell>
          <cell r="AG151" t="str">
            <v>BAGASARA</v>
          </cell>
        </row>
        <row r="152">
          <cell r="G152" t="str">
            <v>AG</v>
          </cell>
          <cell r="AB152" t="str">
            <v>HARMADIYA AG</v>
          </cell>
          <cell r="AC152" t="str">
            <v>KODINAR-2</v>
          </cell>
          <cell r="AD152" t="str">
            <v>UNA</v>
          </cell>
          <cell r="AE152" t="str">
            <v>AMRELI</v>
          </cell>
          <cell r="AG152" t="str">
            <v>ALIDAR</v>
          </cell>
        </row>
        <row r="153">
          <cell r="G153" t="str">
            <v>AG</v>
          </cell>
          <cell r="AB153" t="str">
            <v>HARMADIYA AG</v>
          </cell>
          <cell r="AC153" t="str">
            <v>UNA-1</v>
          </cell>
          <cell r="AD153" t="str">
            <v>UNA</v>
          </cell>
          <cell r="AE153" t="str">
            <v>AMRELI</v>
          </cell>
          <cell r="AG153" t="str">
            <v>GIRGADHADA</v>
          </cell>
        </row>
        <row r="154">
          <cell r="G154" t="str">
            <v>AG</v>
          </cell>
          <cell r="AB154" t="str">
            <v>HINDORANA AG</v>
          </cell>
          <cell r="AC154" t="str">
            <v>RAJULA</v>
          </cell>
          <cell r="AD154" t="str">
            <v>S'KUNDLA</v>
          </cell>
          <cell r="AE154" t="str">
            <v>AMRELI</v>
          </cell>
          <cell r="AG154" t="str">
            <v>RAJULA</v>
          </cell>
        </row>
        <row r="155">
          <cell r="G155" t="str">
            <v>AG</v>
          </cell>
          <cell r="AB155" t="str">
            <v>HIRANA AG</v>
          </cell>
          <cell r="AC155" t="str">
            <v>LATHI</v>
          </cell>
          <cell r="AD155" t="str">
            <v>AMRELI-1</v>
          </cell>
          <cell r="AE155" t="str">
            <v>AMRELI</v>
          </cell>
          <cell r="AG155" t="str">
            <v>LATHI</v>
          </cell>
        </row>
        <row r="156">
          <cell r="G156" t="str">
            <v>AG</v>
          </cell>
          <cell r="AB156" t="str">
            <v>HUDALI AG</v>
          </cell>
          <cell r="AC156" t="str">
            <v>CHALALA</v>
          </cell>
          <cell r="AD156" t="str">
            <v>AMRELI-2</v>
          </cell>
          <cell r="AE156" t="str">
            <v>AMRELI</v>
          </cell>
          <cell r="AG156" t="str">
            <v>CHALALA</v>
          </cell>
        </row>
        <row r="157">
          <cell r="G157" t="str">
            <v>AG</v>
          </cell>
          <cell r="AB157" t="str">
            <v>INGORALA AG</v>
          </cell>
          <cell r="AC157" t="str">
            <v>KHAMBHA N</v>
          </cell>
          <cell r="AD157" t="str">
            <v>S'KUNDLA</v>
          </cell>
          <cell r="AE157" t="str">
            <v>AMRELI</v>
          </cell>
          <cell r="AG157" t="str">
            <v>MOTASAMDHIYALA</v>
          </cell>
        </row>
        <row r="158">
          <cell r="G158" t="str">
            <v>JGY</v>
          </cell>
          <cell r="AB158" t="str">
            <v>ISWARIYA JGY</v>
          </cell>
          <cell r="AC158" t="str">
            <v>AMRELI [R]</v>
          </cell>
          <cell r="AD158" t="str">
            <v>AMRELI-1</v>
          </cell>
          <cell r="AE158" t="str">
            <v>AMRELI</v>
          </cell>
          <cell r="AG158" t="str">
            <v>AMRELI</v>
          </cell>
        </row>
        <row r="159">
          <cell r="G159" t="str">
            <v>URBAN</v>
          </cell>
          <cell r="AB159" t="str">
            <v>JAFARABAD CITY URBAN</v>
          </cell>
          <cell r="AC159" t="str">
            <v>JAFRABAD</v>
          </cell>
          <cell r="AD159" t="str">
            <v>S'KUNDLA</v>
          </cell>
          <cell r="AE159" t="str">
            <v>AMRELI</v>
          </cell>
          <cell r="AG159" t="str">
            <v>JAFARABAD</v>
          </cell>
        </row>
        <row r="160">
          <cell r="G160" t="str">
            <v>SST</v>
          </cell>
          <cell r="AB160" t="str">
            <v>JAFARABAD SST SST</v>
          </cell>
          <cell r="AC160" t="str">
            <v>JAFRABAD</v>
          </cell>
          <cell r="AD160" t="str">
            <v>S'KUNDLA</v>
          </cell>
          <cell r="AE160" t="str">
            <v>AMRELI</v>
          </cell>
          <cell r="AG160" t="str">
            <v>JAFARABAD</v>
          </cell>
        </row>
        <row r="161">
          <cell r="G161" t="str">
            <v>AG</v>
          </cell>
          <cell r="AB161" t="str">
            <v>JALALPUR AG</v>
          </cell>
          <cell r="AC161" t="str">
            <v>DAMNAGAR</v>
          </cell>
          <cell r="AD161" t="str">
            <v>AMRELI-1</v>
          </cell>
          <cell r="AE161" t="str">
            <v>AMRELI</v>
          </cell>
          <cell r="AG161" t="str">
            <v>DHASA</v>
          </cell>
        </row>
        <row r="162">
          <cell r="G162" t="str">
            <v>AG</v>
          </cell>
          <cell r="AB162" t="str">
            <v>JALIYA AG</v>
          </cell>
          <cell r="AC162" t="str">
            <v>AMRELI [R]</v>
          </cell>
          <cell r="AD162" t="str">
            <v>AMRELI-1</v>
          </cell>
          <cell r="AE162" t="str">
            <v>AMRELI</v>
          </cell>
          <cell r="AG162" t="str">
            <v>AMRELI</v>
          </cell>
        </row>
        <row r="163">
          <cell r="G163" t="str">
            <v>JGY</v>
          </cell>
          <cell r="AB163" t="str">
            <v>JALJIVADI JGY</v>
          </cell>
          <cell r="AC163" t="str">
            <v>DHARI</v>
          </cell>
          <cell r="AD163" t="str">
            <v>AMRELI-2</v>
          </cell>
          <cell r="AE163" t="str">
            <v>AMRELI</v>
          </cell>
          <cell r="AG163" t="str">
            <v>DUDHALA</v>
          </cell>
        </row>
        <row r="164">
          <cell r="G164" t="str">
            <v>AG</v>
          </cell>
          <cell r="AB164" t="str">
            <v>JAMBARWALA AG</v>
          </cell>
          <cell r="AC164" t="str">
            <v>BABRA</v>
          </cell>
          <cell r="AD164" t="str">
            <v>AMRELI-1</v>
          </cell>
          <cell r="AE164" t="str">
            <v>AMRELI</v>
          </cell>
          <cell r="AG164" t="str">
            <v>BABRA</v>
          </cell>
        </row>
        <row r="165">
          <cell r="G165" t="str">
            <v>AG</v>
          </cell>
          <cell r="AB165" t="str">
            <v>JAMKA AG</v>
          </cell>
          <cell r="AC165" t="str">
            <v>KHAMBHA N</v>
          </cell>
          <cell r="AD165" t="str">
            <v>S'KUNDLA</v>
          </cell>
          <cell r="AE165" t="str">
            <v>AMRELI</v>
          </cell>
          <cell r="AG165" t="str">
            <v>MOTA-BARMAN</v>
          </cell>
        </row>
        <row r="166">
          <cell r="G166" t="str">
            <v>JGY</v>
          </cell>
          <cell r="AB166" t="str">
            <v>JANGAR JGY</v>
          </cell>
          <cell r="AC166" t="str">
            <v>KUKAVAV</v>
          </cell>
          <cell r="AD166" t="str">
            <v>AMRELI-2</v>
          </cell>
          <cell r="AE166" t="str">
            <v>AMRELI</v>
          </cell>
          <cell r="AG166" t="str">
            <v>KUNKAVAV</v>
          </cell>
        </row>
        <row r="167">
          <cell r="G167" t="str">
            <v>JGY</v>
          </cell>
          <cell r="AB167" t="str">
            <v>JARAGALI JGY</v>
          </cell>
          <cell r="AC167" t="str">
            <v>UNA-1</v>
          </cell>
          <cell r="AD167" t="str">
            <v>UNA</v>
          </cell>
          <cell r="AE167" t="str">
            <v>AMRELI</v>
          </cell>
          <cell r="AG167" t="str">
            <v>GIRGADHADA</v>
          </cell>
        </row>
        <row r="168">
          <cell r="G168" t="str">
            <v>JGY</v>
          </cell>
          <cell r="AB168" t="str">
            <v>JATRODA JGY</v>
          </cell>
          <cell r="AC168" t="str">
            <v>LILIYA N</v>
          </cell>
          <cell r="AD168" t="str">
            <v>AMRELI-1</v>
          </cell>
          <cell r="AE168" t="str">
            <v>AMRELI</v>
          </cell>
          <cell r="AG168" t="str">
            <v>LILIYA</v>
          </cell>
        </row>
        <row r="169">
          <cell r="G169" t="str">
            <v>AG</v>
          </cell>
          <cell r="AB169" t="str">
            <v>JEERA AG</v>
          </cell>
          <cell r="AC169" t="str">
            <v>DHARI</v>
          </cell>
          <cell r="AD169" t="str">
            <v>AMRELI-2</v>
          </cell>
          <cell r="AE169" t="str">
            <v>AMRELI</v>
          </cell>
          <cell r="AG169" t="str">
            <v>DUDHALA</v>
          </cell>
        </row>
        <row r="170">
          <cell r="G170" t="str">
            <v>AG</v>
          </cell>
          <cell r="AB170" t="str">
            <v>JEJAD AG</v>
          </cell>
          <cell r="AC170" t="str">
            <v>S'KUNDLA [R]</v>
          </cell>
          <cell r="AD170" t="str">
            <v>S'KUNDLA</v>
          </cell>
          <cell r="AE170" t="str">
            <v>AMRELI</v>
          </cell>
          <cell r="AG170" t="str">
            <v>VANDA</v>
          </cell>
        </row>
        <row r="171">
          <cell r="G171" t="str">
            <v>URBAN</v>
          </cell>
          <cell r="AB171" t="str">
            <v>JESHINGPARA CITY URBAN</v>
          </cell>
          <cell r="AC171" t="str">
            <v>AMRELI [T]</v>
          </cell>
          <cell r="AD171" t="str">
            <v>AMRELI-1</v>
          </cell>
          <cell r="AE171" t="str">
            <v>AMRELI</v>
          </cell>
          <cell r="AG171" t="str">
            <v>AMRELI-B</v>
          </cell>
        </row>
        <row r="172">
          <cell r="G172" t="str">
            <v>JGY</v>
          </cell>
          <cell r="AB172" t="str">
            <v>JETHIYAVADR JGY</v>
          </cell>
          <cell r="AC172" t="str">
            <v>BAGASARA</v>
          </cell>
          <cell r="AD172" t="str">
            <v>AMRELI-2</v>
          </cell>
          <cell r="AE172" t="str">
            <v>AMRELI</v>
          </cell>
          <cell r="AG172" t="str">
            <v>BAGASARA</v>
          </cell>
        </row>
        <row r="173">
          <cell r="G173" t="str">
            <v>AG</v>
          </cell>
          <cell r="AB173" t="str">
            <v>JETPUR AG</v>
          </cell>
          <cell r="AC173" t="str">
            <v>VADIA</v>
          </cell>
          <cell r="AD173" t="str">
            <v>AMRELI-2</v>
          </cell>
          <cell r="AE173" t="str">
            <v>AMRELI</v>
          </cell>
          <cell r="AG173" t="str">
            <v>VADIA</v>
          </cell>
        </row>
        <row r="174">
          <cell r="G174" t="str">
            <v>JGY</v>
          </cell>
          <cell r="AB174" t="str">
            <v>JIVAPAR JGY</v>
          </cell>
          <cell r="AC174" t="str">
            <v>BABRA</v>
          </cell>
          <cell r="AD174" t="str">
            <v>AMRELI-1</v>
          </cell>
          <cell r="AE174" t="str">
            <v>AMRELI</v>
          </cell>
          <cell r="AG174" t="str">
            <v>BABRA</v>
          </cell>
        </row>
        <row r="175">
          <cell r="G175" t="str">
            <v>AG</v>
          </cell>
          <cell r="AB175" t="str">
            <v>JUNASAVAR AG</v>
          </cell>
          <cell r="AC175" t="str">
            <v>DAMNAGAR</v>
          </cell>
          <cell r="AD175" t="str">
            <v>AMRELI-1</v>
          </cell>
          <cell r="AE175" t="str">
            <v>AMRELI</v>
          </cell>
          <cell r="AG175" t="str">
            <v>GARIYADHAR</v>
          </cell>
        </row>
        <row r="176">
          <cell r="G176" t="str">
            <v>JGY</v>
          </cell>
          <cell r="AB176" t="str">
            <v>KADODARA JGY</v>
          </cell>
          <cell r="AC176" t="str">
            <v>KODINAR-1</v>
          </cell>
          <cell r="AD176" t="str">
            <v>UNA</v>
          </cell>
          <cell r="AE176" t="str">
            <v>AMRELI</v>
          </cell>
          <cell r="AG176" t="str">
            <v>DEVALI</v>
          </cell>
        </row>
        <row r="177">
          <cell r="G177" t="str">
            <v>AG</v>
          </cell>
          <cell r="AB177" t="str">
            <v>KAJ AG</v>
          </cell>
          <cell r="AC177" t="str">
            <v>KODINAR-1</v>
          </cell>
          <cell r="AD177" t="str">
            <v>UNA</v>
          </cell>
          <cell r="AE177" t="str">
            <v>AMRELI</v>
          </cell>
          <cell r="AG177" t="str">
            <v>DEVALI</v>
          </cell>
        </row>
        <row r="178">
          <cell r="G178" t="str">
            <v>JGY</v>
          </cell>
          <cell r="AB178" t="str">
            <v>KAJURIPIPALIYA JGY</v>
          </cell>
          <cell r="AC178" t="str">
            <v>KUKAVAV</v>
          </cell>
          <cell r="AD178" t="str">
            <v>AMRELI-2</v>
          </cell>
          <cell r="AE178" t="str">
            <v>AMRELI</v>
          </cell>
          <cell r="AG178" t="str">
            <v>DERDI</v>
          </cell>
        </row>
        <row r="179">
          <cell r="G179" t="str">
            <v>AG</v>
          </cell>
          <cell r="AB179" t="str">
            <v>KALIDHAR AG</v>
          </cell>
          <cell r="AC179" t="str">
            <v>KODINAR-2</v>
          </cell>
          <cell r="AD179" t="str">
            <v>UNA</v>
          </cell>
          <cell r="AE179" t="str">
            <v>AMRELI</v>
          </cell>
          <cell r="AG179" t="str">
            <v>ALIDAR</v>
          </cell>
        </row>
        <row r="180">
          <cell r="G180" t="str">
            <v>JGY</v>
          </cell>
          <cell r="AB180" t="str">
            <v>KALORANA JGY</v>
          </cell>
          <cell r="AC180" t="str">
            <v>BABRA</v>
          </cell>
          <cell r="AD180" t="str">
            <v>AMRELI-1</v>
          </cell>
          <cell r="AE180" t="str">
            <v>AMRELI</v>
          </cell>
          <cell r="AG180" t="str">
            <v>KOTADAPITHA</v>
          </cell>
        </row>
        <row r="181">
          <cell r="G181" t="str">
            <v>JGY</v>
          </cell>
          <cell r="AB181" t="str">
            <v>KAMIGADH JGY</v>
          </cell>
          <cell r="AC181" t="str">
            <v>KUKAVAV</v>
          </cell>
          <cell r="AD181" t="str">
            <v>AMRELI-2</v>
          </cell>
          <cell r="AE181" t="str">
            <v>AMRELI</v>
          </cell>
          <cell r="AG181" t="str">
            <v>KUNKAVAV</v>
          </cell>
        </row>
        <row r="182">
          <cell r="G182" t="str">
            <v>JGY</v>
          </cell>
          <cell r="AB182" t="str">
            <v>KARJALA JGY</v>
          </cell>
          <cell r="AC182" t="str">
            <v>S'KUNDLA [R]</v>
          </cell>
          <cell r="AD182" t="str">
            <v>S'KUNDLA</v>
          </cell>
          <cell r="AE182" t="str">
            <v>AMRELI</v>
          </cell>
          <cell r="AG182" t="str">
            <v>CHALALA</v>
          </cell>
        </row>
        <row r="183">
          <cell r="G183" t="str">
            <v>AG</v>
          </cell>
          <cell r="AB183" t="str">
            <v>KASHI VISWANATH AG</v>
          </cell>
          <cell r="AC183" t="str">
            <v>AMRELI [R]</v>
          </cell>
          <cell r="AD183" t="str">
            <v>AMRELI-1</v>
          </cell>
          <cell r="AE183" t="str">
            <v>AMRELI</v>
          </cell>
          <cell r="AG183" t="str">
            <v>AMRELI-B</v>
          </cell>
        </row>
        <row r="184">
          <cell r="G184" t="str">
            <v>AG</v>
          </cell>
          <cell r="AB184" t="str">
            <v>KATAR AG</v>
          </cell>
          <cell r="AC184" t="str">
            <v>RAJULA</v>
          </cell>
          <cell r="AD184" t="str">
            <v>S'KUNDLA</v>
          </cell>
          <cell r="AE184" t="str">
            <v>AMRELI</v>
          </cell>
          <cell r="AG184" t="str">
            <v>RAJULA</v>
          </cell>
        </row>
        <row r="185">
          <cell r="G185" t="str">
            <v>AG</v>
          </cell>
          <cell r="AB185" t="str">
            <v>KERALA AG</v>
          </cell>
          <cell r="AC185" t="str">
            <v>CHALALA</v>
          </cell>
          <cell r="AD185" t="str">
            <v>AMRELI-2</v>
          </cell>
          <cell r="AE185" t="str">
            <v>AMRELI</v>
          </cell>
          <cell r="AG185" t="str">
            <v>CHALALA</v>
          </cell>
        </row>
        <row r="186">
          <cell r="G186" t="str">
            <v>AG</v>
          </cell>
          <cell r="AB186" t="str">
            <v>KERIYANAGAS AG</v>
          </cell>
          <cell r="AC186" t="str">
            <v>AMRELI [R]</v>
          </cell>
          <cell r="AD186" t="str">
            <v>AMRELI-1</v>
          </cell>
          <cell r="AE186" t="str">
            <v>AMRELI</v>
          </cell>
          <cell r="AG186" t="str">
            <v>AMRELI</v>
          </cell>
        </row>
        <row r="187">
          <cell r="G187" t="str">
            <v>JGY</v>
          </cell>
          <cell r="AB187" t="str">
            <v>KESARIYA JGY</v>
          </cell>
          <cell r="AC187" t="str">
            <v>UNA-1</v>
          </cell>
          <cell r="AD187" t="str">
            <v>UNA</v>
          </cell>
          <cell r="AE187" t="str">
            <v>AMRELI</v>
          </cell>
          <cell r="AG187" t="str">
            <v>KESARIYA</v>
          </cell>
        </row>
        <row r="188">
          <cell r="G188" t="str">
            <v>SST</v>
          </cell>
          <cell r="AB188" t="str">
            <v>KESARIYA SST</v>
          </cell>
          <cell r="AC188" t="str">
            <v>UNA-1</v>
          </cell>
          <cell r="AD188" t="str">
            <v>UNA</v>
          </cell>
          <cell r="AE188" t="str">
            <v>AMRELI</v>
          </cell>
          <cell r="AG188" t="str">
            <v>KESARIYA</v>
          </cell>
        </row>
        <row r="189">
          <cell r="G189" t="str">
            <v>AG</v>
          </cell>
          <cell r="AB189" t="str">
            <v>KHADADHAR AG</v>
          </cell>
          <cell r="AC189" t="str">
            <v>KHAMBHA N</v>
          </cell>
          <cell r="AD189" t="str">
            <v>S'KUNDLA</v>
          </cell>
          <cell r="AE189" t="str">
            <v>AMRELI</v>
          </cell>
          <cell r="AG189" t="str">
            <v>KHAMBHA</v>
          </cell>
        </row>
        <row r="190">
          <cell r="G190" t="str">
            <v>JGY</v>
          </cell>
          <cell r="AB190" t="str">
            <v>KHADASALI  JGY</v>
          </cell>
          <cell r="AC190" t="str">
            <v>S'KUNDLA [R]</v>
          </cell>
          <cell r="AD190" t="str">
            <v>S'KUNDLA</v>
          </cell>
          <cell r="AE190" t="str">
            <v>AMRELI</v>
          </cell>
          <cell r="AG190" t="str">
            <v>VIJPADI</v>
          </cell>
        </row>
        <row r="191">
          <cell r="G191" t="str">
            <v>AG</v>
          </cell>
          <cell r="AB191" t="str">
            <v>KHAKHARIYA AG</v>
          </cell>
          <cell r="AC191" t="str">
            <v>VADIA</v>
          </cell>
          <cell r="AD191" t="str">
            <v>AMRELI-2</v>
          </cell>
          <cell r="AE191" t="str">
            <v>AMRELI</v>
          </cell>
          <cell r="AG191" t="str">
            <v>VADIA</v>
          </cell>
        </row>
        <row r="192">
          <cell r="G192" t="str">
            <v>URBAN</v>
          </cell>
          <cell r="AB192" t="str">
            <v>KHAMBHA (T) URBAN</v>
          </cell>
          <cell r="AC192" t="str">
            <v>KHAMBHA N</v>
          </cell>
          <cell r="AD192" t="str">
            <v>S'KUNDLA</v>
          </cell>
          <cell r="AE192" t="str">
            <v>AMRELI</v>
          </cell>
          <cell r="AG192" t="str">
            <v>KHAMBHA</v>
          </cell>
        </row>
        <row r="193">
          <cell r="G193" t="str">
            <v>SST</v>
          </cell>
          <cell r="AB193" t="str">
            <v>KHAMBHA SST</v>
          </cell>
          <cell r="AC193" t="str">
            <v>KHAMBHA N</v>
          </cell>
          <cell r="AD193" t="str">
            <v>S'KUNDLA</v>
          </cell>
          <cell r="AE193" t="str">
            <v>AMRELI</v>
          </cell>
          <cell r="AG193" t="str">
            <v>KHAMBHA</v>
          </cell>
        </row>
        <row r="194">
          <cell r="G194" t="str">
            <v>AG</v>
          </cell>
          <cell r="AB194" t="str">
            <v>KHAMBHALA AG</v>
          </cell>
          <cell r="AC194" t="str">
            <v>BABRA</v>
          </cell>
          <cell r="AD194" t="str">
            <v>AMRELI-1</v>
          </cell>
          <cell r="AE194" t="str">
            <v>AMRELI</v>
          </cell>
          <cell r="AG194" t="str">
            <v>BABRA</v>
          </cell>
        </row>
        <row r="195">
          <cell r="G195" t="str">
            <v>AG</v>
          </cell>
          <cell r="AB195" t="str">
            <v>KHILAWAD AG</v>
          </cell>
          <cell r="AC195" t="str">
            <v>UNA-2</v>
          </cell>
          <cell r="AD195" t="str">
            <v>UNA</v>
          </cell>
          <cell r="AE195" t="str">
            <v>AMRELI</v>
          </cell>
          <cell r="AG195" t="str">
            <v>DHOKADAVA</v>
          </cell>
        </row>
        <row r="196">
          <cell r="G196" t="str">
            <v>AG</v>
          </cell>
          <cell r="AB196" t="str">
            <v>KHIRASARA AG</v>
          </cell>
          <cell r="AC196" t="str">
            <v>VADIA</v>
          </cell>
          <cell r="AD196" t="str">
            <v>AMRELI-2</v>
          </cell>
          <cell r="AE196" t="str">
            <v>AMRELI</v>
          </cell>
          <cell r="AG196" t="str">
            <v>JETPUR-B</v>
          </cell>
        </row>
        <row r="197">
          <cell r="G197" t="str">
            <v>AG</v>
          </cell>
          <cell r="AB197" t="str">
            <v>KHISARI AG</v>
          </cell>
          <cell r="AC197" t="str">
            <v>DHARI</v>
          </cell>
          <cell r="AD197" t="str">
            <v>AMRELI-2</v>
          </cell>
          <cell r="AE197" t="str">
            <v>AMRELI</v>
          </cell>
          <cell r="AG197" t="str">
            <v>DUDHALA</v>
          </cell>
        </row>
        <row r="198">
          <cell r="G198" t="str">
            <v>URBAN</v>
          </cell>
          <cell r="AB198" t="str">
            <v>KHODIYAR CITY URBAN</v>
          </cell>
          <cell r="AC198" t="str">
            <v>DHARI</v>
          </cell>
          <cell r="AD198" t="str">
            <v>AMRELI-2</v>
          </cell>
          <cell r="AE198" t="str">
            <v>AMRELI</v>
          </cell>
          <cell r="AG198" t="str">
            <v>DHARI</v>
          </cell>
        </row>
        <row r="199">
          <cell r="G199" t="str">
            <v>JGY</v>
          </cell>
          <cell r="AB199" t="str">
            <v>KHODIYAR JGY</v>
          </cell>
          <cell r="AC199" t="str">
            <v>UNA-2</v>
          </cell>
          <cell r="AD199" t="str">
            <v>UNA</v>
          </cell>
          <cell r="AE199" t="str">
            <v>AMRELI</v>
          </cell>
          <cell r="AG199" t="str">
            <v>DHOKADAVA</v>
          </cell>
        </row>
        <row r="200">
          <cell r="G200" t="str">
            <v>AG</v>
          </cell>
          <cell r="AB200" t="str">
            <v>KHOKHARA AG</v>
          </cell>
          <cell r="AC200" t="str">
            <v>DHARI</v>
          </cell>
          <cell r="AD200" t="str">
            <v>AMRELI-2</v>
          </cell>
          <cell r="AE200" t="str">
            <v>AMRELI</v>
          </cell>
          <cell r="AG200" t="str">
            <v>DHARI</v>
          </cell>
        </row>
        <row r="201">
          <cell r="G201" t="str">
            <v>JGY</v>
          </cell>
          <cell r="AB201" t="str">
            <v>KIDI JGY</v>
          </cell>
          <cell r="AC201" t="str">
            <v>BABRA</v>
          </cell>
          <cell r="AD201" t="str">
            <v>AMRELI-1</v>
          </cell>
          <cell r="AE201" t="str">
            <v>AMRELI</v>
          </cell>
          <cell r="AG201" t="str">
            <v>BABRA</v>
          </cell>
        </row>
        <row r="202">
          <cell r="G202" t="str">
            <v>AG</v>
          </cell>
          <cell r="AB202" t="str">
            <v>KOB AG</v>
          </cell>
          <cell r="AC202" t="str">
            <v>UNA-1</v>
          </cell>
          <cell r="AD202" t="str">
            <v>UNA</v>
          </cell>
          <cell r="AE202" t="str">
            <v>AMRELI</v>
          </cell>
          <cell r="AG202" t="str">
            <v>UNA</v>
          </cell>
        </row>
        <row r="203">
          <cell r="G203" t="str">
            <v>URBAN</v>
          </cell>
          <cell r="AB203" t="str">
            <v>KODINAR CITY URBAN</v>
          </cell>
          <cell r="AC203" t="str">
            <v>KODINAR-1</v>
          </cell>
          <cell r="AD203" t="str">
            <v>UNA</v>
          </cell>
          <cell r="AE203" t="str">
            <v>AMRELI</v>
          </cell>
          <cell r="AG203" t="str">
            <v>KODINAR</v>
          </cell>
        </row>
        <row r="204">
          <cell r="G204" t="str">
            <v>SST</v>
          </cell>
          <cell r="AB204" t="str">
            <v>KODINAR SST</v>
          </cell>
          <cell r="AC204" t="str">
            <v>KODINAR-1</v>
          </cell>
          <cell r="AD204" t="str">
            <v>UNA</v>
          </cell>
          <cell r="AE204" t="str">
            <v>AMRELI</v>
          </cell>
          <cell r="AG204" t="str">
            <v>KODINAR</v>
          </cell>
        </row>
        <row r="205">
          <cell r="G205" t="str">
            <v>AG</v>
          </cell>
          <cell r="AB205" t="str">
            <v>KOTADAPITHA AG</v>
          </cell>
          <cell r="AC205" t="str">
            <v>BABRA</v>
          </cell>
          <cell r="AD205" t="str">
            <v>AMRELI-1</v>
          </cell>
          <cell r="AE205" t="str">
            <v>AMRELI</v>
          </cell>
          <cell r="AG205" t="str">
            <v>KOTADAPITHA</v>
          </cell>
        </row>
        <row r="206">
          <cell r="G206" t="str">
            <v>SST</v>
          </cell>
          <cell r="AB206" t="str">
            <v>KOTADAPITHA SST</v>
          </cell>
          <cell r="AC206" t="str">
            <v>BABRA</v>
          </cell>
          <cell r="AD206" t="str">
            <v>AMRELI-1</v>
          </cell>
          <cell r="AE206" t="str">
            <v>AMRELI</v>
          </cell>
          <cell r="AG206" t="str">
            <v>KOTADAPITHA</v>
          </cell>
        </row>
        <row r="207">
          <cell r="G207" t="str">
            <v>INDU</v>
          </cell>
          <cell r="AB207" t="str">
            <v>KOTADAPITHA W/W INDU</v>
          </cell>
          <cell r="AC207" t="str">
            <v>BABRA</v>
          </cell>
          <cell r="AD207" t="str">
            <v>AMRELI-1</v>
          </cell>
          <cell r="AE207" t="str">
            <v>AMRELI</v>
          </cell>
          <cell r="AG207" t="str">
            <v>KOTADAPITHA</v>
          </cell>
        </row>
        <row r="208">
          <cell r="G208" t="str">
            <v>AG</v>
          </cell>
          <cell r="AB208" t="str">
            <v>KOTADI AG</v>
          </cell>
          <cell r="AC208" t="str">
            <v>RAJULA</v>
          </cell>
          <cell r="AD208" t="str">
            <v>S'KUNDLA</v>
          </cell>
          <cell r="AE208" t="str">
            <v>AMRELI</v>
          </cell>
          <cell r="AG208" t="str">
            <v>RAJULA</v>
          </cell>
        </row>
        <row r="209">
          <cell r="G209" t="str">
            <v>JGY</v>
          </cell>
          <cell r="AB209" t="str">
            <v>KOTHAPIPARIYA JGY</v>
          </cell>
          <cell r="AC209" t="str">
            <v>DHARI</v>
          </cell>
          <cell r="AD209" t="str">
            <v>AMRELI-2</v>
          </cell>
          <cell r="AE209" t="str">
            <v>AMRELI</v>
          </cell>
          <cell r="AG209" t="str">
            <v>BHADER</v>
          </cell>
        </row>
        <row r="210">
          <cell r="G210" t="str">
            <v>JGY</v>
          </cell>
          <cell r="AB210" t="str">
            <v>KRANKACH JGY</v>
          </cell>
          <cell r="AC210" t="str">
            <v>LILIYA N</v>
          </cell>
          <cell r="AD210" t="str">
            <v>AMRELI-1</v>
          </cell>
          <cell r="AE210" t="str">
            <v>AMRELI</v>
          </cell>
          <cell r="AG210" t="str">
            <v>LILIYA</v>
          </cell>
        </row>
        <row r="211">
          <cell r="G211" t="str">
            <v>AG</v>
          </cell>
          <cell r="AB211" t="str">
            <v>KRISHNAGADH-AKALA AG</v>
          </cell>
          <cell r="AC211" t="str">
            <v>LATHI</v>
          </cell>
          <cell r="AD211" t="str">
            <v>AMRELI-1</v>
          </cell>
          <cell r="AE211" t="str">
            <v>AMRELI</v>
          </cell>
          <cell r="AG211" t="str">
            <v>LATHI</v>
          </cell>
        </row>
        <row r="212">
          <cell r="G212" t="str">
            <v>AG</v>
          </cell>
          <cell r="AB212" t="str">
            <v>KRISHNAPARA AG</v>
          </cell>
          <cell r="AC212" t="str">
            <v>RAJULA</v>
          </cell>
          <cell r="AD212" t="str">
            <v>S'KUNDLA</v>
          </cell>
          <cell r="AE212" t="str">
            <v>AMRELI</v>
          </cell>
          <cell r="AG212" t="str">
            <v>MOTA-BARMAN</v>
          </cell>
        </row>
        <row r="213">
          <cell r="G213" t="str">
            <v>AG</v>
          </cell>
          <cell r="AB213" t="str">
            <v>KUBADA AG</v>
          </cell>
          <cell r="AC213" t="str">
            <v>DHARI</v>
          </cell>
          <cell r="AD213" t="str">
            <v>AMRELI-2</v>
          </cell>
          <cell r="AE213" t="str">
            <v>AMRELI</v>
          </cell>
          <cell r="AG213" t="str">
            <v>DALKHANIYA</v>
          </cell>
        </row>
        <row r="214">
          <cell r="G214" t="str">
            <v>URBAN</v>
          </cell>
          <cell r="AB214" t="str">
            <v>KUKAVAV CITY URBAN</v>
          </cell>
          <cell r="AC214" t="str">
            <v>KUKAVAV</v>
          </cell>
          <cell r="AD214" t="str">
            <v>AMRELI-2</v>
          </cell>
          <cell r="AE214" t="str">
            <v>AMRELI</v>
          </cell>
          <cell r="AG214" t="str">
            <v>KUNKAVAV</v>
          </cell>
        </row>
        <row r="215">
          <cell r="G215" t="str">
            <v>URBAN</v>
          </cell>
          <cell r="AB215" t="str">
            <v>KUNDLA CITY URBAN</v>
          </cell>
          <cell r="AC215" t="str">
            <v>S'KUNDLA [T]</v>
          </cell>
          <cell r="AD215" t="str">
            <v>S'KUNDLA</v>
          </cell>
          <cell r="AE215" t="str">
            <v>AMRELI</v>
          </cell>
          <cell r="AG215" t="str">
            <v>S'KUNDLA</v>
          </cell>
        </row>
        <row r="216">
          <cell r="G216" t="str">
            <v>SST</v>
          </cell>
          <cell r="AB216" t="str">
            <v>KUNKAVAV SST</v>
          </cell>
          <cell r="AC216" t="str">
            <v>KUKAVAV</v>
          </cell>
          <cell r="AD216" t="str">
            <v>AMRELI-2</v>
          </cell>
          <cell r="AE216" t="str">
            <v>AMRELI</v>
          </cell>
          <cell r="AG216" t="str">
            <v>KUNKAVAV</v>
          </cell>
        </row>
        <row r="217">
          <cell r="G217" t="str">
            <v>JGY</v>
          </cell>
          <cell r="AB217" t="str">
            <v>LAKHAPADAR JGY</v>
          </cell>
          <cell r="AC217" t="str">
            <v>CHALALA</v>
          </cell>
          <cell r="AD217" t="str">
            <v>AMRELI-2</v>
          </cell>
          <cell r="AE217" t="str">
            <v>AMRELI</v>
          </cell>
          <cell r="AG217" t="str">
            <v>CHALALA</v>
          </cell>
        </row>
        <row r="218">
          <cell r="G218" t="str">
            <v>AG</v>
          </cell>
          <cell r="AB218" t="str">
            <v>LAKHAT AG</v>
          </cell>
          <cell r="AC218" t="str">
            <v>S'KUNDLA [R]</v>
          </cell>
          <cell r="AD218" t="str">
            <v>S'KUNDLA</v>
          </cell>
          <cell r="AE218" t="str">
            <v>AMRELI</v>
          </cell>
          <cell r="AG218" t="str">
            <v>AMBARDI</v>
          </cell>
        </row>
        <row r="219">
          <cell r="G219" t="str">
            <v>JGY</v>
          </cell>
          <cell r="AB219" t="str">
            <v>LASA JGY</v>
          </cell>
          <cell r="AC219" t="str">
            <v>KHAMBHA N</v>
          </cell>
          <cell r="AD219" t="str">
            <v>S'KUNDLA</v>
          </cell>
          <cell r="AE219" t="str">
            <v>AMRELI</v>
          </cell>
          <cell r="AG219" t="str">
            <v>KHAMBHA</v>
          </cell>
        </row>
        <row r="220">
          <cell r="G220" t="str">
            <v>URBAN</v>
          </cell>
          <cell r="AB220" t="str">
            <v>LATHI CITY URBAN</v>
          </cell>
          <cell r="AC220" t="str">
            <v>LATHI</v>
          </cell>
          <cell r="AD220" t="str">
            <v>AMRELI-1</v>
          </cell>
          <cell r="AE220" t="str">
            <v>AMRELI</v>
          </cell>
          <cell r="AG220" t="str">
            <v>LATHI</v>
          </cell>
        </row>
        <row r="221">
          <cell r="G221" t="str">
            <v>SST</v>
          </cell>
          <cell r="AB221" t="str">
            <v>LATHI SST</v>
          </cell>
          <cell r="AC221" t="str">
            <v>LATHI</v>
          </cell>
          <cell r="AD221" t="str">
            <v>AMRELI-1</v>
          </cell>
          <cell r="AE221" t="str">
            <v>AMRELI</v>
          </cell>
          <cell r="AG221" t="str">
            <v>LATHI</v>
          </cell>
        </row>
        <row r="222">
          <cell r="G222" t="str">
            <v>URBAN</v>
          </cell>
          <cell r="AB222" t="str">
            <v>LILIYA CITY URBAN</v>
          </cell>
          <cell r="AC222" t="str">
            <v>LILIYA N</v>
          </cell>
          <cell r="AD222" t="str">
            <v>AMRELI-1</v>
          </cell>
          <cell r="AE222" t="str">
            <v>AMRELI</v>
          </cell>
          <cell r="AG222" t="str">
            <v>LILIYA</v>
          </cell>
        </row>
        <row r="223">
          <cell r="G223" t="str">
            <v>SST</v>
          </cell>
          <cell r="AB223" t="str">
            <v>LILIYA SST</v>
          </cell>
          <cell r="AC223" t="str">
            <v>LILIYA N</v>
          </cell>
          <cell r="AD223" t="str">
            <v>AMRELI-1</v>
          </cell>
          <cell r="AE223" t="str">
            <v>AMRELI</v>
          </cell>
          <cell r="AG223" t="str">
            <v>LILIYA</v>
          </cell>
        </row>
        <row r="224">
          <cell r="G224" t="str">
            <v>JGY</v>
          </cell>
          <cell r="AB224" t="str">
            <v>LOR JGY</v>
          </cell>
          <cell r="AC224" t="str">
            <v>JAFRABAD</v>
          </cell>
          <cell r="AD224" t="str">
            <v>S'KUNDLA</v>
          </cell>
          <cell r="AE224" t="str">
            <v>AMRELI</v>
          </cell>
          <cell r="AG224" t="str">
            <v>MOTA-BARMAN</v>
          </cell>
        </row>
        <row r="225">
          <cell r="G225" t="str">
            <v>AG</v>
          </cell>
          <cell r="AB225" t="str">
            <v>LUNGHIYA (N) AG</v>
          </cell>
          <cell r="AC225" t="str">
            <v>BAGASARA</v>
          </cell>
          <cell r="AD225" t="str">
            <v>AMRELI-2</v>
          </cell>
          <cell r="AE225" t="str">
            <v>AMRELI</v>
          </cell>
          <cell r="AG225" t="str">
            <v>BHADER</v>
          </cell>
        </row>
        <row r="226">
          <cell r="G226" t="str">
            <v>AG</v>
          </cell>
          <cell r="AB226" t="str">
            <v>LUNGHIYA (O) AG</v>
          </cell>
          <cell r="AC226" t="str">
            <v>DHARI</v>
          </cell>
          <cell r="AD226" t="str">
            <v>AMRELI-2</v>
          </cell>
          <cell r="AE226" t="str">
            <v>AMRELI</v>
          </cell>
          <cell r="AG226" t="str">
            <v>DHARI</v>
          </cell>
        </row>
        <row r="227">
          <cell r="G227" t="str">
            <v>JGY</v>
          </cell>
          <cell r="AB227" t="str">
            <v>LUNKIJGY JGY</v>
          </cell>
          <cell r="AC227" t="str">
            <v>CHITAL N</v>
          </cell>
          <cell r="AD227" t="str">
            <v>AMRELI-1</v>
          </cell>
          <cell r="AE227" t="str">
            <v>AMRELI</v>
          </cell>
          <cell r="AG227" t="str">
            <v>CHITAL</v>
          </cell>
        </row>
        <row r="228">
          <cell r="G228" t="str">
            <v>AG</v>
          </cell>
          <cell r="AB228" t="str">
            <v>MACHIYALA AG</v>
          </cell>
          <cell r="AC228" t="str">
            <v>CHITAL N</v>
          </cell>
          <cell r="AD228" t="str">
            <v>AMRELI-1</v>
          </cell>
          <cell r="AE228" t="str">
            <v>AMRELI</v>
          </cell>
          <cell r="AG228" t="str">
            <v>CHITAL</v>
          </cell>
        </row>
        <row r="229">
          <cell r="G229" t="str">
            <v>AG</v>
          </cell>
          <cell r="AB229" t="str">
            <v>MADHGAM AG</v>
          </cell>
          <cell r="AC229" t="str">
            <v>UNA-1</v>
          </cell>
          <cell r="AD229" t="str">
            <v>UNA</v>
          </cell>
          <cell r="AE229" t="str">
            <v>AMRELI</v>
          </cell>
          <cell r="AG229" t="str">
            <v>KESARIYA</v>
          </cell>
        </row>
        <row r="230">
          <cell r="G230" t="str">
            <v>AG</v>
          </cell>
          <cell r="AB230" t="str">
            <v>MAHOBATPARA AG</v>
          </cell>
          <cell r="AC230" t="str">
            <v>UNA-2</v>
          </cell>
          <cell r="AD230" t="str">
            <v>UNA</v>
          </cell>
          <cell r="AE230" t="str">
            <v>AMRELI</v>
          </cell>
          <cell r="AG230" t="str">
            <v>DHOKADAVA</v>
          </cell>
        </row>
        <row r="231">
          <cell r="G231" t="str">
            <v>AG</v>
          </cell>
          <cell r="AB231" t="str">
            <v>MALGAM AG</v>
          </cell>
          <cell r="AC231" t="str">
            <v>KODINAR-2</v>
          </cell>
          <cell r="AD231" t="str">
            <v>UNA</v>
          </cell>
          <cell r="AE231" t="str">
            <v>AMRELI</v>
          </cell>
          <cell r="AG231" t="str">
            <v>ADVI</v>
          </cell>
        </row>
        <row r="232">
          <cell r="G232" t="str">
            <v>AG</v>
          </cell>
          <cell r="AB232" t="str">
            <v>MALILA AG</v>
          </cell>
          <cell r="AC232" t="str">
            <v>CHALALA</v>
          </cell>
          <cell r="AD232" t="str">
            <v>AMRELI-2</v>
          </cell>
          <cell r="AE232" t="str">
            <v>AMRELI</v>
          </cell>
          <cell r="AG232" t="str">
            <v>CHALALA</v>
          </cell>
        </row>
        <row r="233">
          <cell r="G233" t="str">
            <v>JGY</v>
          </cell>
          <cell r="AB233" t="str">
            <v>MALSHIKA JGY</v>
          </cell>
          <cell r="AC233" t="str">
            <v>DHARI</v>
          </cell>
          <cell r="AD233" t="str">
            <v>AMRELI-2</v>
          </cell>
          <cell r="AE233" t="str">
            <v>AMRELI</v>
          </cell>
          <cell r="AG233" t="str">
            <v>DALKHANIYA</v>
          </cell>
        </row>
        <row r="234">
          <cell r="G234" t="str">
            <v>HTEX</v>
          </cell>
          <cell r="AB234" t="str">
            <v>MALSHIKA W/W HTEX</v>
          </cell>
          <cell r="AC234" t="str">
            <v>DHARI</v>
          </cell>
          <cell r="AD234" t="str">
            <v>AMRELI-2</v>
          </cell>
          <cell r="AE234" t="str">
            <v>AMRELI</v>
          </cell>
          <cell r="AG234" t="str">
            <v>BHADER</v>
          </cell>
        </row>
        <row r="235">
          <cell r="G235" t="str">
            <v>AG</v>
          </cell>
          <cell r="AB235" t="str">
            <v>MANDAN AG</v>
          </cell>
          <cell r="AC235" t="str">
            <v>RAJULA</v>
          </cell>
          <cell r="AD235" t="str">
            <v>S'KUNDLA</v>
          </cell>
          <cell r="AE235" t="str">
            <v>AMRELI</v>
          </cell>
          <cell r="AG235" t="str">
            <v>DUNGAR</v>
          </cell>
        </row>
        <row r="236">
          <cell r="G236" t="str">
            <v>AG</v>
          </cell>
          <cell r="AB236" t="str">
            <v>MANDAVI AG</v>
          </cell>
          <cell r="AC236" t="str">
            <v>DAMNAGAR</v>
          </cell>
          <cell r="AD236" t="str">
            <v>AMRELI-1</v>
          </cell>
          <cell r="AE236" t="str">
            <v>AMRELI</v>
          </cell>
          <cell r="AG236" t="str">
            <v>DAMNAGAR</v>
          </cell>
        </row>
        <row r="237">
          <cell r="G237" t="str">
            <v>AG</v>
          </cell>
          <cell r="AB237" t="str">
            <v>MANDAWADA AG</v>
          </cell>
          <cell r="AC237" t="str">
            <v>BAGASARA</v>
          </cell>
          <cell r="AD237" t="str">
            <v>AMRELI-2</v>
          </cell>
          <cell r="AE237" t="str">
            <v>AMRELI</v>
          </cell>
          <cell r="AG237" t="str">
            <v>BAGASARA</v>
          </cell>
        </row>
        <row r="238">
          <cell r="G238" t="str">
            <v>AG</v>
          </cell>
          <cell r="AB238" t="str">
            <v>MANEKVADA AG</v>
          </cell>
          <cell r="AC238" t="str">
            <v>BAGASARA</v>
          </cell>
          <cell r="AD238" t="str">
            <v>AMRELI-2</v>
          </cell>
          <cell r="AE238" t="str">
            <v>AMRELI</v>
          </cell>
          <cell r="AG238" t="str">
            <v>BHALGAM</v>
          </cell>
        </row>
        <row r="239">
          <cell r="G239" t="str">
            <v>AG</v>
          </cell>
          <cell r="AB239" t="str">
            <v>MARWADI AG</v>
          </cell>
          <cell r="AC239" t="str">
            <v>DHARI</v>
          </cell>
          <cell r="AD239" t="str">
            <v>AMRELI-2</v>
          </cell>
          <cell r="AE239" t="str">
            <v>AMRELI</v>
          </cell>
          <cell r="AG239" t="str">
            <v>BHADER</v>
          </cell>
        </row>
        <row r="240">
          <cell r="G240" t="str">
            <v>AG</v>
          </cell>
          <cell r="AB240" t="str">
            <v>MATIRALA AG</v>
          </cell>
          <cell r="AC240" t="str">
            <v>LATHI</v>
          </cell>
          <cell r="AD240" t="str">
            <v>AMRELI-1</v>
          </cell>
          <cell r="AE240" t="str">
            <v>AMRELI</v>
          </cell>
          <cell r="AG240" t="str">
            <v>LATHI</v>
          </cell>
        </row>
        <row r="241">
          <cell r="G241" t="str">
            <v>AG</v>
          </cell>
          <cell r="AB241" t="str">
            <v>MAVJINJAVA AG</v>
          </cell>
          <cell r="AC241" t="str">
            <v>KUKAVAV</v>
          </cell>
          <cell r="AD241" t="str">
            <v>AMRELI-2</v>
          </cell>
          <cell r="AE241" t="str">
            <v>AMRELI</v>
          </cell>
          <cell r="AG241" t="str">
            <v>NAVIHALIYAD</v>
          </cell>
        </row>
        <row r="242">
          <cell r="G242" t="str">
            <v>AG</v>
          </cell>
          <cell r="AB242" t="str">
            <v>MEDI AG</v>
          </cell>
          <cell r="AC242" t="str">
            <v>AMRELI [R]</v>
          </cell>
          <cell r="AD242" t="str">
            <v>AMRELI-1</v>
          </cell>
          <cell r="AE242" t="str">
            <v>AMRELI</v>
          </cell>
          <cell r="AG242" t="str">
            <v>SARAMBHADA</v>
          </cell>
        </row>
        <row r="243">
          <cell r="G243" t="str">
            <v>AG</v>
          </cell>
          <cell r="AB243" t="str">
            <v>MEVASA AG</v>
          </cell>
          <cell r="AC243" t="str">
            <v>S'KUNDLA [R]</v>
          </cell>
          <cell r="AD243" t="str">
            <v>S'KUNDLA</v>
          </cell>
          <cell r="AE243" t="str">
            <v>AMRELI</v>
          </cell>
          <cell r="AG243" t="str">
            <v>VANDA</v>
          </cell>
        </row>
        <row r="244">
          <cell r="G244" t="str">
            <v>AG</v>
          </cell>
          <cell r="AB244" t="str">
            <v>MITHAPUR AG</v>
          </cell>
          <cell r="AC244" t="str">
            <v>DHARI</v>
          </cell>
          <cell r="AD244" t="str">
            <v>AMRELI-2</v>
          </cell>
          <cell r="AE244" t="str">
            <v>AMRELI</v>
          </cell>
          <cell r="AG244" t="str">
            <v>DALKHANIYA</v>
          </cell>
        </row>
        <row r="245">
          <cell r="G245" t="str">
            <v>AG</v>
          </cell>
          <cell r="AB245" t="str">
            <v>MITIYAJ AG</v>
          </cell>
          <cell r="AC245" t="str">
            <v>KODINAR-2</v>
          </cell>
          <cell r="AD245" t="str">
            <v>UNA</v>
          </cell>
          <cell r="AE245" t="str">
            <v>AMRELI</v>
          </cell>
          <cell r="AG245" t="str">
            <v>KODINAR</v>
          </cell>
        </row>
        <row r="246">
          <cell r="G246" t="str">
            <v>JGY</v>
          </cell>
          <cell r="AB246" t="str">
            <v>MITIYAJ JGY</v>
          </cell>
          <cell r="AC246" t="str">
            <v>KODINAR-2</v>
          </cell>
          <cell r="AD246" t="str">
            <v>UNA</v>
          </cell>
          <cell r="AE246" t="str">
            <v>AMRELI</v>
          </cell>
          <cell r="AG246" t="str">
            <v>DEVALI</v>
          </cell>
        </row>
        <row r="247">
          <cell r="G247" t="str">
            <v>AG</v>
          </cell>
          <cell r="AB247" t="str">
            <v>MOLI AG</v>
          </cell>
          <cell r="AC247" t="str">
            <v>UNA-2</v>
          </cell>
          <cell r="AD247" t="str">
            <v>UNA</v>
          </cell>
          <cell r="AE247" t="str">
            <v>AMRELI</v>
          </cell>
          <cell r="AG247" t="str">
            <v>DHOKADAVA</v>
          </cell>
        </row>
        <row r="248">
          <cell r="G248" t="str">
            <v>JGY</v>
          </cell>
          <cell r="AB248" t="str">
            <v>MOMAI JGY</v>
          </cell>
          <cell r="AC248" t="str">
            <v>KODINAR-2</v>
          </cell>
          <cell r="AD248" t="str">
            <v>UNA</v>
          </cell>
          <cell r="AE248" t="str">
            <v>AMRELI</v>
          </cell>
          <cell r="AG248" t="str">
            <v>ADVI</v>
          </cell>
        </row>
        <row r="249">
          <cell r="G249" t="str">
            <v>AG</v>
          </cell>
          <cell r="AB249" t="str">
            <v>MONPUR AG</v>
          </cell>
          <cell r="AC249" t="str">
            <v>CHITAL N</v>
          </cell>
          <cell r="AD249" t="str">
            <v>AMRELI-1</v>
          </cell>
          <cell r="AE249" t="str">
            <v>AMRELI</v>
          </cell>
          <cell r="AG249" t="str">
            <v>CHITAL</v>
          </cell>
        </row>
        <row r="250">
          <cell r="G250" t="str">
            <v>AG</v>
          </cell>
          <cell r="AB250" t="str">
            <v>MONVEL AG</v>
          </cell>
          <cell r="AC250" t="str">
            <v>DHARI</v>
          </cell>
          <cell r="AD250" t="str">
            <v>AMRELI-2</v>
          </cell>
          <cell r="AE250" t="str">
            <v>AMRELI</v>
          </cell>
          <cell r="AG250" t="str">
            <v>BHADER</v>
          </cell>
        </row>
        <row r="251">
          <cell r="G251" t="str">
            <v>AG</v>
          </cell>
          <cell r="AB251" t="str">
            <v>MORVAD AG</v>
          </cell>
          <cell r="AC251" t="str">
            <v>KODINAR-2</v>
          </cell>
          <cell r="AD251" t="str">
            <v>UNA</v>
          </cell>
          <cell r="AE251" t="str">
            <v>AMRELI</v>
          </cell>
          <cell r="AG251" t="str">
            <v>ALIDAR</v>
          </cell>
        </row>
        <row r="252">
          <cell r="G252" t="str">
            <v>AG</v>
          </cell>
          <cell r="AB252" t="str">
            <v>MORZAR AG</v>
          </cell>
          <cell r="AC252" t="str">
            <v>CHALALA</v>
          </cell>
          <cell r="AD252" t="str">
            <v>AMRELI-2</v>
          </cell>
          <cell r="AE252" t="str">
            <v>AMRELI</v>
          </cell>
          <cell r="AG252" t="str">
            <v>DHARI</v>
          </cell>
        </row>
        <row r="253">
          <cell r="G253" t="str">
            <v>AG</v>
          </cell>
          <cell r="AB253" t="str">
            <v>MOTA ANKADIA AG</v>
          </cell>
          <cell r="AC253" t="str">
            <v>AMRELI [R]</v>
          </cell>
          <cell r="AD253" t="str">
            <v>AMRELI-1</v>
          </cell>
          <cell r="AE253" t="str">
            <v>AMRELI</v>
          </cell>
          <cell r="AG253" t="str">
            <v>AMRELI-B</v>
          </cell>
        </row>
        <row r="254">
          <cell r="G254" t="str">
            <v>JGY</v>
          </cell>
          <cell r="AB254" t="str">
            <v>MOTA SAMDHIYALA JGY</v>
          </cell>
          <cell r="AC254" t="str">
            <v>S'KUNDLA [R]</v>
          </cell>
          <cell r="AD254" t="str">
            <v>S'KUNDLA</v>
          </cell>
          <cell r="AE254" t="str">
            <v>AMRELI</v>
          </cell>
          <cell r="AG254" t="str">
            <v>MOTASAMDHIYALA</v>
          </cell>
        </row>
        <row r="255">
          <cell r="G255" t="str">
            <v>SST</v>
          </cell>
          <cell r="AB255" t="str">
            <v>MOTA-BARMAN SST</v>
          </cell>
          <cell r="AC255" t="str">
            <v>JAFRABAD</v>
          </cell>
          <cell r="AD255" t="str">
            <v>S'KUNDLA</v>
          </cell>
          <cell r="AE255" t="str">
            <v>AMRELI</v>
          </cell>
          <cell r="AG255" t="str">
            <v>MOTA-BARMAN</v>
          </cell>
        </row>
        <row r="256">
          <cell r="G256" t="str">
            <v>AG</v>
          </cell>
          <cell r="AB256" t="str">
            <v>MOTAMUNJIYASAR AG</v>
          </cell>
          <cell r="AC256" t="str">
            <v>BAGASARA</v>
          </cell>
          <cell r="AD256" t="str">
            <v>AMRELI-2</v>
          </cell>
          <cell r="AE256" t="str">
            <v>AMRELI</v>
          </cell>
          <cell r="AG256" t="str">
            <v>NAVIHALIYAD</v>
          </cell>
        </row>
        <row r="257">
          <cell r="G257" t="str">
            <v>AG</v>
          </cell>
          <cell r="AB257" t="str">
            <v>MOTA-RINGANIYALA AG</v>
          </cell>
          <cell r="AC257" t="str">
            <v>RAJULA</v>
          </cell>
          <cell r="AD257" t="str">
            <v>S'KUNDLA</v>
          </cell>
          <cell r="AE257" t="str">
            <v>AMRELI</v>
          </cell>
          <cell r="AG257" t="str">
            <v>DUNGAR</v>
          </cell>
        </row>
        <row r="258">
          <cell r="G258" t="str">
            <v>SST</v>
          </cell>
          <cell r="AB258" t="str">
            <v>MOTASAMDHIYALA SST</v>
          </cell>
          <cell r="AC258" t="str">
            <v>S'KUNDLA [R]</v>
          </cell>
          <cell r="AD258" t="str">
            <v>S'KUNDLA</v>
          </cell>
          <cell r="AE258" t="str">
            <v>AMRELI</v>
          </cell>
          <cell r="AG258" t="str">
            <v>MOTASAMDHIYALA</v>
          </cell>
        </row>
        <row r="259">
          <cell r="G259" t="str">
            <v>JGY</v>
          </cell>
          <cell r="AB259" t="str">
            <v>MULDWARKA JGY</v>
          </cell>
          <cell r="AC259" t="str">
            <v>KODINAR-1</v>
          </cell>
          <cell r="AD259" t="str">
            <v>UNA</v>
          </cell>
          <cell r="AE259" t="str">
            <v>AMRELI</v>
          </cell>
          <cell r="AG259" t="str">
            <v>KODINAR</v>
          </cell>
        </row>
        <row r="260">
          <cell r="G260" t="str">
            <v>JGY</v>
          </cell>
          <cell r="AB260" t="str">
            <v>MUNDIYARAVANI JGY</v>
          </cell>
          <cell r="AC260" t="str">
            <v>DHARI</v>
          </cell>
          <cell r="AD260" t="str">
            <v>AMRELI-2</v>
          </cell>
          <cell r="AE260" t="str">
            <v>AMRELI</v>
          </cell>
          <cell r="AG260" t="str">
            <v>BHADER</v>
          </cell>
        </row>
        <row r="261">
          <cell r="G261" t="str">
            <v>JGY</v>
          </cell>
          <cell r="AB261" t="str">
            <v>MUNJIYASAR JGY</v>
          </cell>
          <cell r="AC261" t="str">
            <v>BAGASARA</v>
          </cell>
          <cell r="AD261" t="str">
            <v>AMRELI-2</v>
          </cell>
          <cell r="AE261" t="str">
            <v>AMRELI</v>
          </cell>
          <cell r="AG261" t="str">
            <v>BHALGAM</v>
          </cell>
        </row>
        <row r="262">
          <cell r="G262" t="str">
            <v>AG</v>
          </cell>
          <cell r="AB262" t="str">
            <v>NAGADHRA AG</v>
          </cell>
          <cell r="AC262" t="str">
            <v>CHALALA</v>
          </cell>
          <cell r="AD262" t="str">
            <v>AMRELI-2</v>
          </cell>
          <cell r="AE262" t="str">
            <v>AMRELI</v>
          </cell>
          <cell r="AG262" t="str">
            <v>MOTASAMDHIYALA</v>
          </cell>
        </row>
        <row r="263">
          <cell r="G263" t="str">
            <v>JGY</v>
          </cell>
          <cell r="AB263" t="str">
            <v>NAJAPUR JGY</v>
          </cell>
          <cell r="AC263" t="str">
            <v>KUKAVAV</v>
          </cell>
          <cell r="AD263" t="str">
            <v>AMRELI-2</v>
          </cell>
          <cell r="AE263" t="str">
            <v>AMRELI</v>
          </cell>
          <cell r="AG263" t="str">
            <v>KUNKAVAV</v>
          </cell>
        </row>
        <row r="264">
          <cell r="G264" t="str">
            <v>AG</v>
          </cell>
          <cell r="AB264" t="str">
            <v>NANARAJKOT AG</v>
          </cell>
          <cell r="AC264" t="str">
            <v>LATHI</v>
          </cell>
          <cell r="AD264" t="str">
            <v>AMRELI-1</v>
          </cell>
          <cell r="AE264" t="str">
            <v>AMRELI</v>
          </cell>
          <cell r="AG264" t="str">
            <v>LATHI</v>
          </cell>
        </row>
        <row r="265">
          <cell r="G265" t="str">
            <v>AG</v>
          </cell>
          <cell r="AB265" t="str">
            <v>NANIKUNDAL AG</v>
          </cell>
          <cell r="AC265" t="str">
            <v>BABRA</v>
          </cell>
          <cell r="AD265" t="str">
            <v>AMRELI-1</v>
          </cell>
          <cell r="AE265" t="str">
            <v>AMRELI</v>
          </cell>
          <cell r="AG265" t="str">
            <v>BABRA</v>
          </cell>
        </row>
        <row r="266">
          <cell r="G266" t="str">
            <v>AG</v>
          </cell>
          <cell r="AB266" t="str">
            <v>NANUDI AG</v>
          </cell>
          <cell r="AC266" t="str">
            <v>KHAMBHA N</v>
          </cell>
          <cell r="AD266" t="str">
            <v>S'KUNDLA</v>
          </cell>
          <cell r="AE266" t="str">
            <v>AMRELI</v>
          </cell>
          <cell r="AG266" t="str">
            <v>KHAMBHA</v>
          </cell>
        </row>
        <row r="267">
          <cell r="G267" t="str">
            <v>JGY</v>
          </cell>
          <cell r="AB267" t="str">
            <v>NATHAD JGY</v>
          </cell>
          <cell r="AC267" t="str">
            <v>UNA-1</v>
          </cell>
          <cell r="AD267" t="str">
            <v>UNA</v>
          </cell>
          <cell r="AE267" t="str">
            <v>AMRELI</v>
          </cell>
          <cell r="AG267" t="str">
            <v>KESARIYA</v>
          </cell>
        </row>
        <row r="268">
          <cell r="G268" t="str">
            <v>AG</v>
          </cell>
          <cell r="AB268" t="str">
            <v>NAVAGAM AG</v>
          </cell>
          <cell r="AC268" t="str">
            <v>DAMNAGAR</v>
          </cell>
          <cell r="AD268" t="str">
            <v>AMRELI-1</v>
          </cell>
          <cell r="AE268" t="str">
            <v>AMRELI</v>
          </cell>
          <cell r="AG268" t="str">
            <v>DAMNAGAR</v>
          </cell>
        </row>
        <row r="269">
          <cell r="G269" t="str">
            <v>AG</v>
          </cell>
          <cell r="AB269" t="str">
            <v>NAVIHALIYAD AG</v>
          </cell>
          <cell r="AC269" t="str">
            <v>BAGASARA</v>
          </cell>
          <cell r="AD269" t="str">
            <v>AMRELI-2</v>
          </cell>
          <cell r="AE269" t="str">
            <v>AMRELI</v>
          </cell>
          <cell r="AG269" t="str">
            <v>NAVIHALIYAD</v>
          </cell>
        </row>
        <row r="270">
          <cell r="G270" t="str">
            <v>URBAN</v>
          </cell>
          <cell r="AB270" t="str">
            <v>NAVLI CITY URBAN</v>
          </cell>
          <cell r="AC270" t="str">
            <v>S'KUNDLA [T]</v>
          </cell>
          <cell r="AD270" t="str">
            <v>S'KUNDLA</v>
          </cell>
          <cell r="AE270" t="str">
            <v>AMRELI</v>
          </cell>
          <cell r="AG270" t="str">
            <v>S'KUNDLA</v>
          </cell>
        </row>
        <row r="271">
          <cell r="G271" t="str">
            <v>AG</v>
          </cell>
          <cell r="AB271" t="str">
            <v>NESADI AG</v>
          </cell>
          <cell r="AC271" t="str">
            <v>S'KUNDLA [R]</v>
          </cell>
          <cell r="AD271" t="str">
            <v>S'KUNDLA</v>
          </cell>
          <cell r="AE271" t="str">
            <v>AMRELI</v>
          </cell>
          <cell r="AG271" t="str">
            <v>S'KUNDLA</v>
          </cell>
        </row>
        <row r="272">
          <cell r="G272" t="str">
            <v>AG</v>
          </cell>
          <cell r="AB272" t="str">
            <v>NILWADA AG</v>
          </cell>
          <cell r="AC272" t="str">
            <v>BABRA</v>
          </cell>
          <cell r="AD272" t="str">
            <v>AMRELI-1</v>
          </cell>
          <cell r="AE272" t="str">
            <v>AMRELI</v>
          </cell>
          <cell r="AG272" t="str">
            <v>BABRA</v>
          </cell>
        </row>
        <row r="273">
          <cell r="G273" t="str">
            <v>JGY</v>
          </cell>
          <cell r="AB273" t="str">
            <v>NOGHANVADAR JGY</v>
          </cell>
          <cell r="AC273" t="str">
            <v>BABRA</v>
          </cell>
          <cell r="AD273" t="str">
            <v>AMRELI-1</v>
          </cell>
          <cell r="AE273" t="str">
            <v>AMRELI</v>
          </cell>
          <cell r="AG273" t="str">
            <v>KOTADAPITHA</v>
          </cell>
        </row>
        <row r="274">
          <cell r="G274" t="str">
            <v>AG</v>
          </cell>
          <cell r="AB274" t="str">
            <v>OLIYA AG</v>
          </cell>
          <cell r="AC274" t="str">
            <v>S'KUNDLA [R]</v>
          </cell>
          <cell r="AD274" t="str">
            <v>S'KUNDLA</v>
          </cell>
          <cell r="AE274" t="str">
            <v>AMRELI</v>
          </cell>
          <cell r="AG274" t="str">
            <v>S'KUNDLA</v>
          </cell>
        </row>
        <row r="275">
          <cell r="G275" t="str">
            <v>URBAN</v>
          </cell>
          <cell r="AB275" t="str">
            <v>OMNAGAR URBAN</v>
          </cell>
          <cell r="AC275" t="str">
            <v>AMRELI [T]</v>
          </cell>
          <cell r="AD275" t="str">
            <v>AMRELI-1</v>
          </cell>
          <cell r="AE275" t="str">
            <v>AMRELI</v>
          </cell>
          <cell r="AG275" t="str">
            <v>AMRELI-B</v>
          </cell>
        </row>
        <row r="276">
          <cell r="G276" t="str">
            <v>JGY</v>
          </cell>
          <cell r="AB276" t="str">
            <v>PACHPACHIYA JGY</v>
          </cell>
          <cell r="AC276" t="str">
            <v>KHAMBHA N</v>
          </cell>
          <cell r="AD276" t="str">
            <v>S'KUNDLA</v>
          </cell>
          <cell r="AE276" t="str">
            <v>AMRELI</v>
          </cell>
          <cell r="AG276" t="str">
            <v>KHAMBHA</v>
          </cell>
        </row>
        <row r="277">
          <cell r="G277" t="str">
            <v>JGY</v>
          </cell>
          <cell r="AB277" t="str">
            <v>PANIYA JGY</v>
          </cell>
          <cell r="AC277" t="str">
            <v>DHARI</v>
          </cell>
          <cell r="AD277" t="str">
            <v>AMRELI-2</v>
          </cell>
          <cell r="AE277" t="str">
            <v>AMRELI</v>
          </cell>
          <cell r="AG277" t="str">
            <v>DHARI</v>
          </cell>
        </row>
        <row r="278">
          <cell r="G278" t="str">
            <v>AG</v>
          </cell>
          <cell r="AB278" t="str">
            <v>PANKHAN AG</v>
          </cell>
          <cell r="AC278" t="str">
            <v>UNA-2</v>
          </cell>
          <cell r="AD278" t="str">
            <v>UNA</v>
          </cell>
          <cell r="AE278" t="str">
            <v>AMRELI</v>
          </cell>
          <cell r="AG278" t="str">
            <v>SAMTER</v>
          </cell>
        </row>
        <row r="279">
          <cell r="G279" t="str">
            <v>AG</v>
          </cell>
          <cell r="AB279" t="str">
            <v>PICHHADI AG</v>
          </cell>
          <cell r="AC279" t="str">
            <v>JAFRABAD</v>
          </cell>
          <cell r="AD279" t="str">
            <v>S'KUNDLA</v>
          </cell>
          <cell r="AE279" t="str">
            <v>AMRELI</v>
          </cell>
          <cell r="AG279" t="str">
            <v>MOTA-BARMAN</v>
          </cell>
        </row>
        <row r="280">
          <cell r="G280" t="str">
            <v>AG</v>
          </cell>
          <cell r="AB280" t="str">
            <v>PICHHAVA AG</v>
          </cell>
          <cell r="AC280" t="str">
            <v>KODINAR-2</v>
          </cell>
          <cell r="AD280" t="str">
            <v>UNA</v>
          </cell>
          <cell r="AE280" t="str">
            <v>AMRELI</v>
          </cell>
          <cell r="AG280" t="str">
            <v>ALIDAR</v>
          </cell>
        </row>
        <row r="281">
          <cell r="G281" t="str">
            <v>AG</v>
          </cell>
          <cell r="AB281" t="str">
            <v>PIPALAVA AG</v>
          </cell>
          <cell r="AC281" t="str">
            <v>KHAMBHA N</v>
          </cell>
          <cell r="AD281" t="str">
            <v>S'KUNDLA</v>
          </cell>
          <cell r="AE281" t="str">
            <v>AMRELI</v>
          </cell>
          <cell r="AG281" t="str">
            <v>KHAMBHA</v>
          </cell>
        </row>
        <row r="282">
          <cell r="G282" t="str">
            <v>JGY</v>
          </cell>
          <cell r="AB282" t="str">
            <v>PIPALVA JGY</v>
          </cell>
          <cell r="AC282" t="str">
            <v>LATHI</v>
          </cell>
          <cell r="AD282" t="str">
            <v>AMRELI-1</v>
          </cell>
          <cell r="AE282" t="str">
            <v>AMRELI</v>
          </cell>
          <cell r="AG282" t="str">
            <v>DHASA</v>
          </cell>
        </row>
        <row r="283">
          <cell r="G283" t="str">
            <v>AG</v>
          </cell>
          <cell r="AB283" t="str">
            <v>PITHAWADI AG</v>
          </cell>
          <cell r="AC283" t="str">
            <v>S'KUNDLA [R]</v>
          </cell>
          <cell r="AD283" t="str">
            <v>S'KUNDLA</v>
          </cell>
          <cell r="AE283" t="str">
            <v>AMRELI</v>
          </cell>
          <cell r="AG283" t="str">
            <v>S'KUNDLA</v>
          </cell>
        </row>
        <row r="284">
          <cell r="G284" t="str">
            <v>AG</v>
          </cell>
          <cell r="AB284" t="str">
            <v>PIYAVA AG</v>
          </cell>
          <cell r="AC284" t="str">
            <v>S'KUNDLA [R]</v>
          </cell>
          <cell r="AD284" t="str">
            <v>S'KUNDLA</v>
          </cell>
          <cell r="AE284" t="str">
            <v>AMRELI</v>
          </cell>
          <cell r="AG284" t="str">
            <v>VANDA</v>
          </cell>
        </row>
        <row r="285">
          <cell r="G285" t="str">
            <v>HTEX</v>
          </cell>
          <cell r="AB285" t="str">
            <v>QUALITY FOOD HTEX</v>
          </cell>
          <cell r="AC285" t="str">
            <v>RAJULA</v>
          </cell>
          <cell r="AD285" t="str">
            <v>S'KUNDLA</v>
          </cell>
          <cell r="AE285" t="str">
            <v>AMRELI</v>
          </cell>
          <cell r="AG285" t="str">
            <v>DUNGAR</v>
          </cell>
        </row>
        <row r="286">
          <cell r="G286" t="str">
            <v>AG</v>
          </cell>
          <cell r="AB286" t="str">
            <v>RABARIKA AG</v>
          </cell>
          <cell r="AC286" t="str">
            <v>KHAMBHA N</v>
          </cell>
          <cell r="AD286" t="str">
            <v>S'KUNDLA</v>
          </cell>
          <cell r="AE286" t="str">
            <v>AMRELI</v>
          </cell>
          <cell r="AG286" t="str">
            <v>KHAMBHA</v>
          </cell>
        </row>
        <row r="287">
          <cell r="G287" t="str">
            <v>AG</v>
          </cell>
          <cell r="AB287" t="str">
            <v>RAFALA AG</v>
          </cell>
          <cell r="AC287" t="str">
            <v>BAGASARA</v>
          </cell>
          <cell r="AD287" t="str">
            <v>AMRELI-2</v>
          </cell>
          <cell r="AE287" t="str">
            <v>AMRELI</v>
          </cell>
          <cell r="AG287" t="str">
            <v>BAGASARA</v>
          </cell>
        </row>
        <row r="288">
          <cell r="G288" t="str">
            <v>JGY</v>
          </cell>
          <cell r="AB288" t="str">
            <v>RAGTIYA JGY</v>
          </cell>
          <cell r="AC288" t="str">
            <v>KODINAR-2</v>
          </cell>
          <cell r="AD288" t="str">
            <v>UNA</v>
          </cell>
          <cell r="AE288" t="str">
            <v>AMRELI</v>
          </cell>
          <cell r="AG288" t="str">
            <v>KODINAR</v>
          </cell>
        </row>
        <row r="289">
          <cell r="G289" t="str">
            <v>URBAN</v>
          </cell>
          <cell r="AB289" t="str">
            <v>RAJULA CITY URBAN</v>
          </cell>
          <cell r="AC289" t="str">
            <v>RAJULA</v>
          </cell>
          <cell r="AD289" t="str">
            <v>S'KUNDLA</v>
          </cell>
          <cell r="AE289" t="str">
            <v>AMRELI</v>
          </cell>
          <cell r="AG289" t="str">
            <v>RAJULA</v>
          </cell>
        </row>
        <row r="290">
          <cell r="G290" t="str">
            <v>SST</v>
          </cell>
          <cell r="AB290" t="str">
            <v>RAJULA SST</v>
          </cell>
          <cell r="AC290" t="str">
            <v>RAJULA</v>
          </cell>
          <cell r="AD290" t="str">
            <v>S'KUNDLA</v>
          </cell>
          <cell r="AE290" t="str">
            <v>AMRELI</v>
          </cell>
          <cell r="AG290" t="str">
            <v>RAJULA</v>
          </cell>
        </row>
        <row r="291">
          <cell r="G291" t="str">
            <v>AG</v>
          </cell>
          <cell r="AB291" t="str">
            <v>RAMESHWAR AG</v>
          </cell>
          <cell r="AC291" t="str">
            <v>UNA-2</v>
          </cell>
          <cell r="AD291" t="str">
            <v>UNA</v>
          </cell>
          <cell r="AE291" t="str">
            <v>AMRELI</v>
          </cell>
          <cell r="AG291" t="str">
            <v>SAMTER</v>
          </cell>
        </row>
        <row r="292">
          <cell r="G292" t="str">
            <v>AG</v>
          </cell>
          <cell r="AB292" t="str">
            <v>RAMPAR AG</v>
          </cell>
          <cell r="AC292" t="str">
            <v>LATHI</v>
          </cell>
          <cell r="AD292" t="str">
            <v>AMRELI-1</v>
          </cell>
          <cell r="AE292" t="str">
            <v>AMRELI</v>
          </cell>
          <cell r="AG292" t="str">
            <v>LATHI</v>
          </cell>
        </row>
        <row r="293">
          <cell r="G293" t="str">
            <v>JGY</v>
          </cell>
          <cell r="AB293" t="str">
            <v>RAMPAR JGY</v>
          </cell>
          <cell r="AC293" t="str">
            <v>VADIA</v>
          </cell>
          <cell r="AD293" t="str">
            <v>AMRELI-2</v>
          </cell>
          <cell r="AE293" t="str">
            <v>AMRELI</v>
          </cell>
          <cell r="AG293" t="str">
            <v>VADIA</v>
          </cell>
        </row>
        <row r="294">
          <cell r="G294" t="str">
            <v>JGY</v>
          </cell>
          <cell r="AB294" t="str">
            <v>RANUJA JGY</v>
          </cell>
          <cell r="AC294" t="str">
            <v>VADIA</v>
          </cell>
          <cell r="AD294" t="str">
            <v>AMRELI-2</v>
          </cell>
          <cell r="AE294" t="str">
            <v>AMRELI</v>
          </cell>
          <cell r="AG294" t="str">
            <v>VADIA</v>
          </cell>
        </row>
        <row r="295">
          <cell r="G295" t="str">
            <v>AG</v>
          </cell>
          <cell r="AB295" t="str">
            <v>RAVALDAM AG</v>
          </cell>
          <cell r="AC295" t="str">
            <v>UNA-2</v>
          </cell>
          <cell r="AD295" t="str">
            <v>UNA</v>
          </cell>
          <cell r="AE295" t="str">
            <v>AMRELI</v>
          </cell>
          <cell r="AG295" t="str">
            <v>UNA</v>
          </cell>
        </row>
        <row r="296">
          <cell r="G296" t="str">
            <v>AG</v>
          </cell>
          <cell r="AB296" t="str">
            <v>ROHISA AG</v>
          </cell>
          <cell r="AC296" t="str">
            <v>JAFRABAD</v>
          </cell>
          <cell r="AD296" t="str">
            <v>S'KUNDLA</v>
          </cell>
          <cell r="AE296" t="str">
            <v>AMRELI</v>
          </cell>
          <cell r="AG296" t="str">
            <v>JAFARABAD</v>
          </cell>
        </row>
        <row r="297">
          <cell r="G297" t="str">
            <v>JGY</v>
          </cell>
          <cell r="AB297" t="str">
            <v>RUDRESHWER JGY</v>
          </cell>
          <cell r="AC297" t="str">
            <v>KODINAR-2</v>
          </cell>
          <cell r="AD297" t="str">
            <v>UNA</v>
          </cell>
          <cell r="AE297" t="str">
            <v>AMRELI</v>
          </cell>
          <cell r="AG297" t="str">
            <v>GHANTVAD</v>
          </cell>
        </row>
        <row r="298">
          <cell r="G298" t="str">
            <v>AG</v>
          </cell>
          <cell r="AB298" t="str">
            <v>RUGNATHPUR AG</v>
          </cell>
          <cell r="AC298" t="str">
            <v>S'KUNDLA [R]</v>
          </cell>
          <cell r="AD298" t="str">
            <v>S'KUNDLA</v>
          </cell>
          <cell r="AE298" t="str">
            <v>AMRELI</v>
          </cell>
          <cell r="AG298" t="str">
            <v>MOTASAMDHIYALA</v>
          </cell>
        </row>
        <row r="299">
          <cell r="G299" t="str">
            <v>JGY</v>
          </cell>
          <cell r="AB299" t="str">
            <v>SAIBABA JGY</v>
          </cell>
          <cell r="AC299" t="str">
            <v>DAMNAGAR</v>
          </cell>
          <cell r="AD299" t="str">
            <v>AMRELI-1</v>
          </cell>
          <cell r="AE299" t="str">
            <v>AMRELI</v>
          </cell>
          <cell r="AG299" t="str">
            <v>DAMNAGAR</v>
          </cell>
        </row>
        <row r="300">
          <cell r="G300" t="str">
            <v>AG</v>
          </cell>
          <cell r="AB300" t="str">
            <v>SAJANAVAV AG</v>
          </cell>
          <cell r="AC300" t="str">
            <v>RAJULA</v>
          </cell>
          <cell r="AD300" t="str">
            <v>S'KUNDLA</v>
          </cell>
          <cell r="AE300" t="str">
            <v>AMRELI</v>
          </cell>
          <cell r="AG300" t="str">
            <v>DUNGAR</v>
          </cell>
        </row>
        <row r="301">
          <cell r="G301" t="str">
            <v>JGY</v>
          </cell>
          <cell r="AB301" t="str">
            <v>SAKROLA JGY</v>
          </cell>
          <cell r="AC301" t="str">
            <v>VADIA</v>
          </cell>
          <cell r="AD301" t="str">
            <v>AMRELI-2</v>
          </cell>
          <cell r="AE301" t="str">
            <v>AMRELI</v>
          </cell>
          <cell r="AG301" t="str">
            <v>VADIA</v>
          </cell>
        </row>
        <row r="302">
          <cell r="G302" t="str">
            <v>AG</v>
          </cell>
          <cell r="AB302" t="str">
            <v>SAMADHIYALA AG</v>
          </cell>
          <cell r="AC302" t="str">
            <v>BAGASARA</v>
          </cell>
          <cell r="AD302" t="str">
            <v>AMRELI-2</v>
          </cell>
          <cell r="AE302" t="str">
            <v>AMRELI</v>
          </cell>
          <cell r="AG302" t="str">
            <v>BAGASARA</v>
          </cell>
        </row>
        <row r="303">
          <cell r="G303" t="str">
            <v>AG</v>
          </cell>
          <cell r="AB303" t="str">
            <v>SAMTER AG</v>
          </cell>
          <cell r="AC303" t="str">
            <v>UNA-2</v>
          </cell>
          <cell r="AD303" t="str">
            <v>UNA</v>
          </cell>
          <cell r="AE303" t="str">
            <v>AMRELI</v>
          </cell>
          <cell r="AG303" t="str">
            <v>SAMTER</v>
          </cell>
        </row>
        <row r="304">
          <cell r="G304" t="str">
            <v>SST</v>
          </cell>
          <cell r="AB304" t="str">
            <v>SAMTER SST</v>
          </cell>
          <cell r="AC304" t="str">
            <v>UNA-2</v>
          </cell>
          <cell r="AD304" t="str">
            <v>UNA</v>
          </cell>
          <cell r="AE304" t="str">
            <v>AMRELI</v>
          </cell>
          <cell r="AG304" t="str">
            <v>SAMTER</v>
          </cell>
        </row>
        <row r="305">
          <cell r="G305" t="str">
            <v>AG</v>
          </cell>
          <cell r="AB305" t="str">
            <v>SANALI AG</v>
          </cell>
          <cell r="AC305" t="str">
            <v>KUKAVAV</v>
          </cell>
          <cell r="AD305" t="str">
            <v>AMRELI-2</v>
          </cell>
          <cell r="AE305" t="str">
            <v>AMRELI</v>
          </cell>
          <cell r="AG305" t="str">
            <v>KUNKAVAV</v>
          </cell>
        </row>
        <row r="306">
          <cell r="G306" t="str">
            <v>JGY</v>
          </cell>
          <cell r="AB306" t="str">
            <v>SANOSARA JGY</v>
          </cell>
          <cell r="AC306" t="str">
            <v>AMRELI [R]</v>
          </cell>
          <cell r="AD306" t="str">
            <v>AMRELI-1</v>
          </cell>
          <cell r="AE306" t="str">
            <v>AMRELI</v>
          </cell>
          <cell r="AG306" t="str">
            <v>AMRELI-B</v>
          </cell>
        </row>
        <row r="307">
          <cell r="G307" t="str">
            <v>AG</v>
          </cell>
          <cell r="AB307" t="str">
            <v>SANVAV AG</v>
          </cell>
          <cell r="AC307" t="str">
            <v>UNA-1</v>
          </cell>
          <cell r="AD307" t="str">
            <v>UNA</v>
          </cell>
          <cell r="AE307" t="str">
            <v>AMRELI</v>
          </cell>
          <cell r="AG307" t="str">
            <v>GIRGADHADA</v>
          </cell>
        </row>
        <row r="308">
          <cell r="G308" t="str">
            <v>AG</v>
          </cell>
          <cell r="AB308" t="str">
            <v>SARAMBHADA AG</v>
          </cell>
          <cell r="AC308" t="str">
            <v>AMRELI [R]</v>
          </cell>
          <cell r="AD308" t="str">
            <v>AMRELI-1</v>
          </cell>
          <cell r="AE308" t="str">
            <v>AMRELI</v>
          </cell>
          <cell r="AG308" t="str">
            <v>SARAMBHADA</v>
          </cell>
        </row>
        <row r="309">
          <cell r="G309" t="str">
            <v>SST</v>
          </cell>
          <cell r="AB309" t="str">
            <v>SARAMBHADA SST</v>
          </cell>
          <cell r="AC309" t="str">
            <v>AMRELI [R]</v>
          </cell>
          <cell r="AD309" t="str">
            <v>AMRELI-1</v>
          </cell>
          <cell r="AE309" t="str">
            <v>AMRELI</v>
          </cell>
          <cell r="AG309" t="str">
            <v>SARAMBHADA</v>
          </cell>
        </row>
        <row r="310">
          <cell r="G310" t="str">
            <v>JGY</v>
          </cell>
          <cell r="AB310" t="str">
            <v>SARARSIYA JGY</v>
          </cell>
          <cell r="AC310" t="str">
            <v>DHARI</v>
          </cell>
          <cell r="AD310" t="str">
            <v>AMRELI-2</v>
          </cell>
          <cell r="AE310" t="str">
            <v>AMRELI</v>
          </cell>
          <cell r="AG310" t="str">
            <v>DHARI</v>
          </cell>
        </row>
        <row r="311">
          <cell r="G311" t="str">
            <v>URBAN</v>
          </cell>
          <cell r="AB311" t="str">
            <v>SAVAR CITY URBAN</v>
          </cell>
          <cell r="AC311" t="str">
            <v>S'KUNDLA [T]</v>
          </cell>
          <cell r="AD311" t="str">
            <v>S'KUNDLA</v>
          </cell>
          <cell r="AE311" t="str">
            <v>AMRELI</v>
          </cell>
          <cell r="AG311" t="str">
            <v>S'KUNDLA</v>
          </cell>
        </row>
        <row r="312">
          <cell r="G312" t="str">
            <v>AG</v>
          </cell>
          <cell r="AB312" t="str">
            <v>SEMARDI AG</v>
          </cell>
          <cell r="AC312" t="str">
            <v>DHARI</v>
          </cell>
          <cell r="AD312" t="str">
            <v>AMRELI-2</v>
          </cell>
          <cell r="AE312" t="str">
            <v>AMRELI</v>
          </cell>
          <cell r="AG312" t="str">
            <v>DALKHANIYA</v>
          </cell>
        </row>
        <row r="313">
          <cell r="G313" t="str">
            <v>JGY</v>
          </cell>
          <cell r="AB313" t="str">
            <v>SHEDUBHAR JGY</v>
          </cell>
          <cell r="AC313" t="str">
            <v>CHITAL N</v>
          </cell>
          <cell r="AD313" t="str">
            <v>AMRELI-1</v>
          </cell>
          <cell r="AE313" t="str">
            <v>AMRELI</v>
          </cell>
          <cell r="AG313" t="str">
            <v>CHITAL</v>
          </cell>
        </row>
        <row r="314">
          <cell r="G314" t="str">
            <v>AG</v>
          </cell>
          <cell r="AB314" t="str">
            <v>SHEKHPIPARIYA AG</v>
          </cell>
          <cell r="AC314" t="str">
            <v>LATHI</v>
          </cell>
          <cell r="AD314" t="str">
            <v>AMRELI-1</v>
          </cell>
          <cell r="AE314" t="str">
            <v>AMRELI</v>
          </cell>
          <cell r="AG314" t="str">
            <v>LATHI</v>
          </cell>
        </row>
        <row r="315">
          <cell r="G315" t="str">
            <v>JGY</v>
          </cell>
          <cell r="AB315" t="str">
            <v>SHIDHNATH JGY</v>
          </cell>
          <cell r="AC315" t="str">
            <v>UNA-2</v>
          </cell>
          <cell r="AD315" t="str">
            <v>UNA</v>
          </cell>
          <cell r="AE315" t="str">
            <v>AMRELI</v>
          </cell>
          <cell r="AG315" t="str">
            <v>SAMTER</v>
          </cell>
        </row>
        <row r="316">
          <cell r="G316" t="str">
            <v>JGY</v>
          </cell>
          <cell r="AB316" t="str">
            <v>SHYAMKUND JGY</v>
          </cell>
          <cell r="AC316" t="str">
            <v>UNA-2</v>
          </cell>
          <cell r="AD316" t="str">
            <v>UNA</v>
          </cell>
          <cell r="AE316" t="str">
            <v>AMRELI</v>
          </cell>
          <cell r="AG316" t="str">
            <v>UNA</v>
          </cell>
        </row>
        <row r="317">
          <cell r="G317" t="str">
            <v>URBAN</v>
          </cell>
          <cell r="AB317" t="str">
            <v>SIDNARTH CITY URBAN</v>
          </cell>
          <cell r="AC317" t="str">
            <v>KODINAR-1</v>
          </cell>
          <cell r="AD317" t="str">
            <v>UNA</v>
          </cell>
          <cell r="AE317" t="str">
            <v>AMRELI</v>
          </cell>
          <cell r="AG317" t="str">
            <v>KODINAR</v>
          </cell>
        </row>
        <row r="318">
          <cell r="G318" t="str">
            <v>AG</v>
          </cell>
          <cell r="AB318" t="str">
            <v>SILANA AG</v>
          </cell>
          <cell r="AC318" t="str">
            <v>BAGASARA</v>
          </cell>
          <cell r="AD318" t="str">
            <v>AMRELI-2</v>
          </cell>
          <cell r="AE318" t="str">
            <v>AMRELI</v>
          </cell>
          <cell r="AG318" t="str">
            <v>SARAMBHADA</v>
          </cell>
        </row>
        <row r="319">
          <cell r="G319" t="str">
            <v>AG</v>
          </cell>
          <cell r="AB319" t="str">
            <v>SIMASI AG</v>
          </cell>
          <cell r="AC319" t="str">
            <v>UNA-1</v>
          </cell>
          <cell r="AD319" t="str">
            <v>UNA</v>
          </cell>
          <cell r="AE319" t="str">
            <v>AMRELI</v>
          </cell>
          <cell r="AG319" t="str">
            <v>KESARIYA</v>
          </cell>
        </row>
        <row r="320">
          <cell r="G320" t="str">
            <v>SST</v>
          </cell>
          <cell r="AB320" t="str">
            <v>S'KUNDAL SST</v>
          </cell>
          <cell r="AC320" t="str">
            <v>S'KUNDLA [T]</v>
          </cell>
          <cell r="AD320" t="str">
            <v>S'KUNDLA</v>
          </cell>
          <cell r="AE320" t="str">
            <v>AMRELI</v>
          </cell>
          <cell r="AG320" t="str">
            <v>S'KUNDLA</v>
          </cell>
        </row>
        <row r="321">
          <cell r="G321" t="str">
            <v>JGY</v>
          </cell>
          <cell r="AB321" t="str">
            <v>SOKHADA JGY</v>
          </cell>
          <cell r="AC321" t="str">
            <v>UNA-1</v>
          </cell>
          <cell r="AD321" t="str">
            <v>UNA</v>
          </cell>
          <cell r="AE321" t="str">
            <v>AMRELI</v>
          </cell>
          <cell r="AG321" t="str">
            <v>KESARIYA</v>
          </cell>
        </row>
        <row r="322">
          <cell r="G322" t="str">
            <v>URBAN</v>
          </cell>
          <cell r="AB322" t="str">
            <v>SOMNATH URBAN</v>
          </cell>
          <cell r="AC322" t="str">
            <v>KODINAR-1</v>
          </cell>
          <cell r="AD322" t="str">
            <v>UNA</v>
          </cell>
          <cell r="AE322" t="str">
            <v>AMRELI</v>
          </cell>
          <cell r="AG322" t="str">
            <v>KODINAR</v>
          </cell>
        </row>
        <row r="323">
          <cell r="G323" t="str">
            <v>URBAN</v>
          </cell>
          <cell r="AB323" t="str">
            <v>SOMNATH URBAN</v>
          </cell>
          <cell r="AC323" t="str">
            <v>AMRELI [T]</v>
          </cell>
          <cell r="AD323" t="str">
            <v>AMRELI-1</v>
          </cell>
          <cell r="AE323" t="str">
            <v>AMRELI</v>
          </cell>
          <cell r="AG323" t="str">
            <v>AMRELI-B</v>
          </cell>
        </row>
        <row r="324">
          <cell r="G324" t="str">
            <v>AG</v>
          </cell>
          <cell r="AB324" t="str">
            <v>SUGALA AG</v>
          </cell>
          <cell r="AC324" t="str">
            <v>KODINAR-2</v>
          </cell>
          <cell r="AD324" t="str">
            <v>UNA</v>
          </cell>
          <cell r="AE324" t="str">
            <v>AMRELI</v>
          </cell>
          <cell r="AG324" t="str">
            <v>GHANTVAD</v>
          </cell>
        </row>
        <row r="325">
          <cell r="G325" t="str">
            <v>HTEX</v>
          </cell>
          <cell r="AB325" t="str">
            <v>SUGAR FACTORY HTEX</v>
          </cell>
          <cell r="AC325" t="str">
            <v>KODINAR-1</v>
          </cell>
          <cell r="AD325" t="str">
            <v>UNA</v>
          </cell>
          <cell r="AE325" t="str">
            <v>AMRELI</v>
          </cell>
          <cell r="AG325" t="str">
            <v>KODINAR</v>
          </cell>
        </row>
        <row r="326">
          <cell r="G326" t="str">
            <v>AG</v>
          </cell>
          <cell r="AB326" t="str">
            <v>SUKHPUR AG</v>
          </cell>
          <cell r="AC326" t="str">
            <v>DHARI</v>
          </cell>
          <cell r="AD326" t="str">
            <v>AMRELI-2</v>
          </cell>
          <cell r="AE326" t="str">
            <v>AMRELI</v>
          </cell>
          <cell r="AG326" t="str">
            <v>DALKHANIYA</v>
          </cell>
        </row>
        <row r="327">
          <cell r="G327" t="str">
            <v>AG</v>
          </cell>
          <cell r="AB327" t="str">
            <v>SULTANPUR (N) AG</v>
          </cell>
          <cell r="AC327" t="str">
            <v>VADIA</v>
          </cell>
          <cell r="AD327" t="str">
            <v>AMRELI-2</v>
          </cell>
          <cell r="AE327" t="str">
            <v>AMRELI</v>
          </cell>
          <cell r="AG327" t="str">
            <v>DERDI</v>
          </cell>
        </row>
        <row r="328">
          <cell r="G328" t="str">
            <v>AG</v>
          </cell>
          <cell r="AB328" t="str">
            <v>SULTANPUR (O) AG</v>
          </cell>
          <cell r="AC328" t="str">
            <v>VADIA</v>
          </cell>
          <cell r="AD328" t="str">
            <v>AMRELI-2</v>
          </cell>
          <cell r="AE328" t="str">
            <v>AMRELI</v>
          </cell>
          <cell r="AG328" t="str">
            <v>LILAKHA</v>
          </cell>
        </row>
        <row r="329">
          <cell r="G329" t="str">
            <v>JGY</v>
          </cell>
          <cell r="AB329" t="str">
            <v>TARVADA JGY</v>
          </cell>
          <cell r="AC329" t="str">
            <v>AMRELI [R]</v>
          </cell>
          <cell r="AD329" t="str">
            <v>AMRELI-1</v>
          </cell>
          <cell r="AE329" t="str">
            <v>AMRELI</v>
          </cell>
          <cell r="AG329" t="str">
            <v>SARAMBHADA</v>
          </cell>
        </row>
        <row r="330">
          <cell r="G330" t="str">
            <v>URBAN</v>
          </cell>
          <cell r="AB330" t="str">
            <v>TATVA JYOTI URBAN</v>
          </cell>
          <cell r="AC330" t="str">
            <v>RAJULA</v>
          </cell>
          <cell r="AD330" t="str">
            <v>S'KUNDLA</v>
          </cell>
          <cell r="AE330" t="str">
            <v>AMRELI</v>
          </cell>
          <cell r="AG330" t="str">
            <v>RAJULA</v>
          </cell>
        </row>
        <row r="331">
          <cell r="G331" t="str">
            <v>AG</v>
          </cell>
          <cell r="AB331" t="str">
            <v>THASA AG</v>
          </cell>
          <cell r="AC331" t="str">
            <v>DAMNAGAR</v>
          </cell>
          <cell r="AD331" t="str">
            <v>AMRELI-1</v>
          </cell>
          <cell r="AE331" t="str">
            <v>AMRELI</v>
          </cell>
          <cell r="AG331" t="str">
            <v>DAMNAGAR</v>
          </cell>
        </row>
        <row r="332">
          <cell r="G332" t="str">
            <v>JGY</v>
          </cell>
          <cell r="AB332" t="str">
            <v>THAVI JGY</v>
          </cell>
          <cell r="AC332" t="str">
            <v>S'KUNDLA [R]</v>
          </cell>
          <cell r="AD332" t="str">
            <v>S'KUNDLA</v>
          </cell>
          <cell r="AE332" t="str">
            <v>AMRELI</v>
          </cell>
          <cell r="AG332" t="str">
            <v>VANDA</v>
          </cell>
        </row>
        <row r="333">
          <cell r="G333" t="str">
            <v>AG</v>
          </cell>
          <cell r="AB333" t="str">
            <v>THORADI AG</v>
          </cell>
          <cell r="AC333" t="str">
            <v>S'KUNDLA [R]</v>
          </cell>
          <cell r="AD333" t="str">
            <v>S'KUNDLA</v>
          </cell>
          <cell r="AE333" t="str">
            <v>AMRELI</v>
          </cell>
          <cell r="AG333" t="str">
            <v>AMBARDI</v>
          </cell>
        </row>
        <row r="334">
          <cell r="G334" t="str">
            <v>AG</v>
          </cell>
          <cell r="AB334" t="str">
            <v>TIMBARVA AG</v>
          </cell>
          <cell r="AC334" t="str">
            <v>DHARI</v>
          </cell>
          <cell r="AD334" t="str">
            <v>AMRELI-2</v>
          </cell>
          <cell r="AE334" t="str">
            <v>AMRELI</v>
          </cell>
          <cell r="AG334" t="str">
            <v>DUDHALA</v>
          </cell>
        </row>
        <row r="335">
          <cell r="G335" t="str">
            <v>AG</v>
          </cell>
          <cell r="AB335" t="str">
            <v>TIMBDI AG</v>
          </cell>
          <cell r="AC335" t="str">
            <v>LILIYA N</v>
          </cell>
          <cell r="AD335" t="str">
            <v>AMRELI-1</v>
          </cell>
          <cell r="AE335" t="str">
            <v>AMRELI</v>
          </cell>
          <cell r="AG335" t="str">
            <v>LILIYA</v>
          </cell>
        </row>
        <row r="336">
          <cell r="G336" t="str">
            <v>AG</v>
          </cell>
          <cell r="AB336" t="str">
            <v>TIMBI AG</v>
          </cell>
          <cell r="AC336" t="str">
            <v>JAFRABAD</v>
          </cell>
          <cell r="AD336" t="str">
            <v>S'KUNDLA</v>
          </cell>
          <cell r="AE336" t="str">
            <v>AMRELI</v>
          </cell>
          <cell r="AG336" t="str">
            <v>SAMTER</v>
          </cell>
        </row>
        <row r="337">
          <cell r="G337" t="str">
            <v>AG</v>
          </cell>
          <cell r="AB337" t="str">
            <v>TORI AG</v>
          </cell>
          <cell r="AC337" t="str">
            <v>VADIA</v>
          </cell>
          <cell r="AD337" t="str">
            <v>AMRELI-2</v>
          </cell>
          <cell r="AE337" t="str">
            <v>AMRELI</v>
          </cell>
          <cell r="AG337" t="str">
            <v>VADIA</v>
          </cell>
        </row>
        <row r="338">
          <cell r="G338" t="str">
            <v>AG</v>
          </cell>
          <cell r="AB338" t="str">
            <v>TRAKUDA AG</v>
          </cell>
          <cell r="AC338" t="str">
            <v>JAFRABAD</v>
          </cell>
          <cell r="AD338" t="str">
            <v>S'KUNDLA</v>
          </cell>
          <cell r="AE338" t="str">
            <v>AMRELI</v>
          </cell>
          <cell r="AG338" t="str">
            <v>MOTA-BARMAN</v>
          </cell>
        </row>
        <row r="339">
          <cell r="G339" t="str">
            <v>AG</v>
          </cell>
          <cell r="AB339" t="str">
            <v>TULSISHYAM AG</v>
          </cell>
          <cell r="AC339" t="str">
            <v>UNA-2</v>
          </cell>
          <cell r="AD339" t="str">
            <v>UNA</v>
          </cell>
          <cell r="AE339" t="str">
            <v>AMRELI</v>
          </cell>
          <cell r="AG339" t="str">
            <v>DHOKADAVA</v>
          </cell>
        </row>
        <row r="340">
          <cell r="G340" t="str">
            <v>AG</v>
          </cell>
          <cell r="AB340" t="str">
            <v>UCHHAIYA AG</v>
          </cell>
          <cell r="AC340" t="str">
            <v>JAFRABAD</v>
          </cell>
          <cell r="AD340" t="str">
            <v>S'KUNDLA</v>
          </cell>
          <cell r="AE340" t="str">
            <v>AMRELI</v>
          </cell>
          <cell r="AG340" t="str">
            <v>JAFARABAD</v>
          </cell>
        </row>
        <row r="341">
          <cell r="G341" t="str">
            <v>HTEX</v>
          </cell>
          <cell r="AB341" t="str">
            <v>UJLA W/W HTEX</v>
          </cell>
          <cell r="AC341" t="str">
            <v>KUKAVAV</v>
          </cell>
          <cell r="AD341" t="str">
            <v>AMRELI-2</v>
          </cell>
          <cell r="AE341" t="str">
            <v>AMRELI</v>
          </cell>
          <cell r="AG341" t="str">
            <v>DERDI</v>
          </cell>
        </row>
        <row r="342">
          <cell r="G342" t="str">
            <v>EHT</v>
          </cell>
          <cell r="AB342" t="str">
            <v>ULTRATECH LTD. EHT</v>
          </cell>
          <cell r="AC342" t="str">
            <v>JAFRABAD</v>
          </cell>
          <cell r="AD342" t="str">
            <v>S'KUNDLA</v>
          </cell>
          <cell r="AE342" t="str">
            <v>AMRELI</v>
          </cell>
          <cell r="AG342" t="str">
            <v>220 KV S'KUNDLA</v>
          </cell>
        </row>
        <row r="343">
          <cell r="G343" t="str">
            <v>AG</v>
          </cell>
          <cell r="AB343" t="str">
            <v>UMEJ AG</v>
          </cell>
          <cell r="AC343" t="str">
            <v>UNA-2</v>
          </cell>
          <cell r="AD343" t="str">
            <v>UNA</v>
          </cell>
          <cell r="AE343" t="str">
            <v>AMRELI</v>
          </cell>
          <cell r="AG343" t="str">
            <v>SAMTER</v>
          </cell>
        </row>
        <row r="344">
          <cell r="G344" t="str">
            <v>URBAN</v>
          </cell>
          <cell r="AB344" t="str">
            <v>UNA CITY URBAN</v>
          </cell>
          <cell r="AC344" t="str">
            <v>UNA [T]</v>
          </cell>
          <cell r="AD344" t="str">
            <v>UNA</v>
          </cell>
          <cell r="AE344" t="str">
            <v>AMRELI</v>
          </cell>
          <cell r="AG344" t="str">
            <v>UNA</v>
          </cell>
        </row>
        <row r="345">
          <cell r="G345" t="str">
            <v>SST</v>
          </cell>
          <cell r="AB345" t="str">
            <v>UNA SST</v>
          </cell>
          <cell r="AC345" t="str">
            <v>UNA [T]</v>
          </cell>
          <cell r="AD345" t="str">
            <v>UNA</v>
          </cell>
          <cell r="AE345" t="str">
            <v>AMRELI</v>
          </cell>
          <cell r="AG345" t="str">
            <v>UNA</v>
          </cell>
        </row>
        <row r="346">
          <cell r="G346" t="str">
            <v>AG</v>
          </cell>
          <cell r="AB346" t="str">
            <v>UNTVADA AG</v>
          </cell>
          <cell r="AC346" t="str">
            <v>UNA-2</v>
          </cell>
          <cell r="AD346" t="str">
            <v>UNA</v>
          </cell>
          <cell r="AE346" t="str">
            <v>AMRELI</v>
          </cell>
          <cell r="AG346" t="str">
            <v>SAMTER</v>
          </cell>
        </row>
        <row r="347">
          <cell r="G347" t="str">
            <v>JGY</v>
          </cell>
          <cell r="AB347" t="str">
            <v>VADASADA JGY</v>
          </cell>
          <cell r="AC347" t="str">
            <v>VADIA</v>
          </cell>
          <cell r="AD347" t="str">
            <v>AMRELI-2</v>
          </cell>
          <cell r="AE347" t="str">
            <v>AMRELI</v>
          </cell>
          <cell r="AG347" t="str">
            <v>LILAKHA</v>
          </cell>
        </row>
        <row r="348">
          <cell r="G348" t="str">
            <v>AG</v>
          </cell>
          <cell r="AB348" t="str">
            <v>VADAVIYALA AG</v>
          </cell>
          <cell r="AC348" t="str">
            <v>UNA-1</v>
          </cell>
          <cell r="AD348" t="str">
            <v>UNA</v>
          </cell>
          <cell r="AE348" t="str">
            <v>AMRELI</v>
          </cell>
          <cell r="AG348" t="str">
            <v>GIRGADHADA</v>
          </cell>
        </row>
        <row r="349">
          <cell r="G349" t="str">
            <v>AG</v>
          </cell>
          <cell r="AB349" t="str">
            <v>VADERA (N) AG</v>
          </cell>
          <cell r="AC349" t="str">
            <v>AMRELI [R]</v>
          </cell>
          <cell r="AD349" t="str">
            <v>AMRELI-1</v>
          </cell>
          <cell r="AE349" t="str">
            <v>AMRELI</v>
          </cell>
          <cell r="AG349" t="str">
            <v>AMRELI-B</v>
          </cell>
        </row>
        <row r="350">
          <cell r="G350" t="str">
            <v>URBAN</v>
          </cell>
          <cell r="AB350" t="str">
            <v>VADIA CITY URBAN</v>
          </cell>
          <cell r="AC350" t="str">
            <v>VADIA</v>
          </cell>
          <cell r="AD350" t="str">
            <v>AMRELI-2</v>
          </cell>
          <cell r="AE350" t="str">
            <v>AMRELI</v>
          </cell>
          <cell r="AG350" t="str">
            <v>VADIA</v>
          </cell>
        </row>
        <row r="351">
          <cell r="G351" t="str">
            <v>AG</v>
          </cell>
          <cell r="AB351" t="str">
            <v>VADNAGAR AG</v>
          </cell>
          <cell r="AC351" t="str">
            <v>KODINAR-2</v>
          </cell>
          <cell r="AD351" t="str">
            <v>UNA</v>
          </cell>
          <cell r="AE351" t="str">
            <v>AMRELI</v>
          </cell>
          <cell r="AG351" t="str">
            <v>KODINAR</v>
          </cell>
        </row>
        <row r="352">
          <cell r="G352" t="str">
            <v>AG</v>
          </cell>
          <cell r="AB352" t="str">
            <v>VALADAR AG</v>
          </cell>
          <cell r="AC352" t="str">
            <v>KODINAR-2</v>
          </cell>
          <cell r="AD352" t="str">
            <v>UNA</v>
          </cell>
          <cell r="AE352" t="str">
            <v>AMRELI</v>
          </cell>
          <cell r="AG352" t="str">
            <v>GHANTVAD</v>
          </cell>
        </row>
        <row r="353">
          <cell r="G353" t="str">
            <v>AG</v>
          </cell>
          <cell r="AB353" t="str">
            <v>VALARDI AG</v>
          </cell>
          <cell r="AC353" t="str">
            <v>BABRA</v>
          </cell>
          <cell r="AD353" t="str">
            <v>AMRELI-1</v>
          </cell>
          <cell r="AE353" t="str">
            <v>AMRELI</v>
          </cell>
          <cell r="AG353" t="str">
            <v>BABRA</v>
          </cell>
        </row>
        <row r="354">
          <cell r="G354" t="str">
            <v>JGY</v>
          </cell>
          <cell r="AB354" t="str">
            <v>VANDA JGY</v>
          </cell>
          <cell r="AC354" t="str">
            <v>S'KUNDLA [R]</v>
          </cell>
          <cell r="AD354" t="str">
            <v>S'KUNDLA</v>
          </cell>
          <cell r="AE354" t="str">
            <v>AMRELI</v>
          </cell>
          <cell r="AG354" t="str">
            <v>VANDA</v>
          </cell>
        </row>
        <row r="355">
          <cell r="G355" t="str">
            <v>SST</v>
          </cell>
          <cell r="AB355" t="str">
            <v>VANDA SST</v>
          </cell>
          <cell r="AC355" t="str">
            <v>S'KUNDLA [R]</v>
          </cell>
          <cell r="AD355" t="str">
            <v>S'KUNDLA</v>
          </cell>
          <cell r="AE355" t="str">
            <v>AMRELI</v>
          </cell>
          <cell r="AG355" t="str">
            <v>VANDA</v>
          </cell>
        </row>
        <row r="356">
          <cell r="G356" t="str">
            <v>AG</v>
          </cell>
          <cell r="AB356" t="str">
            <v>VANDLIYA AG</v>
          </cell>
          <cell r="AC356" t="str">
            <v>BABRA</v>
          </cell>
          <cell r="AD356" t="str">
            <v>AMRELI-1</v>
          </cell>
          <cell r="AE356" t="str">
            <v>AMRELI</v>
          </cell>
          <cell r="AG356" t="str">
            <v>BABRA</v>
          </cell>
        </row>
        <row r="357">
          <cell r="G357" t="str">
            <v>AG</v>
          </cell>
          <cell r="AB357" t="str">
            <v>VANKIA AG</v>
          </cell>
          <cell r="AC357" t="str">
            <v>AMRELI [R]</v>
          </cell>
          <cell r="AD357" t="str">
            <v>AMRELI-1</v>
          </cell>
          <cell r="AE357" t="str">
            <v>AMRELI</v>
          </cell>
          <cell r="AG357" t="str">
            <v>AMRELI</v>
          </cell>
        </row>
        <row r="358">
          <cell r="G358" t="str">
            <v>JGY</v>
          </cell>
          <cell r="AB358" t="str">
            <v>VANKIYA JGY</v>
          </cell>
          <cell r="AC358" t="str">
            <v>BABRA</v>
          </cell>
          <cell r="AD358" t="str">
            <v>AMRELI-1</v>
          </cell>
          <cell r="AE358" t="str">
            <v>AMRELI</v>
          </cell>
          <cell r="AG358" t="str">
            <v>BABRA</v>
          </cell>
        </row>
        <row r="359">
          <cell r="G359" t="str">
            <v>JGY</v>
          </cell>
          <cell r="AB359" t="str">
            <v>VANOT JGY</v>
          </cell>
          <cell r="AC359" t="str">
            <v>S'KUNDLA [R]</v>
          </cell>
          <cell r="AD359" t="str">
            <v>S'KUNDLA</v>
          </cell>
          <cell r="AE359" t="str">
            <v>AMRELI</v>
          </cell>
          <cell r="AG359" t="str">
            <v>VIJPADI</v>
          </cell>
        </row>
        <row r="360">
          <cell r="G360" t="str">
            <v>JGY</v>
          </cell>
          <cell r="AB360" t="str">
            <v>VAPALIYA JGY</v>
          </cell>
          <cell r="AC360" t="str">
            <v>JAFRABAD</v>
          </cell>
          <cell r="AD360" t="str">
            <v>S'KUNDLA</v>
          </cell>
          <cell r="AE360" t="str">
            <v>AMRELI</v>
          </cell>
          <cell r="AG360" t="str">
            <v>JAFARABAD</v>
          </cell>
        </row>
        <row r="361">
          <cell r="G361" t="str">
            <v>JGY</v>
          </cell>
          <cell r="AB361" t="str">
            <v>VARUDI JGY</v>
          </cell>
          <cell r="AC361" t="str">
            <v>AMRELI [R]</v>
          </cell>
          <cell r="AD361" t="str">
            <v>AMRELI-1</v>
          </cell>
          <cell r="AE361" t="str">
            <v>AMRELI</v>
          </cell>
          <cell r="AG361" t="str">
            <v>AMRELI-B</v>
          </cell>
        </row>
        <row r="362">
          <cell r="G362" t="str">
            <v>AG</v>
          </cell>
          <cell r="AB362" t="str">
            <v>VAVADA AG</v>
          </cell>
          <cell r="AC362" t="str">
            <v>BABRA</v>
          </cell>
          <cell r="AD362" t="str">
            <v>AMRELI-1</v>
          </cell>
          <cell r="AE362" t="str">
            <v>AMRELI</v>
          </cell>
          <cell r="AG362" t="str">
            <v>KOTADAPITHA</v>
          </cell>
        </row>
        <row r="363">
          <cell r="G363" t="str">
            <v>AG</v>
          </cell>
          <cell r="AB363" t="str">
            <v>VAVADI AG</v>
          </cell>
          <cell r="AC363" t="str">
            <v>RAJULA</v>
          </cell>
          <cell r="AD363" t="str">
            <v>S'KUNDLA</v>
          </cell>
          <cell r="AE363" t="str">
            <v>AMRELI</v>
          </cell>
          <cell r="AG363" t="str">
            <v>AMBARDI</v>
          </cell>
        </row>
        <row r="364">
          <cell r="G364" t="str">
            <v>AG</v>
          </cell>
          <cell r="AB364" t="str">
            <v>VAVDI AG</v>
          </cell>
          <cell r="AC364" t="str">
            <v>VADIA</v>
          </cell>
          <cell r="AD364" t="str">
            <v>AMRELI-2</v>
          </cell>
          <cell r="AE364" t="str">
            <v>AMRELI</v>
          </cell>
          <cell r="AG364" t="str">
            <v>VADIA</v>
          </cell>
        </row>
        <row r="365">
          <cell r="G365" t="str">
            <v>AG</v>
          </cell>
          <cell r="AB365" t="str">
            <v>VAVDI AG</v>
          </cell>
          <cell r="AC365" t="str">
            <v>CHALALA</v>
          </cell>
          <cell r="AD365" t="str">
            <v>AMRELI-2</v>
          </cell>
          <cell r="AE365" t="str">
            <v>AMRELI</v>
          </cell>
          <cell r="AG365" t="str">
            <v>CHALALA</v>
          </cell>
        </row>
        <row r="366">
          <cell r="G366" t="str">
            <v>AG</v>
          </cell>
          <cell r="AB366" t="str">
            <v>VAVDIROAD AG</v>
          </cell>
          <cell r="AC366" t="str">
            <v>VADIA</v>
          </cell>
          <cell r="AD366" t="str">
            <v>AMRELI-2</v>
          </cell>
          <cell r="AE366" t="str">
            <v>AMRELI</v>
          </cell>
          <cell r="AG366" t="str">
            <v>DERDI</v>
          </cell>
        </row>
        <row r="367">
          <cell r="G367" t="str">
            <v>AG</v>
          </cell>
          <cell r="AB367" t="str">
            <v>VAVERA AG</v>
          </cell>
          <cell r="AC367" t="str">
            <v>RAJULA</v>
          </cell>
          <cell r="AD367" t="str">
            <v>S'KUNDLA</v>
          </cell>
          <cell r="AE367" t="str">
            <v>AMRELI</v>
          </cell>
          <cell r="AG367" t="str">
            <v>RAJULA</v>
          </cell>
        </row>
        <row r="368">
          <cell r="G368" t="str">
            <v>JGY</v>
          </cell>
          <cell r="AB368" t="str">
            <v>VELVA JGY</v>
          </cell>
          <cell r="AC368" t="str">
            <v>KODINAR-2</v>
          </cell>
          <cell r="AD368" t="str">
            <v>UNA</v>
          </cell>
          <cell r="AE368" t="str">
            <v>AMRELI</v>
          </cell>
          <cell r="AG368" t="str">
            <v>ADVI</v>
          </cell>
        </row>
        <row r="369">
          <cell r="G369" t="str">
            <v>JGY</v>
          </cell>
          <cell r="AB369" t="str">
            <v>VICTOR JGY</v>
          </cell>
          <cell r="AC369" t="str">
            <v>RAJULA</v>
          </cell>
          <cell r="AD369" t="str">
            <v>S'KUNDLA</v>
          </cell>
          <cell r="AE369" t="str">
            <v>AMRELI</v>
          </cell>
          <cell r="AG369" t="str">
            <v>DUNGAR</v>
          </cell>
        </row>
        <row r="370">
          <cell r="G370" t="str">
            <v>URBAN</v>
          </cell>
          <cell r="AB370" t="str">
            <v>VIDHYANAGAR CITY URBAN</v>
          </cell>
          <cell r="AC370" t="str">
            <v>UNA [T]</v>
          </cell>
          <cell r="AD370" t="str">
            <v>UNA</v>
          </cell>
          <cell r="AE370" t="str">
            <v>AMRELI</v>
          </cell>
          <cell r="AG370" t="str">
            <v>UNA</v>
          </cell>
        </row>
        <row r="371">
          <cell r="G371" t="str">
            <v>SST</v>
          </cell>
          <cell r="AB371" t="str">
            <v>VIJAPADI SST</v>
          </cell>
          <cell r="AC371" t="str">
            <v>S'KUNDLA [R]</v>
          </cell>
          <cell r="AD371" t="str">
            <v>S'KUNDLA</v>
          </cell>
          <cell r="AE371" t="str">
            <v>AMRELI</v>
          </cell>
          <cell r="AG371" t="str">
            <v>VIJPADI</v>
          </cell>
        </row>
        <row r="372">
          <cell r="G372" t="str">
            <v>AG</v>
          </cell>
          <cell r="AB372" t="str">
            <v>VIJPADI AG</v>
          </cell>
          <cell r="AC372" t="str">
            <v>S'KUNDLA [R]</v>
          </cell>
          <cell r="AD372" t="str">
            <v>S'KUNDLA</v>
          </cell>
          <cell r="AE372" t="str">
            <v>AMRELI</v>
          </cell>
          <cell r="AG372" t="str">
            <v>VIJPADI</v>
          </cell>
        </row>
        <row r="373">
          <cell r="G373" t="str">
            <v>AG</v>
          </cell>
          <cell r="AB373" t="str">
            <v>VITHALPUR AG</v>
          </cell>
          <cell r="AC373" t="str">
            <v>AMRELI [R]</v>
          </cell>
          <cell r="AD373" t="str">
            <v>AMRELI-1</v>
          </cell>
          <cell r="AE373" t="str">
            <v>AMRELI</v>
          </cell>
          <cell r="AG373" t="str">
            <v>AMRELI</v>
          </cell>
        </row>
        <row r="374">
          <cell r="G374" t="str">
            <v>JGY</v>
          </cell>
          <cell r="AB374" t="str">
            <v>WARAHSWARUP JGY</v>
          </cell>
          <cell r="AC374" t="str">
            <v>JAFRABAD</v>
          </cell>
          <cell r="AD374" t="str">
            <v>S'KUNDLA</v>
          </cell>
          <cell r="AE374" t="str">
            <v>AMRELI</v>
          </cell>
          <cell r="AG374" t="str">
            <v>JAFARABAD</v>
          </cell>
        </row>
        <row r="375">
          <cell r="G375" t="str">
            <v>INDU</v>
          </cell>
          <cell r="AB375" t="str">
            <v>WATER WORKS INDU</v>
          </cell>
          <cell r="AC375" t="str">
            <v>KODINAR-2</v>
          </cell>
          <cell r="AD375" t="str">
            <v>UNA</v>
          </cell>
          <cell r="AE375" t="str">
            <v>AMRELI</v>
          </cell>
          <cell r="AG375" t="str">
            <v>GHANTVAD</v>
          </cell>
        </row>
        <row r="376">
          <cell r="G376" t="str">
            <v>JGY</v>
          </cell>
          <cell r="AB376" t="str">
            <v>ZANKHIYA JGY</v>
          </cell>
          <cell r="AC376" t="str">
            <v>UNA-1</v>
          </cell>
          <cell r="AD376" t="str">
            <v>UNA</v>
          </cell>
          <cell r="AE376" t="str">
            <v>AMRELI</v>
          </cell>
          <cell r="AG376" t="str">
            <v>GIRGADHADA</v>
          </cell>
        </row>
        <row r="377">
          <cell r="G377" t="str">
            <v>JGY</v>
          </cell>
          <cell r="AB377" t="str">
            <v>ZANZARIYAA JGY</v>
          </cell>
          <cell r="AC377" t="str">
            <v>BAGASARA</v>
          </cell>
          <cell r="AD377" t="str">
            <v>AMRELI-2</v>
          </cell>
          <cell r="AE377" t="str">
            <v>AMRELI</v>
          </cell>
          <cell r="AG377" t="str">
            <v>BAGASARA</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 val="Name of Lines"/>
      <sheetName val="T_D COMP"/>
      <sheetName val="SuvP_Ltg_Catwise"/>
      <sheetName val="PP_Ltg_Catwise"/>
      <sheetName val="SuvP_Ind_Catwise "/>
      <sheetName val="PP_Ind_Catwise "/>
      <sheetName val="shp_T&amp;D_drive"/>
      <sheetName val="shp_T_D_drive"/>
      <sheetName val="FDR MST"/>
      <sheetName val="mpmla wise pp01_02"/>
      <sheetName val="TLPPOCT"/>
      <sheetName val="MPZPJAN1"/>
      <sheetName val="AG UN METER"/>
      <sheetName val="PRO_39_C"/>
      <sheetName val="REF"/>
      <sheetName val="Sheet2"/>
      <sheetName val="BTD DIV"/>
      <sheetName val="GDN DIV"/>
      <sheetName val="MTHWISE FAIL"/>
      <sheetName val="PASTE"/>
      <sheetName val="ACN_PLN  _2_"/>
      <sheetName val="Book1"/>
      <sheetName val="ann10"/>
      <sheetName val="Format"/>
    </sheetNames>
    <sheetDataSet>
      <sheetData sheetId="0" refreshError="1"/>
      <sheetData sheetId="1" refreshError="1"/>
      <sheetData sheetId="2" refreshError="1"/>
      <sheetData sheetId="3" refreshError="1"/>
      <sheetData sheetId="4"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cell>
          <cell r="H43">
            <v>0</v>
          </cell>
          <cell r="I43">
            <v>0</v>
          </cell>
          <cell r="L43">
            <v>2</v>
          </cell>
          <cell r="M43">
            <v>0</v>
          </cell>
          <cell r="N43">
            <v>2</v>
          </cell>
          <cell r="O43" t="str">
            <v>A</v>
          </cell>
          <cell r="P43">
            <v>0</v>
          </cell>
          <cell r="Q43">
            <v>0</v>
          </cell>
          <cell r="T43">
            <v>0</v>
          </cell>
          <cell r="U43">
            <v>0</v>
          </cell>
          <cell r="Z43">
            <v>2730</v>
          </cell>
          <cell r="AA43">
            <v>0</v>
          </cell>
          <cell r="AB43" t="str">
            <v/>
          </cell>
          <cell r="AC43">
            <v>0</v>
          </cell>
          <cell r="AD43">
            <v>1365</v>
          </cell>
          <cell r="AE43" t="str">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cell>
          <cell r="H58">
            <v>20</v>
          </cell>
          <cell r="I58">
            <v>0</v>
          </cell>
          <cell r="L58">
            <v>6</v>
          </cell>
          <cell r="M58">
            <v>0</v>
          </cell>
          <cell r="N58">
            <v>6</v>
          </cell>
          <cell r="O58" t="str">
            <v>A</v>
          </cell>
          <cell r="P58">
            <v>0</v>
          </cell>
          <cell r="Q58">
            <v>0</v>
          </cell>
          <cell r="R58" t="str">
            <v/>
          </cell>
          <cell r="T58">
            <v>0</v>
          </cell>
          <cell r="U58">
            <v>0</v>
          </cell>
          <cell r="Z58">
            <v>8190</v>
          </cell>
          <cell r="AA58">
            <v>0</v>
          </cell>
          <cell r="AB58" t="str">
            <v/>
          </cell>
          <cell r="AC58">
            <v>0</v>
          </cell>
          <cell r="AD58">
            <v>1365</v>
          </cell>
          <cell r="AE58" t="str">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cell>
          <cell r="H67">
            <v>60</v>
          </cell>
          <cell r="I67">
            <v>0</v>
          </cell>
          <cell r="L67">
            <v>4</v>
          </cell>
          <cell r="M67">
            <v>0</v>
          </cell>
          <cell r="N67">
            <v>4</v>
          </cell>
          <cell r="O67" t="str">
            <v>A</v>
          </cell>
          <cell r="P67">
            <v>0</v>
          </cell>
          <cell r="Q67">
            <v>0</v>
          </cell>
          <cell r="R67" t="str">
            <v/>
          </cell>
          <cell r="T67">
            <v>0</v>
          </cell>
          <cell r="U67">
            <v>0</v>
          </cell>
          <cell r="Z67">
            <v>5460</v>
          </cell>
          <cell r="AA67">
            <v>0</v>
          </cell>
          <cell r="AB67" t="str">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_T_D_drive"/>
      <sheetName val="do"/>
      <sheetName val="shp_T&amp;D_drive"/>
      <sheetName val="shp_T&amp;D_drive (2)"/>
      <sheetName val="shp_sch"/>
      <sheetName val="And_City"/>
      <sheetName val="shp_td-comp   s"/>
      <sheetName val="shp_td-comp aug"/>
      <sheetName val="Chart1"/>
      <sheetName val="Chart2"/>
      <sheetName val="Shp-25 fdrs comp  s"/>
      <sheetName val="shp_divisionwise_units"/>
      <sheetName val="shp_divisionwise_units jul-00  "/>
      <sheetName val="Shp-sdn wise data  s"/>
      <sheetName val="Shp-25 fdrs data  s"/>
      <sheetName val="Shp-sdn wise_GIDC fdrs"/>
      <sheetName val="Shp-sdn wise_ind fdrs "/>
      <sheetName val="Shp-sdn wise_Urban fdrs"/>
      <sheetName val="Shp-sdn wise_Urban fdrs dm"/>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FDR MST"/>
      <sheetName val="PASTE"/>
      <sheetName val="zpF0001"/>
      <sheetName val="ACN_PLN  _2_"/>
      <sheetName val="mpmla wise pp01_02"/>
      <sheetName val="ZP AMR"/>
      <sheetName val="MTHWISE FAIL"/>
      <sheetName val="REF"/>
      <sheetName val="MASTER"/>
      <sheetName val="mpmla wise pp0001"/>
      <sheetName val="REL_CONN_13 "/>
      <sheetName val="LMAIN"/>
      <sheetName val="T_D COMP"/>
      <sheetName val="June_07"/>
      <sheetName val="July_07"/>
      <sheetName val="Aug_07"/>
      <sheetName val="SuvP_Ltg_Catwise"/>
      <sheetName val="PP_Ltg_Catwise"/>
      <sheetName val="SuvP_Ind_Catwise "/>
      <sheetName val="PP_Ind_Catwise "/>
      <sheetName val="Sheet3"/>
      <sheetName val="Form-B"/>
      <sheetName val="Name of Lines"/>
      <sheetName val="DATA"/>
      <sheetName val="117"/>
      <sheetName val="Recovered_Sheet5"/>
      <sheetName val="Master_Data"/>
      <sheetName val="PRO_39_C"/>
      <sheetName val="AG UN METER"/>
      <sheetName val="MLA ZP"/>
      <sheetName val="Sheet7"/>
      <sheetName val="PM_testing"/>
      <sheetName val="ACN_PLN  (2)"/>
      <sheetName val="Ag LF"/>
      <sheetName val="Jotana"/>
      <sheetName val="compar jgy"/>
      <sheetName val="COMPARE AG"/>
      <sheetName val="mpmla wise pp02_03"/>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_T_D_drive"/>
      <sheetName val="do"/>
      <sheetName val="shp_T&amp;D_drive"/>
      <sheetName val="shp_T&amp;D_drive (2)"/>
      <sheetName val="shp_sch"/>
      <sheetName val="And_City"/>
      <sheetName val="shp_td-comp   s"/>
      <sheetName val="shp_td-comp aug"/>
      <sheetName val="Chart1"/>
      <sheetName val="Chart2"/>
      <sheetName val="Shp-25 fdrs comp  s"/>
      <sheetName val="shp_divisionwise_units"/>
      <sheetName val="shp_divisionwise_units jul-00  "/>
      <sheetName val="Shp-sdn wise data  s"/>
      <sheetName val="Shp-25 fdrs data  s"/>
      <sheetName val="Shp-sdn wise_GIDC fdrs"/>
      <sheetName val="Shp-sdn wise_ind fdrs "/>
      <sheetName val="Shp-sdn wise_Urban fdrs"/>
      <sheetName val="Shp-sdn wise_Urban fdrs dm"/>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zpF0001"/>
      <sheetName val="Name of Lines"/>
      <sheetName val="mpmla wise pp01_02"/>
      <sheetName val="R2-S1-mthws-prog"/>
      <sheetName val="mpmla wise pp0001"/>
      <sheetName val="Jotana"/>
      <sheetName val="ACN_PLN  _2_"/>
      <sheetName val="zp0001_MAR"/>
      <sheetName val="T_D COMP"/>
      <sheetName val="SuvP_Ltg_Catwise"/>
      <sheetName val="PP_Ltg_Catwise"/>
      <sheetName val="PP_Ind_Catwise "/>
      <sheetName val="pdc Rc,Ag Shif"/>
      <sheetName val="Paid pending"/>
      <sheetName val="SUM-04-05"/>
      <sheetName val="PRO_39_C"/>
      <sheetName val="FDR MST"/>
      <sheetName val="SuvP_Ind_Catwise "/>
      <sheetName val="CT_mtr_check"/>
      <sheetName val="GP-SENT"/>
      <sheetName val="Recovered_Sheet5"/>
      <sheetName val="117"/>
      <sheetName val="HTVR_VITROL MODI"/>
      <sheetName val="LMAIN"/>
      <sheetName val="HTVR sc. coll."/>
      <sheetName val="Master_Data"/>
      <sheetName val="Ag LF"/>
      <sheetName val="TLPPOCT"/>
      <sheetName val="AG UN METER"/>
      <sheetName val="Inputs"/>
      <sheetName val="A 3.7"/>
      <sheetName val="Modify JALSAN _2_"/>
      <sheetName val="Prop_Jalundh"/>
      <sheetName val="OLD  JALSAN"/>
    </sheetNames>
    <sheetDataSet>
      <sheetData sheetId="0" refreshError="1">
        <row r="1">
          <cell r="A1" t="str">
            <v>Annexure - A</v>
          </cell>
        </row>
        <row r="2">
          <cell r="A2" t="str">
            <v>Fortnightlyreport regarding action taken on feeders selected for reducing T&amp;D losses</v>
          </cell>
          <cell r="Q2" t="str">
            <v/>
          </cell>
        </row>
        <row r="3">
          <cell r="J3" t="str">
            <v/>
          </cell>
        </row>
        <row r="5">
          <cell r="A5" t="str">
            <v>Sr No</v>
          </cell>
          <cell r="B5" t="str">
            <v>Division</v>
          </cell>
          <cell r="C5" t="str">
            <v>Sub-Division</v>
          </cell>
          <cell r="D5" t="str">
            <v>Feeder</v>
          </cell>
          <cell r="E5" t="str">
            <v>Category</v>
          </cell>
          <cell r="F5" t="str">
            <v xml:space="preserve">Length of Feeder </v>
          </cell>
          <cell r="H5" t="str">
            <v>No of T/C</v>
          </cell>
          <cell r="I5" t="str">
            <v>Size of Conductor</v>
          </cell>
          <cell r="J5" t="str">
            <v>Ampere Loading</v>
          </cell>
          <cell r="K5" t="str">
            <v>No of Consumers</v>
          </cell>
          <cell r="M5" t="str">
            <v>PMT Date</v>
          </cell>
          <cell r="N5" t="str">
            <v>Providing MMB</v>
          </cell>
          <cell r="P5" t="str">
            <v>Sealing of Meter &amp; MMb</v>
          </cell>
          <cell r="R5" t="str">
            <v>Replacement of NWM</v>
          </cell>
          <cell r="T5" t="str">
            <v>Installation Checking</v>
          </cell>
          <cell r="V5" t="str">
            <v>CT operated meter testing</v>
          </cell>
          <cell r="W5" t="str">
            <v>Capacitor Checking of MP consumers</v>
          </cell>
          <cell r="X5" t="str">
            <v>Maintenance of T/C &amp; Dist. Box</v>
          </cell>
          <cell r="Y5" t="str">
            <v>No of Checks on MR's reading</v>
          </cell>
          <cell r="Z5" t="str">
            <v>Maintenance of Line</v>
          </cell>
          <cell r="AB5" t="str">
            <v>Theo % loss</v>
          </cell>
          <cell r="AC5" t="str">
            <v>% loss 99-00</v>
          </cell>
          <cell r="AD5" t="str">
            <v>% loss cumu of 00-01.</v>
          </cell>
          <cell r="AE5" t="str">
            <v>Remarks</v>
          </cell>
        </row>
        <row r="6">
          <cell r="F6" t="str">
            <v>HT</v>
          </cell>
          <cell r="G6" t="str">
            <v>LT</v>
          </cell>
          <cell r="J6" t="str">
            <v>max</v>
          </cell>
          <cell r="K6" t="str">
            <v>1-Ph</v>
          </cell>
          <cell r="L6" t="str">
            <v>3-Ph</v>
          </cell>
          <cell r="N6" t="str">
            <v>1-Ph</v>
          </cell>
          <cell r="O6" t="str">
            <v>3-Ph</v>
          </cell>
          <cell r="P6" t="str">
            <v>1-Ph</v>
          </cell>
          <cell r="Q6" t="str">
            <v>3-Ph</v>
          </cell>
          <cell r="R6" t="str">
            <v>1-Ph</v>
          </cell>
          <cell r="S6" t="str">
            <v>3-Ph</v>
          </cell>
          <cell r="T6" t="str">
            <v>1-Ph</v>
          </cell>
          <cell r="U6" t="str">
            <v>3-Ph</v>
          </cell>
          <cell r="Z6" t="str">
            <v>HT</v>
          </cell>
          <cell r="AA6" t="str">
            <v>LT</v>
          </cell>
        </row>
        <row r="7">
          <cell r="A7" t="str">
            <v>1</v>
          </cell>
          <cell r="B7" t="str">
            <v>Anand</v>
          </cell>
          <cell r="C7" t="str">
            <v>Borsad (R)</v>
          </cell>
          <cell r="D7" t="str">
            <v>ONGC</v>
          </cell>
          <cell r="E7" t="str">
            <v>Ind LT</v>
          </cell>
          <cell r="F7">
            <v>4.5</v>
          </cell>
          <cell r="G7">
            <v>10.5</v>
          </cell>
          <cell r="H7">
            <v>19</v>
          </cell>
          <cell r="I7" t="str">
            <v>50 mm 2 ACSR</v>
          </cell>
          <cell r="J7">
            <v>25</v>
          </cell>
          <cell r="K7">
            <v>242</v>
          </cell>
          <cell r="L7">
            <v>34</v>
          </cell>
          <cell r="M7" t="str">
            <v>17.03.00</v>
          </cell>
          <cell r="N7">
            <v>217</v>
          </cell>
          <cell r="O7">
            <v>34</v>
          </cell>
          <cell r="P7">
            <v>202</v>
          </cell>
          <cell r="Q7">
            <v>34</v>
          </cell>
          <cell r="R7">
            <v>5</v>
          </cell>
          <cell r="S7">
            <v>1</v>
          </cell>
          <cell r="T7">
            <v>100</v>
          </cell>
          <cell r="U7">
            <v>21</v>
          </cell>
          <cell r="V7">
            <v>0</v>
          </cell>
          <cell r="W7">
            <v>0</v>
          </cell>
          <cell r="X7">
            <v>5</v>
          </cell>
          <cell r="Y7">
            <v>52</v>
          </cell>
          <cell r="Z7">
            <v>1.1000000000000001</v>
          </cell>
          <cell r="AA7">
            <v>3.4</v>
          </cell>
          <cell r="AB7">
            <v>8.6</v>
          </cell>
          <cell r="AC7">
            <v>21.09</v>
          </cell>
          <cell r="AD7">
            <v>31.96</v>
          </cell>
        </row>
        <row r="8">
          <cell r="A8" t="str">
            <v>2</v>
          </cell>
          <cell r="B8" t="str">
            <v>Anand</v>
          </cell>
          <cell r="C8" t="str">
            <v>Borsad (T)</v>
          </cell>
          <cell r="D8" t="str">
            <v>Borsad(T)</v>
          </cell>
          <cell r="E8" t="str">
            <v>Urban LT</v>
          </cell>
          <cell r="F8">
            <v>8</v>
          </cell>
          <cell r="G8">
            <v>41.25</v>
          </cell>
          <cell r="H8">
            <v>55</v>
          </cell>
          <cell r="I8" t="str">
            <v>50 mm 2 ACSR</v>
          </cell>
          <cell r="J8">
            <v>164</v>
          </cell>
          <cell r="K8">
            <v>8437</v>
          </cell>
          <cell r="L8">
            <v>225</v>
          </cell>
          <cell r="M8" t="str">
            <v>16.10.99</v>
          </cell>
          <cell r="N8">
            <v>3058</v>
          </cell>
          <cell r="O8">
            <v>200</v>
          </cell>
          <cell r="P8">
            <v>3925</v>
          </cell>
          <cell r="Q8">
            <v>200</v>
          </cell>
          <cell r="R8">
            <v>75</v>
          </cell>
          <cell r="S8">
            <v>4</v>
          </cell>
          <cell r="T8">
            <v>690</v>
          </cell>
          <cell r="U8">
            <v>0</v>
          </cell>
          <cell r="V8">
            <v>2</v>
          </cell>
          <cell r="W8">
            <v>0</v>
          </cell>
          <cell r="X8">
            <v>3</v>
          </cell>
          <cell r="Y8">
            <v>50</v>
          </cell>
          <cell r="Z8">
            <v>3</v>
          </cell>
          <cell r="AA8">
            <v>4</v>
          </cell>
          <cell r="AB8">
            <v>7.12</v>
          </cell>
          <cell r="AC8">
            <v>26.76</v>
          </cell>
          <cell r="AD8">
            <v>30.45</v>
          </cell>
        </row>
        <row r="9">
          <cell r="A9" t="str">
            <v>3</v>
          </cell>
          <cell r="B9" t="str">
            <v>Anand</v>
          </cell>
          <cell r="C9" t="str">
            <v>Umreth(R)</v>
          </cell>
          <cell r="D9" t="str">
            <v>Apar</v>
          </cell>
          <cell r="E9" t="str">
            <v>Urban Mx</v>
          </cell>
          <cell r="F9">
            <v>14.75</v>
          </cell>
          <cell r="G9">
            <v>17.8</v>
          </cell>
          <cell r="H9">
            <v>28</v>
          </cell>
          <cell r="I9" t="str">
            <v>50 mm 2 ACSR</v>
          </cell>
          <cell r="J9">
            <v>60</v>
          </cell>
          <cell r="K9">
            <v>1631</v>
          </cell>
          <cell r="L9">
            <v>98</v>
          </cell>
          <cell r="M9" t="str">
            <v>11.03.00</v>
          </cell>
          <cell r="N9">
            <v>1506</v>
          </cell>
          <cell r="O9">
            <v>98</v>
          </cell>
          <cell r="P9">
            <v>1006</v>
          </cell>
          <cell r="Q9">
            <v>88</v>
          </cell>
          <cell r="R9">
            <v>6</v>
          </cell>
          <cell r="S9">
            <v>2</v>
          </cell>
          <cell r="T9">
            <v>55</v>
          </cell>
          <cell r="U9">
            <v>12</v>
          </cell>
          <cell r="V9">
            <v>0</v>
          </cell>
          <cell r="W9">
            <v>12</v>
          </cell>
          <cell r="X9">
            <v>4</v>
          </cell>
          <cell r="Y9">
            <v>35</v>
          </cell>
          <cell r="Z9">
            <v>1.8</v>
          </cell>
          <cell r="AA9">
            <v>3.5</v>
          </cell>
          <cell r="AB9">
            <v>6.8</v>
          </cell>
          <cell r="AC9">
            <v>26.22</v>
          </cell>
          <cell r="AD9">
            <v>19.95</v>
          </cell>
        </row>
        <row r="10">
          <cell r="A10" t="str">
            <v>4</v>
          </cell>
          <cell r="B10" t="str">
            <v>Petlad</v>
          </cell>
          <cell r="C10" t="str">
            <v>Sojitra</v>
          </cell>
          <cell r="D10" t="str">
            <v>Pilotrice</v>
          </cell>
          <cell r="E10" t="str">
            <v>Urban LT</v>
          </cell>
          <cell r="F10">
            <v>47.82</v>
          </cell>
          <cell r="H10">
            <v>47</v>
          </cell>
          <cell r="I10" t="str">
            <v>50 mm 2 ACSR</v>
          </cell>
          <cell r="J10">
            <v>96</v>
          </cell>
          <cell r="K10">
            <v>3674</v>
          </cell>
          <cell r="L10">
            <v>87</v>
          </cell>
          <cell r="M10" t="str">
            <v>20.06.00</v>
          </cell>
          <cell r="N10">
            <v>1794</v>
          </cell>
          <cell r="O10">
            <v>87</v>
          </cell>
          <cell r="P10">
            <v>2785</v>
          </cell>
          <cell r="Q10">
            <v>87</v>
          </cell>
          <cell r="R10">
            <v>631</v>
          </cell>
          <cell r="S10">
            <v>2</v>
          </cell>
          <cell r="T10">
            <v>2855</v>
          </cell>
          <cell r="U10">
            <v>10</v>
          </cell>
          <cell r="W10">
            <v>128</v>
          </cell>
          <cell r="X10">
            <v>5</v>
          </cell>
          <cell r="Y10">
            <v>128</v>
          </cell>
          <cell r="Z10">
            <v>1.2</v>
          </cell>
          <cell r="AA10">
            <v>3.2</v>
          </cell>
          <cell r="AB10">
            <v>18.940000000000001</v>
          </cell>
          <cell r="AC10">
            <v>29.29</v>
          </cell>
          <cell r="AD10">
            <v>34.24</v>
          </cell>
        </row>
        <row r="11">
          <cell r="A11" t="str">
            <v>5</v>
          </cell>
          <cell r="B11" t="str">
            <v>Petlad</v>
          </cell>
          <cell r="C11" t="str">
            <v>Sojitra</v>
          </cell>
          <cell r="D11" t="str">
            <v>Sojitra</v>
          </cell>
          <cell r="E11" t="str">
            <v>Urban LT</v>
          </cell>
          <cell r="F11">
            <v>16.420000000000002</v>
          </cell>
          <cell r="H11">
            <v>17</v>
          </cell>
          <cell r="I11" t="str">
            <v>50 mm 2 ACSR</v>
          </cell>
          <cell r="J11">
            <v>60</v>
          </cell>
          <cell r="K11">
            <v>3780</v>
          </cell>
          <cell r="L11">
            <v>279</v>
          </cell>
          <cell r="M11" t="str">
            <v>20.06.00</v>
          </cell>
          <cell r="N11">
            <v>2485</v>
          </cell>
          <cell r="O11">
            <v>279</v>
          </cell>
          <cell r="P11">
            <v>2790</v>
          </cell>
          <cell r="Q11">
            <v>279</v>
          </cell>
          <cell r="R11">
            <v>787</v>
          </cell>
          <cell r="S11">
            <v>0</v>
          </cell>
          <cell r="T11">
            <v>1765</v>
          </cell>
          <cell r="U11">
            <v>15</v>
          </cell>
          <cell r="W11">
            <v>103</v>
          </cell>
          <cell r="X11">
            <v>4</v>
          </cell>
          <cell r="Y11">
            <v>143</v>
          </cell>
          <cell r="Z11">
            <v>0.8</v>
          </cell>
          <cell r="AA11">
            <v>4.2</v>
          </cell>
          <cell r="AB11">
            <v>7.64</v>
          </cell>
          <cell r="AC11">
            <v>28.32</v>
          </cell>
          <cell r="AD11">
            <v>37.090000000000003</v>
          </cell>
        </row>
        <row r="12">
          <cell r="A12" t="str">
            <v>6</v>
          </cell>
          <cell r="B12" t="str">
            <v>Nadiad</v>
          </cell>
          <cell r="C12" t="str">
            <v>Balasinor</v>
          </cell>
          <cell r="D12" t="str">
            <v>Balasinor</v>
          </cell>
          <cell r="E12" t="str">
            <v>Urban Mx</v>
          </cell>
          <cell r="F12">
            <v>9.2799999999999994</v>
          </cell>
          <cell r="H12">
            <v>42</v>
          </cell>
          <cell r="I12" t="str">
            <v>25 mm 2 ACSR</v>
          </cell>
          <cell r="J12">
            <v>120</v>
          </cell>
          <cell r="K12">
            <v>7693</v>
          </cell>
          <cell r="L12">
            <v>41</v>
          </cell>
          <cell r="M12" t="str">
            <v>01.05.00</v>
          </cell>
          <cell r="N12">
            <v>7022</v>
          </cell>
          <cell r="O12">
            <v>41</v>
          </cell>
          <cell r="P12">
            <v>7152</v>
          </cell>
          <cell r="Q12">
            <v>41</v>
          </cell>
          <cell r="R12">
            <v>120</v>
          </cell>
          <cell r="S12">
            <v>2</v>
          </cell>
          <cell r="T12">
            <v>380</v>
          </cell>
          <cell r="U12">
            <v>20</v>
          </cell>
          <cell r="V12">
            <v>3</v>
          </cell>
          <cell r="W12">
            <v>20</v>
          </cell>
          <cell r="X12">
            <v>22</v>
          </cell>
          <cell r="Z12">
            <v>9.7799999999999994</v>
          </cell>
          <cell r="AA12">
            <v>15.2</v>
          </cell>
          <cell r="AB12">
            <v>9.68</v>
          </cell>
          <cell r="AC12">
            <v>28.94</v>
          </cell>
          <cell r="AD12">
            <v>38.67</v>
          </cell>
        </row>
        <row r="13">
          <cell r="A13" t="str">
            <v>7</v>
          </cell>
          <cell r="B13" t="str">
            <v>M'bad</v>
          </cell>
          <cell r="C13" t="str">
            <v>Kapadwanj(T)</v>
          </cell>
          <cell r="D13" t="str">
            <v>Kapadvanj (T)</v>
          </cell>
          <cell r="E13" t="str">
            <v>Ind Mx</v>
          </cell>
          <cell r="F13">
            <v>4.05</v>
          </cell>
          <cell r="G13">
            <v>5.04</v>
          </cell>
          <cell r="H13">
            <v>75</v>
          </cell>
          <cell r="I13" t="str">
            <v>55 mm 2 ACSR</v>
          </cell>
          <cell r="J13">
            <v>155</v>
          </cell>
          <cell r="K13">
            <v>9376</v>
          </cell>
          <cell r="L13">
            <v>172</v>
          </cell>
          <cell r="M13" t="str">
            <v>29.07.99</v>
          </cell>
          <cell r="N13">
            <v>211</v>
          </cell>
          <cell r="O13">
            <v>0</v>
          </cell>
          <cell r="P13">
            <v>477</v>
          </cell>
          <cell r="Q13">
            <v>7</v>
          </cell>
          <cell r="R13">
            <v>243</v>
          </cell>
          <cell r="S13">
            <v>6</v>
          </cell>
          <cell r="T13">
            <v>600</v>
          </cell>
          <cell r="U13">
            <v>22</v>
          </cell>
          <cell r="V13" t="str">
            <v>-</v>
          </cell>
          <cell r="W13">
            <v>55</v>
          </cell>
          <cell r="X13">
            <v>45</v>
          </cell>
          <cell r="Z13">
            <v>17.350000000000001</v>
          </cell>
          <cell r="AA13">
            <v>27.5</v>
          </cell>
          <cell r="AB13">
            <v>14.13</v>
          </cell>
          <cell r="AC13">
            <v>25.62</v>
          </cell>
          <cell r="AD13">
            <v>34.93</v>
          </cell>
        </row>
        <row r="14">
          <cell r="A14" t="str">
            <v>8</v>
          </cell>
          <cell r="B14" t="str">
            <v>Anand City</v>
          </cell>
          <cell r="C14" t="str">
            <v>Anand City</v>
          </cell>
          <cell r="D14" t="str">
            <v>APC</v>
          </cell>
          <cell r="E14" t="str">
            <v>Urban Mx</v>
          </cell>
          <cell r="F14">
            <v>9.2799999999999994</v>
          </cell>
          <cell r="G14">
            <v>4.24</v>
          </cell>
          <cell r="H14">
            <v>44</v>
          </cell>
          <cell r="I14" t="str">
            <v>50 mm 2 ACSR</v>
          </cell>
          <cell r="J14">
            <v>100</v>
          </cell>
          <cell r="K14">
            <v>3011</v>
          </cell>
          <cell r="M14">
            <v>36404</v>
          </cell>
          <cell r="N14">
            <v>1008</v>
          </cell>
          <cell r="O14">
            <v>506</v>
          </cell>
          <cell r="P14">
            <v>800</v>
          </cell>
          <cell r="Q14">
            <v>212</v>
          </cell>
          <cell r="R14">
            <v>51</v>
          </cell>
          <cell r="S14">
            <v>17</v>
          </cell>
          <cell r="T14">
            <v>136</v>
          </cell>
          <cell r="U14">
            <v>42</v>
          </cell>
          <cell r="V14">
            <v>2</v>
          </cell>
          <cell r="X14">
            <v>32</v>
          </cell>
          <cell r="Z14">
            <v>3</v>
          </cell>
          <cell r="AA14">
            <v>13</v>
          </cell>
          <cell r="AB14">
            <v>6.87</v>
          </cell>
          <cell r="AC14">
            <v>27.8</v>
          </cell>
          <cell r="AD14">
            <v>32.22</v>
          </cell>
        </row>
        <row r="15">
          <cell r="A15" t="str">
            <v>9</v>
          </cell>
          <cell r="B15" t="str">
            <v>Anand City</v>
          </cell>
          <cell r="C15" t="str">
            <v>Anand City</v>
          </cell>
          <cell r="D15" t="str">
            <v>Ananad City-1</v>
          </cell>
          <cell r="E15" t="str">
            <v>Urban Mx</v>
          </cell>
          <cell r="F15">
            <v>15.07</v>
          </cell>
          <cell r="G15">
            <v>101.21</v>
          </cell>
          <cell r="H15">
            <v>91</v>
          </cell>
          <cell r="I15" t="str">
            <v>50 mm 2 ACSR</v>
          </cell>
          <cell r="J15">
            <v>250</v>
          </cell>
          <cell r="K15">
            <v>11330</v>
          </cell>
          <cell r="M15">
            <v>36404</v>
          </cell>
          <cell r="N15">
            <v>5140</v>
          </cell>
          <cell r="O15">
            <v>506</v>
          </cell>
          <cell r="P15">
            <v>4950</v>
          </cell>
          <cell r="Q15">
            <v>506</v>
          </cell>
          <cell r="R15">
            <v>224</v>
          </cell>
          <cell r="S15">
            <v>21</v>
          </cell>
          <cell r="T15">
            <v>446</v>
          </cell>
          <cell r="U15">
            <v>75</v>
          </cell>
          <cell r="V15">
            <v>0</v>
          </cell>
          <cell r="X15">
            <v>17</v>
          </cell>
          <cell r="Z15">
            <v>14.5</v>
          </cell>
          <cell r="AA15">
            <v>18</v>
          </cell>
          <cell r="AB15">
            <v>17.940000000000001</v>
          </cell>
          <cell r="AC15">
            <v>29.4</v>
          </cell>
          <cell r="AD15">
            <v>35.24</v>
          </cell>
        </row>
        <row r="16">
          <cell r="A16" t="str">
            <v>10</v>
          </cell>
          <cell r="B16" t="str">
            <v>Anand City</v>
          </cell>
          <cell r="C16" t="str">
            <v>Anand City</v>
          </cell>
          <cell r="D16" t="str">
            <v>GAU</v>
          </cell>
          <cell r="E16" t="str">
            <v>Urban Mx</v>
          </cell>
          <cell r="F16">
            <v>11.16</v>
          </cell>
          <cell r="G16">
            <v>6.83</v>
          </cell>
          <cell r="H16">
            <v>30</v>
          </cell>
          <cell r="I16" t="str">
            <v>50 mm 2 ACSR</v>
          </cell>
          <cell r="J16">
            <v>35</v>
          </cell>
          <cell r="K16">
            <v>782</v>
          </cell>
          <cell r="M16">
            <v>36404</v>
          </cell>
          <cell r="N16">
            <v>220</v>
          </cell>
          <cell r="O16">
            <v>100</v>
          </cell>
          <cell r="P16">
            <v>212</v>
          </cell>
          <cell r="Q16">
            <v>100</v>
          </cell>
          <cell r="R16">
            <v>18</v>
          </cell>
          <cell r="S16">
            <v>0</v>
          </cell>
          <cell r="T16">
            <v>185</v>
          </cell>
          <cell r="U16">
            <v>39</v>
          </cell>
          <cell r="V16">
            <v>0</v>
          </cell>
          <cell r="X16">
            <v>3</v>
          </cell>
          <cell r="Z16">
            <v>8.5</v>
          </cell>
          <cell r="AA16">
            <v>3.5</v>
          </cell>
          <cell r="AB16">
            <v>5.86</v>
          </cell>
          <cell r="AC16">
            <v>27.73</v>
          </cell>
          <cell r="AD16">
            <v>35.93</v>
          </cell>
        </row>
        <row r="17">
          <cell r="A17" t="str">
            <v>11</v>
          </cell>
          <cell r="B17" t="str">
            <v>Nadiad City</v>
          </cell>
          <cell r="C17" t="str">
            <v>Nadiad City</v>
          </cell>
          <cell r="D17" t="str">
            <v>Santram</v>
          </cell>
          <cell r="E17" t="str">
            <v>Urban LT</v>
          </cell>
          <cell r="F17">
            <v>6.83</v>
          </cell>
          <cell r="G17">
            <v>48.48</v>
          </cell>
          <cell r="H17">
            <v>46</v>
          </cell>
          <cell r="I17" t="str">
            <v>50 mm 2 ACSR</v>
          </cell>
          <cell r="J17">
            <v>155</v>
          </cell>
          <cell r="K17">
            <v>2918</v>
          </cell>
          <cell r="L17">
            <v>70</v>
          </cell>
          <cell r="M17" t="str">
            <v>12.08.00</v>
          </cell>
          <cell r="N17">
            <v>163</v>
          </cell>
          <cell r="O17">
            <v>19</v>
          </cell>
          <cell r="P17">
            <v>163</v>
          </cell>
          <cell r="Q17">
            <v>19</v>
          </cell>
          <cell r="R17">
            <v>41</v>
          </cell>
          <cell r="S17">
            <v>5</v>
          </cell>
          <cell r="T17">
            <v>145</v>
          </cell>
          <cell r="U17">
            <v>6</v>
          </cell>
          <cell r="W17">
            <v>10</v>
          </cell>
          <cell r="X17">
            <v>15</v>
          </cell>
          <cell r="Z17">
            <v>8.1999999999999993</v>
          </cell>
          <cell r="AA17">
            <v>17.8</v>
          </cell>
          <cell r="AB17">
            <v>11.48</v>
          </cell>
          <cell r="AC17">
            <v>29.06</v>
          </cell>
          <cell r="AD17">
            <v>30.78</v>
          </cell>
        </row>
        <row r="18">
          <cell r="A18" t="str">
            <v>12</v>
          </cell>
          <cell r="B18" t="str">
            <v>Nadiad City</v>
          </cell>
          <cell r="C18" t="str">
            <v>Nadiad City</v>
          </cell>
          <cell r="D18" t="str">
            <v>Nadiad C</v>
          </cell>
          <cell r="E18" t="str">
            <v>Urban Mx</v>
          </cell>
          <cell r="F18">
            <v>5.8220000000000001</v>
          </cell>
          <cell r="G18">
            <v>21.2</v>
          </cell>
          <cell r="H18">
            <v>20</v>
          </cell>
          <cell r="I18" t="str">
            <v>50 mm 2 ACSR</v>
          </cell>
          <cell r="J18">
            <v>90</v>
          </cell>
          <cell r="K18">
            <v>9914</v>
          </cell>
          <cell r="L18">
            <v>132</v>
          </cell>
          <cell r="M18" t="str">
            <v>12.08.00</v>
          </cell>
          <cell r="N18">
            <v>162</v>
          </cell>
          <cell r="O18">
            <v>16</v>
          </cell>
          <cell r="P18">
            <v>162</v>
          </cell>
          <cell r="Q18">
            <v>16</v>
          </cell>
          <cell r="R18">
            <v>40</v>
          </cell>
          <cell r="S18">
            <v>4</v>
          </cell>
          <cell r="T18">
            <v>160</v>
          </cell>
          <cell r="U18">
            <v>7</v>
          </cell>
          <cell r="W18">
            <v>11</v>
          </cell>
          <cell r="X18">
            <v>14</v>
          </cell>
          <cell r="Z18">
            <v>4.5</v>
          </cell>
          <cell r="AA18">
            <v>18</v>
          </cell>
          <cell r="AB18">
            <v>6.47</v>
          </cell>
          <cell r="AC18">
            <v>29</v>
          </cell>
          <cell r="AD18">
            <v>30.97</v>
          </cell>
        </row>
        <row r="19">
          <cell r="A19" t="str">
            <v>13</v>
          </cell>
          <cell r="B19" t="str">
            <v>Nadiad City</v>
          </cell>
          <cell r="C19" t="str">
            <v>Nadiad City</v>
          </cell>
          <cell r="D19" t="str">
            <v>Kidney</v>
          </cell>
          <cell r="E19" t="str">
            <v>Urban Mx</v>
          </cell>
          <cell r="F19">
            <v>24.77</v>
          </cell>
          <cell r="G19">
            <v>45.32</v>
          </cell>
          <cell r="H19">
            <v>43</v>
          </cell>
          <cell r="I19" t="str">
            <v>50 mm 2 ACSR</v>
          </cell>
          <cell r="J19">
            <v>170</v>
          </cell>
          <cell r="K19">
            <v>5866</v>
          </cell>
          <cell r="L19">
            <v>71</v>
          </cell>
          <cell r="M19" t="str">
            <v>12.08.00</v>
          </cell>
          <cell r="N19">
            <v>159</v>
          </cell>
          <cell r="O19">
            <v>16</v>
          </cell>
          <cell r="P19">
            <v>159</v>
          </cell>
          <cell r="Q19">
            <v>16</v>
          </cell>
          <cell r="R19">
            <v>40</v>
          </cell>
          <cell r="S19">
            <v>4</v>
          </cell>
          <cell r="T19">
            <v>155</v>
          </cell>
          <cell r="U19">
            <v>6</v>
          </cell>
          <cell r="W19">
            <v>9</v>
          </cell>
          <cell r="X19">
            <v>15</v>
          </cell>
          <cell r="Z19">
            <v>10.199999999999999</v>
          </cell>
          <cell r="AA19">
            <v>19</v>
          </cell>
          <cell r="AB19">
            <v>12.5</v>
          </cell>
          <cell r="AC19">
            <v>29.54</v>
          </cell>
          <cell r="AD19">
            <v>30.93</v>
          </cell>
        </row>
        <row r="20">
          <cell r="A20" t="str">
            <v>14</v>
          </cell>
          <cell r="B20" t="str">
            <v>Nadiad City</v>
          </cell>
          <cell r="C20" t="str">
            <v>Nadiad City</v>
          </cell>
          <cell r="D20" t="str">
            <v>Ranibaug</v>
          </cell>
          <cell r="E20" t="str">
            <v>Urban Mx</v>
          </cell>
          <cell r="F20">
            <v>4.7300000000000004</v>
          </cell>
          <cell r="G20">
            <v>16.86</v>
          </cell>
          <cell r="H20">
            <v>16</v>
          </cell>
          <cell r="I20" t="str">
            <v>50 mm 2 ACSR</v>
          </cell>
          <cell r="J20">
            <v>75</v>
          </cell>
          <cell r="K20">
            <v>889</v>
          </cell>
          <cell r="L20">
            <v>36</v>
          </cell>
          <cell r="M20" t="str">
            <v>12.08.00</v>
          </cell>
          <cell r="N20">
            <v>169</v>
          </cell>
          <cell r="O20">
            <v>19</v>
          </cell>
          <cell r="P20">
            <v>169</v>
          </cell>
          <cell r="Q20">
            <v>19</v>
          </cell>
          <cell r="R20">
            <v>42</v>
          </cell>
          <cell r="S20">
            <v>4</v>
          </cell>
          <cell r="T20">
            <v>130</v>
          </cell>
          <cell r="U20">
            <v>6</v>
          </cell>
          <cell r="W20">
            <v>12</v>
          </cell>
          <cell r="X20">
            <v>14</v>
          </cell>
          <cell r="Z20">
            <v>3.5</v>
          </cell>
          <cell r="AA20">
            <v>17</v>
          </cell>
          <cell r="AB20">
            <v>11.6</v>
          </cell>
          <cell r="AC20">
            <v>29.42</v>
          </cell>
          <cell r="AD20">
            <v>30.82</v>
          </cell>
        </row>
        <row r="21">
          <cell r="A21" t="str">
            <v>15</v>
          </cell>
          <cell r="B21" t="str">
            <v>Nadiad City</v>
          </cell>
          <cell r="C21" t="str">
            <v>Nadiad City</v>
          </cell>
          <cell r="D21" t="str">
            <v>Sport Complex</v>
          </cell>
          <cell r="E21" t="str">
            <v>Urban Mx</v>
          </cell>
          <cell r="F21">
            <v>21.68</v>
          </cell>
          <cell r="G21">
            <v>48.19</v>
          </cell>
          <cell r="H21">
            <v>52</v>
          </cell>
          <cell r="I21" t="str">
            <v>50 mm 2 ACSR</v>
          </cell>
          <cell r="J21">
            <v>150</v>
          </cell>
          <cell r="K21">
            <v>5866</v>
          </cell>
          <cell r="L21">
            <v>89</v>
          </cell>
          <cell r="M21" t="str">
            <v>03.06.99</v>
          </cell>
          <cell r="N21">
            <v>214</v>
          </cell>
          <cell r="O21">
            <v>19</v>
          </cell>
          <cell r="P21">
            <v>214</v>
          </cell>
          <cell r="Q21">
            <v>19</v>
          </cell>
          <cell r="R21">
            <v>55</v>
          </cell>
          <cell r="S21">
            <v>5</v>
          </cell>
          <cell r="T21">
            <v>145</v>
          </cell>
          <cell r="U21">
            <v>7</v>
          </cell>
          <cell r="W21">
            <v>10</v>
          </cell>
          <cell r="X21">
            <v>15</v>
          </cell>
          <cell r="Z21">
            <v>12.4</v>
          </cell>
          <cell r="AA21">
            <v>19</v>
          </cell>
          <cell r="AB21">
            <v>14.2</v>
          </cell>
          <cell r="AC21">
            <v>29.65</v>
          </cell>
          <cell r="AD21">
            <v>30.98</v>
          </cell>
        </row>
        <row r="22">
          <cell r="A22" t="str">
            <v>16</v>
          </cell>
          <cell r="B22" t="str">
            <v>Nadiad City</v>
          </cell>
          <cell r="C22" t="str">
            <v>Nadiad City</v>
          </cell>
          <cell r="D22" t="str">
            <v>SRP</v>
          </cell>
          <cell r="E22" t="str">
            <v>Urban LT</v>
          </cell>
          <cell r="F22">
            <v>10.56</v>
          </cell>
          <cell r="G22">
            <v>29.51</v>
          </cell>
          <cell r="H22">
            <v>28</v>
          </cell>
          <cell r="I22" t="str">
            <v>50 mm 2 ACSR</v>
          </cell>
          <cell r="J22">
            <v>110</v>
          </cell>
          <cell r="K22">
            <v>6156</v>
          </cell>
          <cell r="L22">
            <v>61</v>
          </cell>
          <cell r="M22" t="str">
            <v>03.06.99</v>
          </cell>
          <cell r="N22">
            <v>244</v>
          </cell>
          <cell r="O22">
            <v>16</v>
          </cell>
          <cell r="P22">
            <v>244</v>
          </cell>
          <cell r="Q22">
            <v>16</v>
          </cell>
          <cell r="R22">
            <v>61</v>
          </cell>
          <cell r="S22">
            <v>4</v>
          </cell>
          <cell r="T22">
            <v>155</v>
          </cell>
          <cell r="U22">
            <v>7</v>
          </cell>
          <cell r="W22">
            <v>10</v>
          </cell>
          <cell r="X22">
            <v>15</v>
          </cell>
          <cell r="Z22">
            <v>9.1999999999999993</v>
          </cell>
          <cell r="AA22">
            <v>18</v>
          </cell>
          <cell r="AB22">
            <v>6.33</v>
          </cell>
          <cell r="AC22">
            <v>27.58</v>
          </cell>
          <cell r="AD22">
            <v>29.11</v>
          </cell>
        </row>
        <row r="23">
          <cell r="A23" t="str">
            <v>17</v>
          </cell>
          <cell r="B23" t="str">
            <v>Nadiad City</v>
          </cell>
          <cell r="C23" t="str">
            <v>Nadiad City</v>
          </cell>
          <cell r="D23" t="str">
            <v>Kokran</v>
          </cell>
          <cell r="E23" t="str">
            <v>Urban LT</v>
          </cell>
          <cell r="F23">
            <v>8.5449999999999999</v>
          </cell>
          <cell r="G23">
            <v>26.35</v>
          </cell>
          <cell r="H23">
            <v>25</v>
          </cell>
          <cell r="I23" t="str">
            <v>50 mm 2 ACSR</v>
          </cell>
          <cell r="J23">
            <v>120</v>
          </cell>
          <cell r="K23">
            <v>665</v>
          </cell>
          <cell r="L23">
            <v>15</v>
          </cell>
          <cell r="M23" t="str">
            <v>03.06.99</v>
          </cell>
          <cell r="N23">
            <v>164</v>
          </cell>
          <cell r="O23">
            <v>18</v>
          </cell>
          <cell r="P23">
            <v>164</v>
          </cell>
          <cell r="Q23">
            <v>18</v>
          </cell>
          <cell r="R23">
            <v>41</v>
          </cell>
          <cell r="S23">
            <v>4</v>
          </cell>
          <cell r="T23">
            <v>135</v>
          </cell>
          <cell r="U23">
            <v>6</v>
          </cell>
          <cell r="W23">
            <v>10</v>
          </cell>
          <cell r="X23">
            <v>14</v>
          </cell>
          <cell r="Z23">
            <v>7.4</v>
          </cell>
          <cell r="AA23">
            <v>18</v>
          </cell>
          <cell r="AB23">
            <v>8.76</v>
          </cell>
          <cell r="AC23">
            <v>28.75</v>
          </cell>
          <cell r="AD23">
            <v>30.92</v>
          </cell>
        </row>
        <row r="24">
          <cell r="A24" t="str">
            <v>18</v>
          </cell>
          <cell r="B24" t="str">
            <v>Nadiad City</v>
          </cell>
          <cell r="C24" t="str">
            <v>Nadiad City</v>
          </cell>
          <cell r="D24" t="str">
            <v>Vaishali</v>
          </cell>
          <cell r="E24" t="str">
            <v>Urban Mx</v>
          </cell>
          <cell r="F24">
            <v>9.8550000000000004</v>
          </cell>
          <cell r="G24">
            <v>37.9</v>
          </cell>
          <cell r="H24">
            <v>36</v>
          </cell>
          <cell r="I24" t="str">
            <v>50 mm 2 ACSR</v>
          </cell>
          <cell r="J24">
            <v>110</v>
          </cell>
          <cell r="K24">
            <v>3760</v>
          </cell>
          <cell r="L24">
            <v>69</v>
          </cell>
          <cell r="M24" t="str">
            <v>12.08.00</v>
          </cell>
          <cell r="N24">
            <v>160</v>
          </cell>
          <cell r="O24">
            <v>16</v>
          </cell>
          <cell r="P24">
            <v>160</v>
          </cell>
          <cell r="Q24">
            <v>16</v>
          </cell>
          <cell r="R24">
            <v>40</v>
          </cell>
          <cell r="S24">
            <v>4</v>
          </cell>
          <cell r="T24">
            <v>155</v>
          </cell>
          <cell r="U24">
            <v>6</v>
          </cell>
          <cell r="W24">
            <v>10</v>
          </cell>
          <cell r="X24">
            <v>14</v>
          </cell>
          <cell r="Z24">
            <v>8.6999999999999993</v>
          </cell>
          <cell r="AA24">
            <v>17.8</v>
          </cell>
          <cell r="AB24">
            <v>7.46</v>
          </cell>
          <cell r="AC24">
            <v>28.98</v>
          </cell>
          <cell r="AD24">
            <v>30.91</v>
          </cell>
        </row>
        <row r="25">
          <cell r="A25" t="str">
            <v>19</v>
          </cell>
          <cell r="B25" t="str">
            <v>Nadiad City</v>
          </cell>
          <cell r="C25" t="str">
            <v>Nadiad City</v>
          </cell>
          <cell r="D25" t="str">
            <v>Bahumali</v>
          </cell>
          <cell r="E25" t="str">
            <v>Urban LT</v>
          </cell>
          <cell r="F25">
            <v>8.0500000000000007</v>
          </cell>
          <cell r="G25">
            <v>47.43</v>
          </cell>
          <cell r="H25">
            <v>45</v>
          </cell>
          <cell r="I25" t="str">
            <v>50 mm 2 ACSR</v>
          </cell>
          <cell r="J25">
            <v>145</v>
          </cell>
          <cell r="K25">
            <v>2895</v>
          </cell>
          <cell r="L25">
            <v>30</v>
          </cell>
          <cell r="M25" t="str">
            <v>03.06.99</v>
          </cell>
          <cell r="N25">
            <v>155</v>
          </cell>
          <cell r="O25">
            <v>19</v>
          </cell>
          <cell r="P25">
            <v>155</v>
          </cell>
          <cell r="Q25">
            <v>19</v>
          </cell>
          <cell r="R25">
            <v>40</v>
          </cell>
          <cell r="S25">
            <v>7</v>
          </cell>
          <cell r="T25">
            <v>145</v>
          </cell>
          <cell r="U25">
            <v>6</v>
          </cell>
          <cell r="W25">
            <v>11</v>
          </cell>
          <cell r="X25">
            <v>14</v>
          </cell>
          <cell r="Z25">
            <v>6.9</v>
          </cell>
          <cell r="AA25">
            <v>18.2</v>
          </cell>
          <cell r="AB25">
            <v>7.2</v>
          </cell>
          <cell r="AC25">
            <v>28.91</v>
          </cell>
          <cell r="AD25">
            <v>30.93</v>
          </cell>
        </row>
        <row r="26">
          <cell r="A26" t="str">
            <v>20</v>
          </cell>
          <cell r="B26" t="str">
            <v>Cambay City</v>
          </cell>
          <cell r="C26" t="str">
            <v>CambayCity</v>
          </cell>
          <cell r="D26" t="str">
            <v>ONGC</v>
          </cell>
          <cell r="E26" t="str">
            <v>Urban LT</v>
          </cell>
          <cell r="F26">
            <v>14.3</v>
          </cell>
          <cell r="G26">
            <v>4</v>
          </cell>
          <cell r="I26" t="str">
            <v>50 mm 2 ACSR</v>
          </cell>
          <cell r="K26">
            <v>3855</v>
          </cell>
          <cell r="N26">
            <v>2</v>
          </cell>
          <cell r="O26">
            <v>1</v>
          </cell>
          <cell r="R26">
            <v>24</v>
          </cell>
          <cell r="S26">
            <v>1</v>
          </cell>
          <cell r="T26">
            <v>216</v>
          </cell>
          <cell r="U26">
            <v>12</v>
          </cell>
          <cell r="V26">
            <v>6</v>
          </cell>
          <cell r="W26">
            <v>6</v>
          </cell>
          <cell r="X26">
            <v>4</v>
          </cell>
          <cell r="Z26">
            <v>4</v>
          </cell>
          <cell r="AA26">
            <v>4</v>
          </cell>
          <cell r="AB26">
            <v>7.92</v>
          </cell>
          <cell r="AC26">
            <v>29.88</v>
          </cell>
          <cell r="AD26">
            <v>40.14</v>
          </cell>
        </row>
        <row r="27">
          <cell r="A27" t="str">
            <v>21</v>
          </cell>
          <cell r="B27" t="str">
            <v>Cambay City</v>
          </cell>
          <cell r="C27" t="str">
            <v>CambayCity</v>
          </cell>
          <cell r="D27" t="str">
            <v>Lunej</v>
          </cell>
          <cell r="E27" t="str">
            <v>Urban LT</v>
          </cell>
          <cell r="F27">
            <v>11.85</v>
          </cell>
          <cell r="G27">
            <v>4</v>
          </cell>
          <cell r="I27" t="str">
            <v>50 mm 2 ACSR</v>
          </cell>
          <cell r="K27">
            <v>10327</v>
          </cell>
          <cell r="N27">
            <v>63</v>
          </cell>
          <cell r="O27">
            <v>0</v>
          </cell>
          <cell r="R27">
            <v>106</v>
          </cell>
          <cell r="S27">
            <v>3</v>
          </cell>
          <cell r="T27">
            <v>326</v>
          </cell>
          <cell r="U27">
            <v>10</v>
          </cell>
          <cell r="V27">
            <v>6</v>
          </cell>
          <cell r="W27">
            <v>6</v>
          </cell>
          <cell r="X27">
            <v>4</v>
          </cell>
          <cell r="Z27">
            <v>6</v>
          </cell>
          <cell r="AA27">
            <v>10</v>
          </cell>
          <cell r="AB27">
            <v>10.45</v>
          </cell>
          <cell r="AC27">
            <v>19.399999999999999</v>
          </cell>
          <cell r="AD27">
            <v>32.92</v>
          </cell>
        </row>
        <row r="28">
          <cell r="A28" t="str">
            <v>22</v>
          </cell>
          <cell r="B28" t="str">
            <v>Anand</v>
          </cell>
          <cell r="C28" t="str">
            <v>Umreth(R)</v>
          </cell>
          <cell r="D28" t="str">
            <v>Ode(T)</v>
          </cell>
          <cell r="E28" t="str">
            <v>Urban LT</v>
          </cell>
          <cell r="F28">
            <v>16.64</v>
          </cell>
          <cell r="G28">
            <v>21.5</v>
          </cell>
          <cell r="H28">
            <v>31</v>
          </cell>
          <cell r="I28" t="str">
            <v>50 mm 2 ACSR</v>
          </cell>
          <cell r="J28">
            <v>95</v>
          </cell>
          <cell r="K28">
            <v>3374</v>
          </cell>
          <cell r="L28">
            <v>128</v>
          </cell>
          <cell r="M28" t="str">
            <v>09.08.99</v>
          </cell>
          <cell r="N28">
            <v>3059</v>
          </cell>
          <cell r="O28">
            <v>108</v>
          </cell>
          <cell r="P28">
            <v>3059</v>
          </cell>
          <cell r="Q28">
            <v>108</v>
          </cell>
          <cell r="R28">
            <v>120</v>
          </cell>
          <cell r="S28">
            <v>8</v>
          </cell>
          <cell r="T28">
            <v>250</v>
          </cell>
          <cell r="U28">
            <v>8</v>
          </cell>
          <cell r="V28">
            <v>0</v>
          </cell>
          <cell r="W28">
            <v>5</v>
          </cell>
          <cell r="X28">
            <v>2</v>
          </cell>
          <cell r="Y28">
            <v>110</v>
          </cell>
          <cell r="Z28">
            <v>2</v>
          </cell>
          <cell r="AA28">
            <v>2</v>
          </cell>
          <cell r="AB28">
            <v>5.86</v>
          </cell>
          <cell r="AC28">
            <v>34.68</v>
          </cell>
          <cell r="AD28">
            <v>39.68</v>
          </cell>
        </row>
        <row r="29">
          <cell r="A29" t="str">
            <v>23</v>
          </cell>
          <cell r="B29" t="str">
            <v>Anand City</v>
          </cell>
          <cell r="C29" t="str">
            <v>Anand City</v>
          </cell>
          <cell r="D29" t="str">
            <v>SVG</v>
          </cell>
          <cell r="E29" t="str">
            <v>Urban LT</v>
          </cell>
          <cell r="F29">
            <v>11.19</v>
          </cell>
          <cell r="G29">
            <v>89.19</v>
          </cell>
          <cell r="H29">
            <v>81</v>
          </cell>
          <cell r="I29" t="str">
            <v>50 mm 2 ACSR</v>
          </cell>
          <cell r="J29">
            <v>200</v>
          </cell>
          <cell r="K29">
            <v>8565</v>
          </cell>
          <cell r="L29">
            <v>282</v>
          </cell>
          <cell r="M29">
            <v>36586</v>
          </cell>
          <cell r="N29">
            <v>5752</v>
          </cell>
          <cell r="O29">
            <v>504</v>
          </cell>
          <cell r="P29">
            <v>5511</v>
          </cell>
          <cell r="Q29">
            <v>504</v>
          </cell>
          <cell r="R29">
            <v>362</v>
          </cell>
          <cell r="S29">
            <v>26</v>
          </cell>
          <cell r="T29">
            <v>659</v>
          </cell>
          <cell r="U29">
            <v>45</v>
          </cell>
          <cell r="X29">
            <v>11</v>
          </cell>
          <cell r="Z29">
            <v>10.5</v>
          </cell>
          <cell r="AA29">
            <v>5.5</v>
          </cell>
          <cell r="AB29">
            <v>15.27</v>
          </cell>
          <cell r="AC29">
            <v>30.67</v>
          </cell>
          <cell r="AD29">
            <v>32.9</v>
          </cell>
        </row>
        <row r="30">
          <cell r="A30" t="str">
            <v>24</v>
          </cell>
          <cell r="B30" t="str">
            <v>Anand City</v>
          </cell>
          <cell r="C30" t="str">
            <v>Anand City</v>
          </cell>
          <cell r="D30" t="str">
            <v>Anand City-2</v>
          </cell>
          <cell r="E30" t="str">
            <v>Urban LT</v>
          </cell>
          <cell r="F30">
            <v>8.17</v>
          </cell>
          <cell r="G30">
            <v>76.66</v>
          </cell>
          <cell r="H30">
            <v>59</v>
          </cell>
          <cell r="I30" t="str">
            <v>50 mm 2 ACSR</v>
          </cell>
          <cell r="J30">
            <v>175</v>
          </cell>
          <cell r="K30">
            <v>10513</v>
          </cell>
          <cell r="M30">
            <v>36586</v>
          </cell>
          <cell r="N30">
            <v>4006</v>
          </cell>
          <cell r="O30">
            <v>806</v>
          </cell>
          <cell r="P30">
            <v>3901</v>
          </cell>
          <cell r="Q30">
            <v>806</v>
          </cell>
          <cell r="R30">
            <v>208</v>
          </cell>
          <cell r="S30">
            <v>38</v>
          </cell>
          <cell r="T30">
            <v>278</v>
          </cell>
          <cell r="U30">
            <v>76</v>
          </cell>
          <cell r="X30">
            <v>12</v>
          </cell>
          <cell r="Z30">
            <v>11</v>
          </cell>
          <cell r="AA30">
            <v>13.5</v>
          </cell>
          <cell r="AB30">
            <v>10.08</v>
          </cell>
          <cell r="AC30">
            <v>32.65</v>
          </cell>
          <cell r="AD30">
            <v>34.72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N_PLN  _2_"/>
      <sheetName val="ACN_PLN "/>
      <sheetName val="FORD_LTR"/>
      <sheetName val="INDEX"/>
      <sheetName val="ACN_PLN  (2)"/>
      <sheetName val="Sealing MP cons"/>
      <sheetName val="PMT"/>
      <sheetName val="Sealing 1 Ph cons"/>
      <sheetName val="MMB MP cons"/>
      <sheetName val="MMB 1 Ph (2)"/>
      <sheetName val="MMB 1 Ph"/>
      <sheetName val="CT"/>
      <sheetName val="CAP"/>
      <sheetName val="PROF-6&amp;7"/>
      <sheetName val="PROF-12"/>
      <sheetName val="PROF-15"/>
      <sheetName val="PROF-21"/>
      <sheetName val="PROF-29&amp;29(A)"/>
      <sheetName val="PROF-30(A)&amp;(B) "/>
      <sheetName val="PROF-30(C)"/>
      <sheetName val="PROF-31 (2)"/>
      <sheetName val="PROF-31"/>
      <sheetName val="PROF-32"/>
      <sheetName val="PROF-35"/>
      <sheetName val="sta-f "/>
      <sheetName val="LT_STC"/>
      <sheetName val="AG_MTR"/>
      <sheetName val="PROF-1"/>
      <sheetName val="PROF-2"/>
      <sheetName val="PROF-1 (A)"/>
      <sheetName val="PROF-3"/>
      <sheetName val="PROF-3(A)"/>
      <sheetName val="PROF-5"/>
      <sheetName val="ho 7act"/>
      <sheetName val="FORD_LTR _SE_CONF"/>
      <sheetName val="FORD_LTR _T&amp;D(1)"/>
      <sheetName val="FORD_LTR _T&amp;D(2)"/>
      <sheetName val="comper_T&amp;D"/>
      <sheetName val="sumary"/>
      <sheetName val="shp_T_D_drive"/>
      <sheetName val="SuvP_Ltg_Catwise"/>
      <sheetName val="PP_Ltg_Catwise"/>
      <sheetName val="SuvP_Ind_Catwise "/>
      <sheetName val="PP_Ind_Catwise "/>
      <sheetName val="shp_T&amp;D_drive"/>
      <sheetName val="Name of Lines"/>
      <sheetName val="FDR MST"/>
      <sheetName val="PASTE"/>
      <sheetName val="Rep_New_RSO"/>
      <sheetName val="compar jgy"/>
      <sheetName val="COMPARE AG"/>
      <sheetName val="METRE ON UM CONN"/>
      <sheetName val="SUM-04-05"/>
      <sheetName val="AG UN METER"/>
      <sheetName val="REF"/>
      <sheetName val="T_D COMP"/>
      <sheetName val="zpF0001"/>
      <sheetName val="MTHWISE F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C-0304_0405_for REC"/>
      <sheetName val="SUM-04-05"/>
      <sheetName val="FDB-0304"/>
      <sheetName val="FDB-0405"/>
      <sheetName val="DTC-0304"/>
      <sheetName val="DTC-0405"/>
      <sheetName val="individual replof cond"/>
      <sheetName val="REN-0304"/>
      <sheetName val="RDS-0304"/>
      <sheetName val="adblistmaterial_52fdrs"/>
      <sheetName val="adb-list -priority_52fdrs"/>
      <sheetName val="Sheet2"/>
      <sheetName val="Sheet1"/>
      <sheetName val="summary_FB"/>
      <sheetName val="summary_DTC"/>
      <sheetName val="SUM_04_05"/>
      <sheetName val="shp_T_D_drive"/>
      <sheetName val="REF"/>
      <sheetName val="ACN_PLN  _2_"/>
      <sheetName val="shp_T&amp;D_drive"/>
      <sheetName val="CDSteelMaster"/>
      <sheetName val="PRO_39_C"/>
      <sheetName val="SDO"/>
      <sheetName val="zpF0001"/>
      <sheetName val="REPORT"/>
      <sheetName val="TLPPOCT"/>
      <sheetName val="SuvP_Ltg_Catwise"/>
      <sheetName val="PP_Ltg_Catwise"/>
      <sheetName val="SuvP_Ind_Catwise "/>
      <sheetName val="PP_Ind_Catwise "/>
      <sheetName val="FDR MST"/>
      <sheetName val="T_D COMP"/>
      <sheetName val="Summary Report"/>
      <sheetName val="Rep_New_RSO"/>
      <sheetName val="ACN_PLN  (2)"/>
      <sheetName val="Name of Lines"/>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el Qty 10000-100000 (2)"/>
      <sheetName val="CDSteelMaster"/>
      <sheetName val="Steel Qty 10000-100000"/>
      <sheetName val="SUM-04-05"/>
      <sheetName val="SUM_04_05"/>
      <sheetName val="mpmla wise pp01_02"/>
      <sheetName val="TLPPOCT"/>
      <sheetName val="shp_T_D_drive"/>
      <sheetName val="zpF0001"/>
      <sheetName val="Recovered_Sheet5"/>
      <sheetName val="ACN_PLN  _2_"/>
      <sheetName val="shp_T&amp;D_drive"/>
      <sheetName val="FDR MST"/>
      <sheetName val="T_D COMP"/>
      <sheetName val="Macro1"/>
      <sheetName val="DATA"/>
      <sheetName val="REF"/>
      <sheetName val="SuvP_Ltg_Catwise"/>
      <sheetName val="PP_Ltg_Catwise"/>
      <sheetName val="SuvP_Ind_Catwise "/>
      <sheetName val="PP_Ind_Catwise "/>
      <sheetName val="Name of Lines"/>
      <sheetName val="1991 all"/>
      <sheetName val="CistMast_SteelQty"/>
      <sheetName val="Book1"/>
      <sheetName val="AG UN METER"/>
      <sheetName val="catcum (2)"/>
      <sheetName val="mpmla wise pp0001"/>
      <sheetName val="compar jgy"/>
      <sheetName val="COMPARE AG"/>
    </sheetNames>
    <sheetDataSet>
      <sheetData sheetId="0" refreshError="1"/>
      <sheetData sheetId="1" refreshError="1">
        <row r="3">
          <cell r="C3">
            <v>2.7</v>
          </cell>
          <cell r="D3">
            <v>1.75</v>
          </cell>
          <cell r="E3">
            <v>0.15</v>
          </cell>
          <cell r="F3">
            <v>1.9</v>
          </cell>
          <cell r="G3">
            <v>0.1</v>
          </cell>
          <cell r="H3">
            <v>1</v>
          </cell>
          <cell r="I3">
            <v>2.65</v>
          </cell>
          <cell r="J3">
            <v>0.75</v>
          </cell>
          <cell r="K3">
            <v>0.15</v>
          </cell>
          <cell r="L3">
            <v>0.9</v>
          </cell>
          <cell r="M3">
            <v>0.65</v>
          </cell>
          <cell r="N3">
            <v>0.35</v>
          </cell>
          <cell r="O3">
            <v>0.65</v>
          </cell>
          <cell r="P3">
            <v>0.15</v>
          </cell>
          <cell r="Q3">
            <v>1.2</v>
          </cell>
          <cell r="R3">
            <v>50</v>
          </cell>
          <cell r="S3">
            <v>0.15</v>
          </cell>
        </row>
        <row r="4">
          <cell r="C4">
            <v>3.7</v>
          </cell>
          <cell r="D4">
            <v>2</v>
          </cell>
          <cell r="E4">
            <v>0.15</v>
          </cell>
          <cell r="F4">
            <v>2.15</v>
          </cell>
          <cell r="G4">
            <v>0.11</v>
          </cell>
          <cell r="H4">
            <v>1</v>
          </cell>
          <cell r="I4">
            <v>3.65</v>
          </cell>
          <cell r="J4">
            <v>0.75</v>
          </cell>
          <cell r="K4">
            <v>0.15</v>
          </cell>
          <cell r="L4">
            <v>0.9</v>
          </cell>
          <cell r="M4">
            <v>0.65</v>
          </cell>
          <cell r="N4">
            <v>0.35</v>
          </cell>
          <cell r="O4">
            <v>0.65</v>
          </cell>
          <cell r="P4">
            <v>0.15</v>
          </cell>
          <cell r="Q4">
            <v>1.2</v>
          </cell>
          <cell r="R4">
            <v>50</v>
          </cell>
          <cell r="S4">
            <v>0.15</v>
          </cell>
        </row>
        <row r="5">
          <cell r="C5">
            <v>4.1500000000000004</v>
          </cell>
          <cell r="D5">
            <v>2.4</v>
          </cell>
          <cell r="E5">
            <v>0.2</v>
          </cell>
          <cell r="F5">
            <v>2.6</v>
          </cell>
          <cell r="G5">
            <v>0.12</v>
          </cell>
          <cell r="H5">
            <v>1</v>
          </cell>
          <cell r="I5">
            <v>4.0999999999999996</v>
          </cell>
          <cell r="J5">
            <v>0.75</v>
          </cell>
          <cell r="K5">
            <v>0.15</v>
          </cell>
          <cell r="L5">
            <v>0.9</v>
          </cell>
          <cell r="M5">
            <v>0.65</v>
          </cell>
          <cell r="N5">
            <v>0.35</v>
          </cell>
          <cell r="O5">
            <v>0.65</v>
          </cell>
          <cell r="P5">
            <v>0.15</v>
          </cell>
          <cell r="Q5">
            <v>1.2</v>
          </cell>
          <cell r="R5">
            <v>50</v>
          </cell>
          <cell r="S5">
            <v>0.15</v>
          </cell>
        </row>
        <row r="6">
          <cell r="C6">
            <v>4.25</v>
          </cell>
          <cell r="D6">
            <v>2.85</v>
          </cell>
          <cell r="E6">
            <v>0.2</v>
          </cell>
          <cell r="F6">
            <v>3.0500000000000003</v>
          </cell>
          <cell r="G6">
            <v>0.125</v>
          </cell>
          <cell r="H6">
            <v>1</v>
          </cell>
          <cell r="I6">
            <v>4.2</v>
          </cell>
          <cell r="J6">
            <v>0.85</v>
          </cell>
          <cell r="K6">
            <v>0.15</v>
          </cell>
          <cell r="L6">
            <v>1</v>
          </cell>
          <cell r="M6">
            <v>0.65</v>
          </cell>
          <cell r="N6">
            <v>0.35</v>
          </cell>
          <cell r="O6">
            <v>0.65</v>
          </cell>
          <cell r="P6">
            <v>0.15</v>
          </cell>
          <cell r="Q6">
            <v>1.2</v>
          </cell>
          <cell r="R6">
            <v>80</v>
          </cell>
          <cell r="S6">
            <v>0.15</v>
          </cell>
        </row>
        <row r="7">
          <cell r="C7">
            <v>4.5999999999999996</v>
          </cell>
          <cell r="D7">
            <v>3.05</v>
          </cell>
          <cell r="E7">
            <v>0.2</v>
          </cell>
          <cell r="F7">
            <v>3.25</v>
          </cell>
          <cell r="G7">
            <v>0.14000000000000001</v>
          </cell>
          <cell r="H7">
            <v>1</v>
          </cell>
          <cell r="I7">
            <v>4.55</v>
          </cell>
          <cell r="J7">
            <v>0.85</v>
          </cell>
          <cell r="K7">
            <v>0.15</v>
          </cell>
          <cell r="L7">
            <v>1</v>
          </cell>
          <cell r="M7">
            <v>0.65</v>
          </cell>
          <cell r="N7">
            <v>0.35</v>
          </cell>
          <cell r="O7">
            <v>0.65</v>
          </cell>
          <cell r="P7">
            <v>0.15</v>
          </cell>
          <cell r="Q7">
            <v>1.2</v>
          </cell>
          <cell r="R7">
            <v>80</v>
          </cell>
          <cell r="S7">
            <v>0.15</v>
          </cell>
        </row>
        <row r="8">
          <cell r="C8">
            <v>5.5</v>
          </cell>
          <cell r="D8">
            <v>2.6</v>
          </cell>
          <cell r="E8">
            <v>0.2</v>
          </cell>
          <cell r="F8">
            <v>2.8000000000000003</v>
          </cell>
          <cell r="G8">
            <v>0.15</v>
          </cell>
          <cell r="H8">
            <v>1</v>
          </cell>
          <cell r="I8">
            <v>5.45</v>
          </cell>
          <cell r="J8">
            <v>0.85</v>
          </cell>
          <cell r="K8">
            <v>0.15</v>
          </cell>
          <cell r="L8">
            <v>1</v>
          </cell>
          <cell r="M8">
            <v>0.65</v>
          </cell>
          <cell r="N8">
            <v>0.35</v>
          </cell>
          <cell r="O8">
            <v>0.65</v>
          </cell>
          <cell r="P8">
            <v>0.15</v>
          </cell>
          <cell r="Q8">
            <v>1.2</v>
          </cell>
          <cell r="R8">
            <v>80</v>
          </cell>
          <cell r="S8">
            <v>0.15</v>
          </cell>
        </row>
        <row r="9">
          <cell r="C9">
            <v>5.5</v>
          </cell>
          <cell r="D9">
            <v>3</v>
          </cell>
          <cell r="E9">
            <v>0.2</v>
          </cell>
          <cell r="F9">
            <v>3.2</v>
          </cell>
          <cell r="G9">
            <v>0.15</v>
          </cell>
          <cell r="H9">
            <v>1</v>
          </cell>
          <cell r="I9">
            <v>5.45</v>
          </cell>
          <cell r="J9">
            <v>1.05</v>
          </cell>
          <cell r="K9">
            <v>0.15</v>
          </cell>
          <cell r="L9">
            <v>1.2</v>
          </cell>
          <cell r="M9">
            <v>0.65</v>
          </cell>
          <cell r="N9">
            <v>0.35</v>
          </cell>
          <cell r="O9">
            <v>0.65</v>
          </cell>
          <cell r="P9">
            <v>0.15</v>
          </cell>
          <cell r="Q9">
            <v>1.2</v>
          </cell>
          <cell r="R9">
            <v>80</v>
          </cell>
          <cell r="S9">
            <v>0.15</v>
          </cell>
        </row>
        <row r="10">
          <cell r="C10">
            <v>6.2</v>
          </cell>
          <cell r="D10">
            <v>2.75</v>
          </cell>
          <cell r="E10">
            <v>0.2</v>
          </cell>
          <cell r="F10">
            <v>2.95</v>
          </cell>
          <cell r="G10">
            <v>0.2</v>
          </cell>
          <cell r="H10">
            <v>1</v>
          </cell>
          <cell r="I10">
            <v>6.15</v>
          </cell>
          <cell r="J10">
            <v>1.05</v>
          </cell>
          <cell r="K10">
            <v>0.15</v>
          </cell>
          <cell r="L10">
            <v>1.2</v>
          </cell>
          <cell r="M10">
            <v>0.65</v>
          </cell>
          <cell r="N10">
            <v>0.35</v>
          </cell>
          <cell r="O10">
            <v>0.65</v>
          </cell>
          <cell r="P10">
            <v>0.15</v>
          </cell>
          <cell r="Q10">
            <v>1.2</v>
          </cell>
          <cell r="R10">
            <v>80</v>
          </cell>
          <cell r="S10">
            <v>0.15</v>
          </cell>
        </row>
        <row r="11">
          <cell r="C11">
            <v>6.2</v>
          </cell>
          <cell r="D11">
            <v>3</v>
          </cell>
          <cell r="E11">
            <v>0.2</v>
          </cell>
          <cell r="F11">
            <v>3.2</v>
          </cell>
          <cell r="G11">
            <v>0.2</v>
          </cell>
          <cell r="H11">
            <v>1</v>
          </cell>
          <cell r="I11">
            <v>6.15</v>
          </cell>
          <cell r="J11">
            <v>1.05</v>
          </cell>
          <cell r="K11">
            <v>0.15</v>
          </cell>
          <cell r="L11">
            <v>1.2</v>
          </cell>
          <cell r="M11">
            <v>0.65</v>
          </cell>
          <cell r="N11">
            <v>0.35</v>
          </cell>
          <cell r="O11">
            <v>0.65</v>
          </cell>
          <cell r="P11">
            <v>0.15</v>
          </cell>
          <cell r="Q11">
            <v>1.2</v>
          </cell>
          <cell r="R11">
            <v>80</v>
          </cell>
          <cell r="S11">
            <v>0.15</v>
          </cell>
        </row>
        <row r="12">
          <cell r="C12">
            <v>6.2</v>
          </cell>
          <cell r="D12">
            <v>3.4</v>
          </cell>
          <cell r="E12">
            <v>0.2</v>
          </cell>
          <cell r="F12">
            <v>3.6</v>
          </cell>
          <cell r="G12">
            <v>0.2</v>
          </cell>
          <cell r="H12">
            <v>1.1000000000000001</v>
          </cell>
          <cell r="I12">
            <v>6.15</v>
          </cell>
          <cell r="J12">
            <v>1.05</v>
          </cell>
          <cell r="K12">
            <v>0.15</v>
          </cell>
          <cell r="L12">
            <v>1.2</v>
          </cell>
          <cell r="M12">
            <v>0.65</v>
          </cell>
          <cell r="N12">
            <v>0.35</v>
          </cell>
          <cell r="O12">
            <v>0.65</v>
          </cell>
          <cell r="P12">
            <v>0.15</v>
          </cell>
          <cell r="Q12">
            <v>1.2</v>
          </cell>
          <cell r="R12">
            <v>80</v>
          </cell>
          <cell r="S12">
            <v>0.15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m sop (Extra)"/>
      <sheetName val="MG SoP 01 (Extra)"/>
      <sheetName val="MG SoP 01 (GERC)"/>
      <sheetName val="SoP 002"/>
      <sheetName val="Sheet2"/>
    </sheetNames>
    <sheetDataSet>
      <sheetData sheetId="0"/>
      <sheetData sheetId="1">
        <row r="9">
          <cell r="I9">
            <v>0</v>
          </cell>
          <cell r="L9">
            <v>1</v>
          </cell>
          <cell r="N9">
            <v>0</v>
          </cell>
          <cell r="Q9">
            <v>0</v>
          </cell>
        </row>
        <row r="10">
          <cell r="I10">
            <v>3</v>
          </cell>
          <cell r="L10">
            <v>1</v>
          </cell>
          <cell r="N10">
            <v>3</v>
          </cell>
          <cell r="Q10">
            <v>4</v>
          </cell>
        </row>
        <row r="11">
          <cell r="I11">
            <v>1</v>
          </cell>
          <cell r="L11">
            <v>2</v>
          </cell>
          <cell r="N11">
            <v>0</v>
          </cell>
          <cell r="Q11">
            <v>1</v>
          </cell>
        </row>
        <row r="12">
          <cell r="I12">
            <v>0</v>
          </cell>
          <cell r="L12">
            <v>1</v>
          </cell>
          <cell r="N12">
            <v>1</v>
          </cell>
          <cell r="Q12">
            <v>3</v>
          </cell>
        </row>
        <row r="13">
          <cell r="I13">
            <v>0</v>
          </cell>
          <cell r="L13">
            <v>3</v>
          </cell>
          <cell r="N13">
            <v>4</v>
          </cell>
          <cell r="Q13">
            <v>4</v>
          </cell>
        </row>
      </sheetData>
      <sheetData sheetId="2"/>
      <sheetData sheetId="3"/>
      <sheetData sheetId="4"/>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G COVER PAGE"/>
      <sheetName val="MG SoP 01"/>
      <sheetName val="SoP 002"/>
      <sheetName val="MG SoP 03B "/>
      <sheetName val="MG SoP 04"/>
      <sheetName val="MG SoP 05B"/>
      <sheetName val="MG SoP 06"/>
      <sheetName val="SoP007"/>
      <sheetName val="SoP008"/>
      <sheetName val="SoP009"/>
      <sheetName val="SoP010"/>
      <sheetName val="MG SoP 11A"/>
      <sheetName val="MG SoP 11B"/>
      <sheetName val="MG SoP 011C"/>
      <sheetName val="MG SoP 13"/>
      <sheetName val="SoP_15(Modified)"/>
      <sheetName val="MG SoP 16"/>
      <sheetName val="Work"/>
      <sheetName val="MG SoP 03B  (BC)"/>
      <sheetName val="MG SoP 03B  (BO)"/>
      <sheetName val="MG SoP 03B  (And)"/>
      <sheetName val="MG SoP 03B  (Nad)"/>
      <sheetName val="MG SoP 03B  (Gdr)"/>
      <sheetName val="MG SoP 03B  (MG)"/>
    </sheetNames>
    <sheetDataSet>
      <sheetData sheetId="0"/>
      <sheetData sheetId="1">
        <row r="1">
          <cell r="A1" t="str">
            <v>Name of Distribution Licensee: M G V C L</v>
          </cell>
        </row>
        <row r="2">
          <cell r="A2" t="str">
            <v>Quarter :   Q-II  (Jul-Aug-Sep-2023-24)</v>
          </cell>
        </row>
        <row r="3">
          <cell r="A3" t="str">
            <v>Year: 2023-24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0">
          <cell r="D10">
            <v>24677</v>
          </cell>
          <cell r="F10">
            <v>8318</v>
          </cell>
          <cell r="G10">
            <v>16359</v>
          </cell>
        </row>
        <row r="11">
          <cell r="D11">
            <v>1992</v>
          </cell>
          <cell r="F11">
            <v>645</v>
          </cell>
          <cell r="G11">
            <v>1347</v>
          </cell>
        </row>
        <row r="12">
          <cell r="D12">
            <v>264</v>
          </cell>
          <cell r="F12">
            <v>114</v>
          </cell>
          <cell r="G12">
            <v>150</v>
          </cell>
        </row>
        <row r="13">
          <cell r="D13">
            <v>1376</v>
          </cell>
          <cell r="F13">
            <v>558</v>
          </cell>
          <cell r="G13">
            <v>818</v>
          </cell>
        </row>
        <row r="14">
          <cell r="D14">
            <v>567</v>
          </cell>
          <cell r="F14">
            <v>172</v>
          </cell>
          <cell r="G14">
            <v>395</v>
          </cell>
        </row>
        <row r="15">
          <cell r="D15">
            <v>4088</v>
          </cell>
          <cell r="F15">
            <v>1350</v>
          </cell>
          <cell r="G15">
            <v>2738</v>
          </cell>
        </row>
        <row r="16">
          <cell r="D16">
            <v>596</v>
          </cell>
          <cell r="F16">
            <v>75</v>
          </cell>
          <cell r="G16">
            <v>521</v>
          </cell>
        </row>
        <row r="17">
          <cell r="D17">
            <v>509</v>
          </cell>
          <cell r="F17">
            <v>140</v>
          </cell>
          <cell r="G17">
            <v>369</v>
          </cell>
        </row>
        <row r="18">
          <cell r="D18">
            <v>6</v>
          </cell>
          <cell r="F18">
            <v>4</v>
          </cell>
          <cell r="G18">
            <v>2</v>
          </cell>
        </row>
        <row r="19">
          <cell r="D19">
            <v>585</v>
          </cell>
          <cell r="F19">
            <v>356</v>
          </cell>
          <cell r="G19">
            <v>229</v>
          </cell>
        </row>
        <row r="20">
          <cell r="D20">
            <v>431</v>
          </cell>
          <cell r="F20">
            <v>280</v>
          </cell>
          <cell r="G20">
            <v>151</v>
          </cell>
        </row>
        <row r="21">
          <cell r="D21">
            <v>958</v>
          </cell>
          <cell r="F21">
            <v>110</v>
          </cell>
          <cell r="G21">
            <v>848</v>
          </cell>
        </row>
        <row r="22">
          <cell r="D22">
            <v>571</v>
          </cell>
          <cell r="F22">
            <v>110</v>
          </cell>
          <cell r="G22">
            <v>461</v>
          </cell>
        </row>
        <row r="23">
          <cell r="D23">
            <v>663</v>
          </cell>
          <cell r="F23">
            <v>147</v>
          </cell>
          <cell r="G23">
            <v>516</v>
          </cell>
        </row>
        <row r="24">
          <cell r="D24">
            <v>572</v>
          </cell>
          <cell r="F24">
            <v>97</v>
          </cell>
          <cell r="G24">
            <v>475</v>
          </cell>
        </row>
        <row r="25">
          <cell r="D25">
            <v>79</v>
          </cell>
          <cell r="F25">
            <v>27</v>
          </cell>
          <cell r="G25">
            <v>52</v>
          </cell>
        </row>
        <row r="26">
          <cell r="D26">
            <v>6879</v>
          </cell>
          <cell r="F26">
            <v>3008</v>
          </cell>
          <cell r="G26">
            <v>3871</v>
          </cell>
        </row>
      </sheetData>
      <sheetData sheetId="19">
        <row r="10">
          <cell r="D10">
            <v>13755</v>
          </cell>
          <cell r="F10">
            <v>5015</v>
          </cell>
          <cell r="G10">
            <v>8740</v>
          </cell>
        </row>
        <row r="11">
          <cell r="D11">
            <v>7092</v>
          </cell>
          <cell r="F11">
            <v>2912</v>
          </cell>
          <cell r="G11">
            <v>4180</v>
          </cell>
        </row>
        <row r="12">
          <cell r="D12">
            <v>2253</v>
          </cell>
          <cell r="F12">
            <v>1035</v>
          </cell>
          <cell r="G12">
            <v>1218</v>
          </cell>
        </row>
        <row r="13">
          <cell r="D13">
            <v>1520</v>
          </cell>
          <cell r="F13">
            <v>1106</v>
          </cell>
          <cell r="G13">
            <v>414</v>
          </cell>
        </row>
        <row r="14">
          <cell r="D14">
            <v>296</v>
          </cell>
          <cell r="F14">
            <v>174</v>
          </cell>
          <cell r="G14">
            <v>122</v>
          </cell>
        </row>
        <row r="15">
          <cell r="D15">
            <v>1976</v>
          </cell>
          <cell r="F15">
            <v>1355</v>
          </cell>
          <cell r="G15">
            <v>621</v>
          </cell>
        </row>
        <row r="16">
          <cell r="D16">
            <v>914</v>
          </cell>
          <cell r="F16">
            <v>312</v>
          </cell>
          <cell r="G16">
            <v>602</v>
          </cell>
        </row>
        <row r="17">
          <cell r="D17">
            <v>770</v>
          </cell>
          <cell r="F17">
            <v>256</v>
          </cell>
          <cell r="G17">
            <v>514</v>
          </cell>
        </row>
        <row r="18">
          <cell r="D18">
            <v>165</v>
          </cell>
          <cell r="F18">
            <v>89</v>
          </cell>
          <cell r="G18">
            <v>76</v>
          </cell>
        </row>
        <row r="19">
          <cell r="D19">
            <v>1390</v>
          </cell>
          <cell r="F19">
            <v>803.2</v>
          </cell>
          <cell r="G19">
            <v>586.79999999999995</v>
          </cell>
        </row>
        <row r="20">
          <cell r="D20">
            <v>957</v>
          </cell>
          <cell r="F20">
            <v>300</v>
          </cell>
          <cell r="G20">
            <v>657</v>
          </cell>
        </row>
        <row r="21">
          <cell r="D21">
            <v>2010</v>
          </cell>
          <cell r="F21">
            <v>895</v>
          </cell>
          <cell r="G21">
            <v>1115</v>
          </cell>
        </row>
        <row r="22">
          <cell r="D22">
            <v>97</v>
          </cell>
          <cell r="F22">
            <v>55.4</v>
          </cell>
          <cell r="G22">
            <v>41.6</v>
          </cell>
        </row>
        <row r="23">
          <cell r="D23">
            <v>389</v>
          </cell>
          <cell r="F23">
            <v>145.4</v>
          </cell>
          <cell r="G23">
            <v>243.6</v>
          </cell>
        </row>
        <row r="24">
          <cell r="D24">
            <v>898</v>
          </cell>
          <cell r="F24">
            <v>355</v>
          </cell>
          <cell r="G24">
            <v>543</v>
          </cell>
        </row>
        <row r="25">
          <cell r="D25">
            <v>57</v>
          </cell>
          <cell r="F25">
            <v>40.200000000000003</v>
          </cell>
          <cell r="G25">
            <v>16.799999999999997</v>
          </cell>
        </row>
        <row r="26">
          <cell r="D26">
            <v>15431</v>
          </cell>
          <cell r="F26">
            <v>6048</v>
          </cell>
          <cell r="G26">
            <v>9383</v>
          </cell>
        </row>
      </sheetData>
      <sheetData sheetId="20">
        <row r="10">
          <cell r="D10">
            <v>7128</v>
          </cell>
          <cell r="F10">
            <v>1988</v>
          </cell>
          <cell r="G10">
            <v>5140</v>
          </cell>
        </row>
        <row r="11">
          <cell r="D11">
            <v>31787</v>
          </cell>
          <cell r="F11">
            <v>9960</v>
          </cell>
          <cell r="G11">
            <v>21827</v>
          </cell>
        </row>
        <row r="12">
          <cell r="D12">
            <v>3957</v>
          </cell>
          <cell r="F12">
            <v>1949</v>
          </cell>
          <cell r="G12">
            <v>2008</v>
          </cell>
        </row>
        <row r="13">
          <cell r="D13">
            <v>376</v>
          </cell>
          <cell r="F13">
            <v>244</v>
          </cell>
          <cell r="G13">
            <v>132</v>
          </cell>
        </row>
        <row r="14">
          <cell r="D14">
            <v>226</v>
          </cell>
          <cell r="F14">
            <v>125</v>
          </cell>
          <cell r="G14">
            <v>101</v>
          </cell>
        </row>
        <row r="15">
          <cell r="D15">
            <v>718</v>
          </cell>
          <cell r="F15">
            <v>455</v>
          </cell>
          <cell r="G15">
            <v>263</v>
          </cell>
        </row>
        <row r="16">
          <cell r="D16">
            <v>972</v>
          </cell>
          <cell r="F16">
            <v>620</v>
          </cell>
          <cell r="G16">
            <v>352</v>
          </cell>
        </row>
        <row r="17">
          <cell r="D17">
            <v>371</v>
          </cell>
          <cell r="F17">
            <v>128</v>
          </cell>
          <cell r="G17">
            <v>243</v>
          </cell>
        </row>
        <row r="18">
          <cell r="D18">
            <v>224</v>
          </cell>
          <cell r="F18">
            <v>84</v>
          </cell>
          <cell r="G18">
            <v>140</v>
          </cell>
        </row>
        <row r="19">
          <cell r="D19">
            <v>496</v>
          </cell>
          <cell r="F19">
            <v>296</v>
          </cell>
          <cell r="G19">
            <v>200</v>
          </cell>
        </row>
        <row r="20">
          <cell r="D20">
            <v>618</v>
          </cell>
          <cell r="F20">
            <v>294</v>
          </cell>
          <cell r="G20">
            <v>324</v>
          </cell>
        </row>
        <row r="21">
          <cell r="D21">
            <v>447</v>
          </cell>
          <cell r="F21">
            <v>305</v>
          </cell>
          <cell r="G21">
            <v>142</v>
          </cell>
        </row>
        <row r="22">
          <cell r="D22">
            <v>338</v>
          </cell>
          <cell r="F22">
            <v>55</v>
          </cell>
          <cell r="G22">
            <v>283</v>
          </cell>
        </row>
        <row r="23">
          <cell r="D23">
            <v>493</v>
          </cell>
          <cell r="F23">
            <v>228</v>
          </cell>
          <cell r="G23">
            <v>265</v>
          </cell>
        </row>
        <row r="24">
          <cell r="D24">
            <v>514</v>
          </cell>
          <cell r="F24">
            <v>148</v>
          </cell>
          <cell r="G24">
            <v>366</v>
          </cell>
        </row>
        <row r="25">
          <cell r="D25">
            <v>87</v>
          </cell>
          <cell r="F25">
            <v>35</v>
          </cell>
          <cell r="G25">
            <v>52</v>
          </cell>
        </row>
        <row r="26">
          <cell r="D26">
            <v>586</v>
          </cell>
          <cell r="F26">
            <v>297</v>
          </cell>
          <cell r="G26">
            <v>289</v>
          </cell>
        </row>
      </sheetData>
      <sheetData sheetId="21">
        <row r="10">
          <cell r="D10">
            <v>33443</v>
          </cell>
          <cell r="F10">
            <v>12667</v>
          </cell>
          <cell r="G10">
            <v>20776</v>
          </cell>
        </row>
        <row r="11">
          <cell r="D11">
            <v>16291</v>
          </cell>
          <cell r="F11">
            <v>9066</v>
          </cell>
          <cell r="G11">
            <v>7225</v>
          </cell>
        </row>
        <row r="12">
          <cell r="D12">
            <v>418</v>
          </cell>
          <cell r="F12">
            <v>298</v>
          </cell>
          <cell r="G12">
            <v>120</v>
          </cell>
        </row>
        <row r="13">
          <cell r="D13">
            <v>1761</v>
          </cell>
          <cell r="F13">
            <v>1361</v>
          </cell>
          <cell r="G13">
            <v>400</v>
          </cell>
        </row>
        <row r="14">
          <cell r="D14">
            <v>1391</v>
          </cell>
          <cell r="F14">
            <v>570</v>
          </cell>
          <cell r="G14">
            <v>821</v>
          </cell>
        </row>
        <row r="15">
          <cell r="D15">
            <v>5453</v>
          </cell>
          <cell r="F15">
            <v>3876</v>
          </cell>
          <cell r="G15">
            <v>1577</v>
          </cell>
        </row>
        <row r="16">
          <cell r="D16">
            <v>1343</v>
          </cell>
          <cell r="F16">
            <v>979</v>
          </cell>
          <cell r="G16">
            <v>364</v>
          </cell>
        </row>
        <row r="17">
          <cell r="D17">
            <v>522</v>
          </cell>
          <cell r="F17">
            <v>360</v>
          </cell>
          <cell r="G17">
            <v>162</v>
          </cell>
        </row>
        <row r="18">
          <cell r="D18">
            <v>271</v>
          </cell>
          <cell r="F18">
            <v>265</v>
          </cell>
          <cell r="G18">
            <v>6</v>
          </cell>
        </row>
        <row r="19">
          <cell r="D19">
            <v>1281</v>
          </cell>
          <cell r="F19">
            <v>1142</v>
          </cell>
          <cell r="G19">
            <v>139</v>
          </cell>
        </row>
        <row r="20">
          <cell r="D20">
            <v>690</v>
          </cell>
          <cell r="F20">
            <v>549</v>
          </cell>
          <cell r="G20">
            <v>141</v>
          </cell>
        </row>
        <row r="21">
          <cell r="D21">
            <v>2764</v>
          </cell>
          <cell r="F21">
            <v>2456</v>
          </cell>
          <cell r="G21">
            <v>308</v>
          </cell>
        </row>
        <row r="22">
          <cell r="D22">
            <v>670</v>
          </cell>
          <cell r="F22">
            <v>560</v>
          </cell>
          <cell r="G22">
            <v>110</v>
          </cell>
        </row>
        <row r="23">
          <cell r="D23">
            <v>295</v>
          </cell>
          <cell r="F23">
            <v>242</v>
          </cell>
          <cell r="G23">
            <v>53</v>
          </cell>
        </row>
        <row r="24">
          <cell r="D24">
            <v>618</v>
          </cell>
          <cell r="F24">
            <v>477</v>
          </cell>
          <cell r="G24">
            <v>141</v>
          </cell>
        </row>
        <row r="25">
          <cell r="D25">
            <v>65</v>
          </cell>
          <cell r="F25">
            <v>41</v>
          </cell>
          <cell r="G25">
            <v>24</v>
          </cell>
        </row>
        <row r="26">
          <cell r="D26">
            <v>80</v>
          </cell>
          <cell r="F26">
            <v>43</v>
          </cell>
          <cell r="G26">
            <v>37</v>
          </cell>
        </row>
      </sheetData>
      <sheetData sheetId="22">
        <row r="10">
          <cell r="D10">
            <v>32545</v>
          </cell>
          <cell r="F10">
            <v>17645</v>
          </cell>
          <cell r="G10">
            <v>14900</v>
          </cell>
        </row>
        <row r="11">
          <cell r="D11">
            <v>10381</v>
          </cell>
          <cell r="F11">
            <v>4461</v>
          </cell>
          <cell r="G11">
            <v>5920</v>
          </cell>
        </row>
        <row r="12">
          <cell r="D12">
            <v>1161</v>
          </cell>
          <cell r="F12">
            <v>587</v>
          </cell>
          <cell r="G12">
            <v>574</v>
          </cell>
        </row>
        <row r="13">
          <cell r="D13">
            <v>4146</v>
          </cell>
          <cell r="F13">
            <v>2855</v>
          </cell>
          <cell r="G13">
            <v>1291</v>
          </cell>
        </row>
        <row r="14">
          <cell r="D14">
            <v>2889</v>
          </cell>
          <cell r="F14">
            <v>2175</v>
          </cell>
          <cell r="G14">
            <v>714</v>
          </cell>
        </row>
        <row r="15">
          <cell r="D15">
            <v>3979</v>
          </cell>
          <cell r="F15">
            <v>2852</v>
          </cell>
          <cell r="G15">
            <v>1127</v>
          </cell>
        </row>
        <row r="16">
          <cell r="D16">
            <v>2814</v>
          </cell>
          <cell r="F16">
            <v>2012</v>
          </cell>
          <cell r="G16">
            <v>802</v>
          </cell>
        </row>
        <row r="17">
          <cell r="D17">
            <v>3206</v>
          </cell>
          <cell r="F17">
            <v>2353</v>
          </cell>
          <cell r="G17">
            <v>853</v>
          </cell>
        </row>
        <row r="18">
          <cell r="D18">
            <v>1336</v>
          </cell>
          <cell r="F18">
            <v>977</v>
          </cell>
          <cell r="G18">
            <v>359</v>
          </cell>
        </row>
        <row r="19">
          <cell r="D19">
            <v>2457</v>
          </cell>
          <cell r="F19">
            <v>1775</v>
          </cell>
          <cell r="G19">
            <v>682</v>
          </cell>
        </row>
        <row r="20">
          <cell r="D20">
            <v>1326</v>
          </cell>
          <cell r="F20">
            <v>947</v>
          </cell>
          <cell r="G20">
            <v>379</v>
          </cell>
        </row>
        <row r="21">
          <cell r="D21">
            <v>4422</v>
          </cell>
          <cell r="F21">
            <v>3317</v>
          </cell>
          <cell r="G21">
            <v>1105</v>
          </cell>
        </row>
        <row r="22">
          <cell r="D22">
            <v>2556</v>
          </cell>
          <cell r="F22">
            <v>1839</v>
          </cell>
          <cell r="G22">
            <v>717</v>
          </cell>
        </row>
        <row r="23">
          <cell r="D23">
            <v>1068</v>
          </cell>
          <cell r="F23">
            <v>775</v>
          </cell>
          <cell r="G23">
            <v>293</v>
          </cell>
        </row>
        <row r="24">
          <cell r="D24">
            <v>1764</v>
          </cell>
          <cell r="F24">
            <v>1293</v>
          </cell>
          <cell r="G24">
            <v>471</v>
          </cell>
        </row>
        <row r="25">
          <cell r="D25">
            <v>312</v>
          </cell>
          <cell r="F25">
            <v>216</v>
          </cell>
          <cell r="G25">
            <v>96</v>
          </cell>
        </row>
        <row r="26">
          <cell r="D26">
            <v>9159</v>
          </cell>
          <cell r="F26">
            <v>6387</v>
          </cell>
          <cell r="G26">
            <v>2772</v>
          </cell>
        </row>
      </sheetData>
      <sheetData sheetId="2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G COVER PAGE"/>
      <sheetName val="MG SoP 01"/>
      <sheetName val="SoP 002"/>
      <sheetName val="MG SoP 03B "/>
      <sheetName val="MG SoP 04"/>
      <sheetName val="MG SoP 05B"/>
      <sheetName val="MG SoP 06"/>
      <sheetName val="SoP007"/>
      <sheetName val="SoP008"/>
      <sheetName val="SoP009"/>
      <sheetName val="SoP010"/>
      <sheetName val="MG SoP 11A"/>
      <sheetName val="MG SoP 11B"/>
      <sheetName val="MG SoP 011C"/>
      <sheetName val="MG SoP 13"/>
      <sheetName val="MG SoP 16"/>
    </sheetNames>
    <sheetDataSet>
      <sheetData sheetId="0" refreshError="1">
        <row r="1">
          <cell r="A1" t="str">
            <v>Name of Distribution Licensee: M G V C 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G COVER PAGE"/>
      <sheetName val="MG SoP 06"/>
      <sheetName val="SoP008"/>
      <sheetName val="SoP009"/>
      <sheetName val="SoP010"/>
      <sheetName val="MG SoP 16"/>
    </sheetNames>
    <sheetDataSet>
      <sheetData sheetId="0">
        <row r="1">
          <cell r="A1" t="str">
            <v>Name of Distribution Licensee: M G V C L</v>
          </cell>
        </row>
        <row r="2">
          <cell r="A2" t="str">
            <v>Quarter :   Q-II  (July-August-Sep- 2023)</v>
          </cell>
        </row>
        <row r="3">
          <cell r="A3" t="str">
            <v>Year: 2023-24</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p01_02_SPILL (2)"/>
      <sheetName val="ZP01_02spill_2 (2)"/>
      <sheetName val="ZP_01_02 (2)"/>
      <sheetName val="ZP01_02SPILL_TALWISE (2)"/>
      <sheetName val="ZP_02SPILL_TALWISE"/>
      <sheetName val="ZP URBAN IV_V (2)"/>
      <sheetName val="ggy-mpmla"/>
      <sheetName val="GOKUL"/>
      <sheetName val="KJ_PATRAK_1&amp;2"/>
      <sheetName val="yw mpmlaws sumary"/>
      <sheetName val="mpwc9900"/>
      <sheetName val="mpmla WC_01_02 "/>
      <sheetName val="mpmla_wc_0203"/>
      <sheetName val="mpmla wise pp02_03"/>
      <sheetName val="Sheet1"/>
      <sheetName val="mpmla_DIVWISE_02_03"/>
      <sheetName val="zp01_02_SPILL"/>
      <sheetName val="ZP01_02spill_2"/>
      <sheetName val="ZP_01_02"/>
      <sheetName val="ZP01_02SPILL_TALWISE"/>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ZP_01_02 MARCH02"/>
      <sheetName val="mpwc9900_distws"/>
      <sheetName val="mpwc0001_Distws"/>
      <sheetName val="mpmla WC_0102_Distws "/>
      <sheetName val="mpmla_wc_0203_Distws"/>
      <sheetName val="mpmla_wc_0304"/>
      <sheetName val="mpmla wise paid pending"/>
      <sheetName val="zp_vill.wise_AD_2.3.04"/>
      <sheetName val="JULY_03"/>
      <sheetName val="AUG_03 "/>
      <sheetName val="SEP_03 "/>
      <sheetName val="OCT_03"/>
      <sheetName val="nov_03"/>
      <sheetName val="DEC_03 "/>
      <sheetName val="JAN_04"/>
      <sheetName val="feb_04"/>
      <sheetName val="GWRDC03_04"/>
      <sheetName val="vig_n "/>
      <sheetName val="cps_sp_up"/>
      <sheetName val="cps_wc"/>
      <sheetName val="cps_summary"/>
      <sheetName val="cancelled_works"/>
      <sheetName val="cps_pp"/>
      <sheetName val="Sheet3"/>
      <sheetName val="cps_sp_up_all"/>
      <sheetName val="RP_PP_HT"/>
      <sheetName val="HT_progress"/>
      <sheetName val="Ach&amp;Load_HT_NEW_Apr03_Mar04"/>
      <sheetName val="Ach&amp;Load_HT_LE_Apr03_Mar04"/>
      <sheetName val="Ach&amp;Load_HT_LR_Apr03_Mar04"/>
      <sheetName val="Ach_KJ_REC_Apr03_Mar04"/>
      <sheetName val="KJ_PATRAK_1&amp;2_Dist"/>
      <sheetName val="KJ_PATRAK_1&amp;2_DIV"/>
      <sheetName val="ExpZu_Apr03_Mar04"/>
      <sheetName val="ZP_PROF-1_TALWISE"/>
      <sheetName val="ZP_PROF-1_DIVWISE"/>
      <sheetName val="ZP_PROF-2_TALWISE"/>
      <sheetName val="ZP_PROF-2_DIVWISE"/>
      <sheetName val="ZP_PROF-3_TALWISE"/>
      <sheetName val="ZP_PROF-3_DIVWISE"/>
      <sheetName val="ZP_PROF-4_VILWISE"/>
      <sheetName val="ZP_PROF-4_DIVWISE"/>
      <sheetName val="zp_vill.wise_MD"/>
      <sheetName val="zp_vill.wise_ND"/>
      <sheetName val="zp_vill.wise_PD"/>
      <sheetName val="zp_vill.wise_AD "/>
      <sheetName val="ZP URBAN _V"/>
      <sheetName val="mpmal_divwise_PP"/>
      <sheetName val="mpmla_wc_1103_DISTWISE"/>
      <sheetName val="ZP_TALWISE_Progress"/>
      <sheetName val="Sheet2"/>
      <sheetName val="Energy_units_0102"/>
      <sheetName val="Energy_units_0203 "/>
      <sheetName val="zp_vill.wise"/>
      <sheetName val="mpmla wise pp0001"/>
      <sheetName val="zpF0001"/>
      <sheetName val="shp_T_D_drive"/>
      <sheetName val="shp_T&amp;D_drive"/>
      <sheetName val="mpmla wise pp01_02"/>
      <sheetName val="LMAIN"/>
      <sheetName val="TLPPOCT"/>
      <sheetName val="AG UN METER"/>
      <sheetName val="#REF"/>
      <sheetName val="JOB Sent (7A.11)"/>
      <sheetName val="Master Data"/>
      <sheetName val="Tech-Loss Auto"/>
      <sheetName val="ENTRY"/>
      <sheetName val="MASTER"/>
      <sheetName val="REF"/>
      <sheetName val="T_D COMP"/>
      <sheetName val="Book1"/>
      <sheetName val="MPZP"/>
      <sheetName val="CDSteelMaster"/>
      <sheetName val="zp01_02_SPILL_(2)"/>
      <sheetName val="ZP01_02spill_2_(2)"/>
      <sheetName val="ZP_01_02_(2)"/>
      <sheetName val="ZP01_02SPILL_TALWISE_(2)"/>
      <sheetName val="ZP_URBAN_IV_V_(2)"/>
      <sheetName val="yw_mpmlaws_sumary"/>
      <sheetName val="mpmla_WC_01_02_"/>
      <sheetName val="mpmla_wise_pp02_03"/>
      <sheetName val="ZP_URBAN_IV_V"/>
      <sheetName val="ZP_PROF_II"/>
      <sheetName val="ZP_PROF_III_"/>
      <sheetName val="ZP_APR_00"/>
      <sheetName val="mpmla_wise_pp0001_sort_march"/>
      <sheetName val="mpmla_wise_pp0001_(2)"/>
      <sheetName val="ZP_01_02_MARCH02"/>
      <sheetName val="mpmla_WC_0102_Distws_"/>
      <sheetName val="mpmla_wise_paid_pending"/>
      <sheetName val="zp_vill_wise_AD_2_3_04"/>
      <sheetName val="AUG_03_"/>
      <sheetName val="SEP_03_"/>
      <sheetName val="DEC_03_"/>
      <sheetName val="vig_n_"/>
      <sheetName val="zp_vill_wise_MD"/>
      <sheetName val="zp_vill_wise_ND"/>
      <sheetName val="zp_vill_wise_PD"/>
      <sheetName val="zp_vill_wise_AD_"/>
      <sheetName val="ZP_URBAN__V"/>
      <sheetName val="Energy_units_0203_"/>
      <sheetName val="zp_vill_wise"/>
      <sheetName val="mpmla_wise_pp0001"/>
      <sheetName val="mpmla_wise_pp01_02"/>
      <sheetName val="AG_UN_METER"/>
      <sheetName val="JOB_Sent_(7A_11)"/>
      <sheetName val="Master_Data"/>
      <sheetName val="Tech-Loss_Auto"/>
      <sheetName val="T_D_COM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 val="mpmla wise pp02_03"/>
      <sheetName val="mpmla wise pp01_02"/>
      <sheetName val="TLPPOCT"/>
      <sheetName val="MPZPJAN1"/>
      <sheetName val="shp_T&amp;D_drive"/>
      <sheetName val="June_07"/>
      <sheetName val="July_07"/>
      <sheetName val="Aug_07"/>
      <sheetName val="R2-S1-mthws-prog"/>
      <sheetName val="LMAIN"/>
      <sheetName val="shp_T_D_drive"/>
      <sheetName val="Book1"/>
      <sheetName val="Recovered_Sheet5"/>
      <sheetName val="yw_mpmlaws_sumary"/>
      <sheetName val="mpmla_wise_pp0001"/>
      <sheetName val="ZP_URBAN_IV_V"/>
      <sheetName val="ZP_PROF_II"/>
      <sheetName val="ZP_PROF_III_"/>
      <sheetName val="Sorted_mpmla_wise_pp0001"/>
      <sheetName val="mpmla_DIST_wise_pp0001"/>
      <sheetName val="mpmla_wise_pp0001_(2)"/>
      <sheetName val="mpmla_wise_pp02_03"/>
      <sheetName val="mpmla_wise_pp01_0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cell>
          <cell r="H43">
            <v>0</v>
          </cell>
          <cell r="I43">
            <v>0</v>
          </cell>
          <cell r="L43">
            <v>2</v>
          </cell>
          <cell r="M43">
            <v>0</v>
          </cell>
          <cell r="N43">
            <v>2</v>
          </cell>
          <cell r="O43" t="str">
            <v>A</v>
          </cell>
          <cell r="P43">
            <v>0</v>
          </cell>
          <cell r="Q43">
            <v>0</v>
          </cell>
          <cell r="T43">
            <v>0</v>
          </cell>
          <cell r="U43">
            <v>0</v>
          </cell>
          <cell r="Z43">
            <v>2730</v>
          </cell>
          <cell r="AA43">
            <v>0</v>
          </cell>
          <cell r="AB43" t="str">
            <v/>
          </cell>
          <cell r="AC43">
            <v>0</v>
          </cell>
          <cell r="AD43">
            <v>1365</v>
          </cell>
          <cell r="AE43" t="str">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cell>
          <cell r="H58">
            <v>20</v>
          </cell>
          <cell r="I58">
            <v>0</v>
          </cell>
          <cell r="L58">
            <v>6</v>
          </cell>
          <cell r="M58">
            <v>0</v>
          </cell>
          <cell r="N58">
            <v>6</v>
          </cell>
          <cell r="O58" t="str">
            <v>A</v>
          </cell>
          <cell r="P58">
            <v>0</v>
          </cell>
          <cell r="Q58">
            <v>0</v>
          </cell>
          <cell r="R58" t="str">
            <v/>
          </cell>
          <cell r="T58">
            <v>0</v>
          </cell>
          <cell r="U58">
            <v>0</v>
          </cell>
          <cell r="Z58">
            <v>8190</v>
          </cell>
          <cell r="AA58">
            <v>0</v>
          </cell>
          <cell r="AB58" t="str">
            <v/>
          </cell>
          <cell r="AC58">
            <v>0</v>
          </cell>
          <cell r="AD58">
            <v>1365</v>
          </cell>
          <cell r="AE58" t="str">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cell>
          <cell r="H67">
            <v>60</v>
          </cell>
          <cell r="I67">
            <v>0</v>
          </cell>
          <cell r="L67">
            <v>4</v>
          </cell>
          <cell r="M67">
            <v>0</v>
          </cell>
          <cell r="N67">
            <v>4</v>
          </cell>
          <cell r="O67" t="str">
            <v>A</v>
          </cell>
          <cell r="P67">
            <v>0</v>
          </cell>
          <cell r="Q67">
            <v>0</v>
          </cell>
          <cell r="R67" t="str">
            <v/>
          </cell>
          <cell r="T67">
            <v>0</v>
          </cell>
          <cell r="U67">
            <v>0</v>
          </cell>
          <cell r="Z67">
            <v>5460</v>
          </cell>
          <cell r="AA67">
            <v>0</v>
          </cell>
          <cell r="AB67" t="str">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Sheet1"/>
      <sheetName val="zpF0001"/>
      <sheetName val="mpmla wise pp02_03"/>
      <sheetName val="mpmla wise pp0001"/>
      <sheetName val="shp_T&amp;D_drive"/>
      <sheetName val="TLPPOCT"/>
      <sheetName val="R2-S1-mthws-prog"/>
      <sheetName val="LMAIN"/>
      <sheetName val="shp_T_D_drive"/>
      <sheetName val="REF"/>
      <sheetName val="yw_mpmlaws_sumary"/>
      <sheetName val="mpmla_WC_01_02_"/>
      <sheetName val="mpmla_wise_pp01_02"/>
      <sheetName val="ZP_URBAN_IV_V"/>
      <sheetName val="ZP_PROF_II"/>
      <sheetName val="ZP_PROF_III_"/>
      <sheetName val="ZP_APR_00"/>
      <sheetName val="mpmla_wise_pp0001_sort_march"/>
      <sheetName val="mpmla_wise_pp0001_(2)"/>
      <sheetName val="mpmla_wise_pp01_02_sept"/>
      <sheetName val="mpmla_wise_pp01_02_sept_distws"/>
      <sheetName val="mpmla_wise_pp01_02_nov"/>
      <sheetName val="mpmla_wise_pp01_02_Dec"/>
      <sheetName val="mpmla_wise_pp02_03"/>
      <sheetName val="mpmla_wise_pp0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LPPOCT"/>
      <sheetName val="mpmla wise pp01_02"/>
      <sheetName val="FDR MST"/>
      <sheetName val="Recovered_Sheet5"/>
      <sheetName val="SuvP_Ltg_Catwise"/>
      <sheetName val="PP_Ltg_Catwise"/>
      <sheetName val="SuvP_Ind_Catwise "/>
      <sheetName val="PP_Ind_Catwise "/>
      <sheetName val="zpF0001"/>
      <sheetName val="mpmla wise pp0001"/>
      <sheetName val="mpmla wise pp02_03"/>
      <sheetName val="accd-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warding"/>
      <sheetName val="INDEX"/>
      <sheetName val="Ind-reg"/>
      <sheetName val="RegP-Ind-Mthrwise"/>
      <sheetName val="SuvP-Ind-Catwise "/>
      <sheetName val="PP-Ind-Catwise "/>
      <sheetName val="Reasons-PP-Ind"/>
      <sheetName val="No-Load-Ind"/>
      <sheetName val="LTG-reg"/>
      <sheetName val="RegP-Ltg-Mthrwise "/>
      <sheetName val="SuvP-Ltg-Catwise"/>
      <sheetName val="PP-Ltg-Catwise"/>
      <sheetName val="Reasons-PP-LTG"/>
      <sheetName val="No-Load-Ltg"/>
      <sheetName val="KJ-State"/>
      <sheetName val="Ach-KJ-State"/>
      <sheetName val="Zuppad-Appli"/>
      <sheetName val="Ach-Zu"/>
      <sheetName val="AREP-Appli"/>
      <sheetName val="Ach-AREP"/>
      <sheetName val="00000000"/>
      <sheetName val="10000000"/>
      <sheetName val="20000000"/>
      <sheetName val="30000000"/>
      <sheetName val="40000000"/>
      <sheetName val="Recovered_Sheet1"/>
      <sheetName val="Recovered_Sheet2"/>
      <sheetName val="Recovered_Sheet3"/>
      <sheetName val="Recovered_Sheet4"/>
      <sheetName val="Recovered_Sheet5"/>
      <sheetName val="Recovered_Sheet6"/>
      <sheetName val="Recovered_Sheet7"/>
      <sheetName val="Recovered_Sheet8"/>
      <sheetName val="Recovered_Sheet9"/>
      <sheetName val="Recovered_Sheet10"/>
      <sheetName val="Recovered_Sheet11"/>
      <sheetName val="Recovered_Sheet12"/>
      <sheetName val="Recovered_Sheet13"/>
      <sheetName val="Recovered_Sheet14"/>
      <sheetName val="Recovered_Sheet15"/>
      <sheetName val="Recovered_Sheet16"/>
      <sheetName val="Recovered_Sheet17"/>
      <sheetName val="Recovered_Sheet18"/>
      <sheetName val="Recovered_Sheet19"/>
      <sheetName val="Recovered_Sheet20"/>
      <sheetName val="Recovered_Sheet21"/>
      <sheetName val="Recovered_Sheet22"/>
      <sheetName val="Recovered_Sheet23"/>
      <sheetName val="Recovered_Sheet24"/>
      <sheetName val="Recovered_Sheet25"/>
      <sheetName val="Recovered_Sheet26"/>
      <sheetName val="Recovered_Sheet27"/>
      <sheetName val="Recovered_Sheet28"/>
      <sheetName val="Recovered_Sheet29"/>
      <sheetName val="Recovered_Sheet30"/>
      <sheetName val="Recovered_Sheet31"/>
      <sheetName val="Recovered_Sheet32"/>
      <sheetName val="Recovered_Sheet33"/>
      <sheetName val="Recovered_Sheet34"/>
      <sheetName val="Recovered_Sheet35"/>
      <sheetName val="Recovered_Sheet36"/>
      <sheetName val="Recovered_Sheet37"/>
      <sheetName val="Recovered_Sheet38"/>
      <sheetName val="Recovered_Sheet39"/>
      <sheetName val="Recovered_Sheet40"/>
      <sheetName val="Recovered_Sheet41"/>
      <sheetName val="Recovered_Sheet42"/>
      <sheetName val="Recovered_Sheet43"/>
      <sheetName val="Recovered_Sheet44"/>
      <sheetName val="Recovered_Sheet45"/>
      <sheetName val="Recovered_Sheet46"/>
      <sheetName val="Recovered_Sheet47"/>
      <sheetName val="Recovered_Sheet48"/>
      <sheetName val="Recovered_Sheet49"/>
      <sheetName val="Recovered_Sheet50"/>
      <sheetName val="Recovered_Sheet51"/>
      <sheetName val="Recovered_Sheet52"/>
      <sheetName val="Recovered_Sheet53"/>
      <sheetName val="Recovered_Sheet54"/>
      <sheetName val="Recovered_Sheet55"/>
      <sheetName val="Recovered_Sheet56"/>
      <sheetName val="Recovered_Sheet57"/>
      <sheetName val="Recovered_Sheet58"/>
      <sheetName val="Recovered_Sheet59"/>
      <sheetName val="Recovered_Sheet60"/>
      <sheetName val="Recovered_Sheet61"/>
      <sheetName val="Recovered_Sheet62"/>
      <sheetName val="Recovered_Sheet63"/>
      <sheetName val="Recovered_Sheet64"/>
      <sheetName val="Recovered_Sheet65"/>
      <sheetName val="Recovered_Sheet66"/>
      <sheetName val="Recovered_Sheet67"/>
      <sheetName val="Recovered_Sheet68"/>
      <sheetName val="Recovered_Sheet69"/>
      <sheetName val="Recovered_Sheet70"/>
      <sheetName val="Recovered_Sheet71"/>
      <sheetName val="Recovered_Sheet72"/>
      <sheetName val="Recovered_Sheet73"/>
      <sheetName val="Recovered_Sheet74"/>
      <sheetName val="Recovered_Sheet75"/>
      <sheetName val="Recovered_Sheet76"/>
      <sheetName val="Recovered_Sheet77"/>
      <sheetName val="Recovered_Sheet78"/>
      <sheetName val="Recovered_Sheet79"/>
      <sheetName val="Recovered_Sheet80"/>
      <sheetName val="Recovered_Sheet81"/>
      <sheetName val="Recovered_Sheet82"/>
      <sheetName val="Recovered_Sheet83"/>
      <sheetName val="Recovered_Sheet84"/>
      <sheetName val="Recovered_Sheet85"/>
      <sheetName val="Recovered_Sheet86"/>
      <sheetName val="Recovered_Sheet87"/>
      <sheetName val="Recovered_Sheet88"/>
      <sheetName val="Recovered_Sheet89"/>
      <sheetName val="Recovered_Sheet90"/>
      <sheetName val="Recovered_Sheet91"/>
      <sheetName val="Recovered_Sheet92"/>
      <sheetName val="Recovered_Sheet93"/>
      <sheetName val="Recovered_Sheet94"/>
      <sheetName val="Recovered_Sheet95"/>
      <sheetName val="Recovered_Sheet96"/>
      <sheetName val="Recovered_Sheet97"/>
      <sheetName val="Recovered_Sheet98"/>
      <sheetName val="Recovered_Sheet99"/>
      <sheetName val="Recovered_Sheet100"/>
      <sheetName val="Recovered_Sheet101"/>
      <sheetName val="Recovered_Sheet102"/>
      <sheetName val="Recovered_Sheet103"/>
      <sheetName val="Recovered_Sheet104"/>
      <sheetName val="Recovered_Sheet105"/>
      <sheetName val="Recovered_Sheet106"/>
      <sheetName val="Recovered_Sheet107"/>
      <sheetName val="Recovered_Sheet108"/>
      <sheetName val="Recovered_Sheet109"/>
      <sheetName val="Recovered_Sheet110"/>
      <sheetName val="Recovered_Sheet111"/>
      <sheetName val="Recovered_Sheet112"/>
      <sheetName val="Recovered_Sheet113"/>
      <sheetName val="Recovered_Sheet114"/>
      <sheetName val="Recovered_Sheet115"/>
      <sheetName val="Recovered_Sheet116"/>
      <sheetName val="Recovered_Sheet117"/>
      <sheetName val="Recovered_Sheet118"/>
      <sheetName val="Recovered_Sheet119"/>
      <sheetName val="Recovered_Sheet120"/>
      <sheetName val="Recovered_Sheet121"/>
      <sheetName val="Recovered_Sheet122"/>
      <sheetName val="Recovered_Sheet123"/>
      <sheetName val="Recovered_Sheet124"/>
      <sheetName val="Recovered_Sheet125"/>
      <sheetName val="Recovered_Sheet126"/>
      <sheetName val="Recovered_Sheet127"/>
      <sheetName val="Recovered_Sheet128"/>
      <sheetName val="Recovered_Sheet129"/>
      <sheetName val="Recovered_Sheet130"/>
      <sheetName val="Recovered_Sheet131"/>
      <sheetName val="Recovered_Sheet132"/>
      <sheetName val="Recovered_Sheet133"/>
      <sheetName val="Recovered_Sheet134"/>
      <sheetName val="TLPPOCT"/>
      <sheetName val="mpmla wise pp02_03"/>
      <sheetName val="mpmla wise pp01_02"/>
      <sheetName val="SuvP_Ltg_Catwise"/>
      <sheetName val="PP_Ltg_Catwise"/>
      <sheetName val="SuvP_Ind_Catwise "/>
      <sheetName val="PP_Ind_Catwise "/>
      <sheetName val="New AG UN METER"/>
      <sheetName val="R2-S1-mthws-prog"/>
      <sheetName val="zpF0001"/>
      <sheetName val="REPORT"/>
      <sheetName val="Rep_New_RSO"/>
      <sheetName val="FDR MST"/>
      <sheetName val="CDSteelMaster"/>
      <sheetName val="SDO"/>
      <sheetName val="PGVCL-Link"/>
      <sheetName val="mpmla wise pp0001"/>
      <sheetName val="PRO_39_C"/>
      <sheetName val="Book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zpF0001"/>
      <sheetName val="Recovered_Sheet5"/>
      <sheetName val="mpmla wise pp0001"/>
      <sheetName val="shp_T&amp;D_drive"/>
      <sheetName val="mpmla wise pp02_03"/>
      <sheetName val="TLPPOCT"/>
      <sheetName val="Summary- ppt "/>
      <sheetName val="ph-1 officerwise"/>
      <sheetName val="ph-2 officerwise"/>
      <sheetName val="ph-3 officerwise"/>
      <sheetName val="jgy-pr1"/>
      <sheetName val="jgy-pr2"/>
      <sheetName val="jgy-pr3"/>
      <sheetName val="jgy-pr4"/>
      <sheetName val="Summary officer loss"/>
      <sheetName val="Summary-ppt"/>
      <sheetName val="jgy-ph-1-losses-summary"/>
      <sheetName val="jgy-ph-3-losses-summary"/>
      <sheetName val="jgy-ph-2-losses-summary"/>
      <sheetName val="jgy-ph-4-losses-summary"/>
      <sheetName val="SuvP_Ltg_Catwise"/>
      <sheetName val="PP_Ltg_Catwise"/>
      <sheetName val="SuvP_Ind_Catwise "/>
      <sheetName val="PP_Ind_Catwise "/>
      <sheetName val="Mpzp1201"/>
      <sheetName val="Ann8"/>
      <sheetName val="ann9"/>
      <sheetName val="ann10"/>
      <sheetName val="shp_T_D_drive"/>
      <sheetName val="Book1"/>
      <sheetName val="New AG UN METER"/>
      <sheetName val="REPORT"/>
      <sheetName val="DEPARTMENTAL"/>
      <sheetName val="Dom"/>
      <sheetName val="yw_mpmlaws_sumary"/>
      <sheetName val="mpmla_WC_01_02_"/>
      <sheetName val="mpmla_wise_pp01_02"/>
      <sheetName val="ZP_URBAN_IV_V"/>
      <sheetName val="ZP_PROF_II"/>
      <sheetName val="ZP_PROF_III_"/>
      <sheetName val="ZP_APR_00"/>
      <sheetName val="mpmla_wise_pp0001_sort_march"/>
      <sheetName val="mpmla_wise_pp0001_(2)"/>
      <sheetName val="mpmla_wise_pp01_02_sept"/>
      <sheetName val="mpmla_wise_pp01_02_sept_distws"/>
      <sheetName val="mpmla_wise_pp01_02_nov"/>
      <sheetName val="mpmla_wise_pp01_02_Dec"/>
      <sheetName val="mpmla_wise_pp0001"/>
      <sheetName val="mpmla_wise_pp02_03"/>
      <sheetName val="Summary-_ppt_"/>
      <sheetName val="ph-1_officerwise"/>
      <sheetName val="ph-2_officerwise"/>
      <sheetName val="ph-3_officerwise"/>
      <sheetName val="Summary_officer_loss"/>
      <sheetName val="SuvP_Ind_Catwise_"/>
      <sheetName val="PP_Ind_Catwise_"/>
      <sheetName val="New_AG_UN_ME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_T_D_drive"/>
      <sheetName val="do"/>
      <sheetName val="shp_T&amp;D_drive"/>
      <sheetName val="shp_T&amp;D_drive (2)"/>
      <sheetName val="shp_sch"/>
      <sheetName val="And_City"/>
      <sheetName val="shp_td-comp sep"/>
      <sheetName val="Chart1"/>
      <sheetName val="Chart2"/>
      <sheetName val="Shp-25 fdrs comp sep"/>
      <sheetName val="shp_divisionwise_units"/>
      <sheetName val="shp_divisionwise_units jul-00  "/>
      <sheetName val="Shp-sdn wise data  s"/>
      <sheetName val="Shp-25 fdrs data  s"/>
      <sheetName val="Shp-sdn wise_GIDC Sep"/>
      <sheetName val="Shp-sdn wise_ind fdrs sep"/>
      <sheetName val="shp_urb_tst"/>
      <sheetName val="Shp-sdn wise_Urban fdrs"/>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mpmla wise pp01_02"/>
      <sheetName val="mpmla wise pp0001"/>
      <sheetName val="zpF0001"/>
      <sheetName val="Recovered_Sheet5"/>
      <sheetName val="LMAIN"/>
      <sheetName val="TLPPOCT"/>
      <sheetName val="mpmla wise pp02_03"/>
      <sheetName val="SuvP_Ltg_Catwise"/>
      <sheetName val="PP_Ltg_Catwise"/>
      <sheetName val="SuvP_Ind_Catwise "/>
      <sheetName val="PP_Ind_Catwise "/>
      <sheetName val="CDSteelMaster"/>
      <sheetName val="MTHWISE FAIL"/>
      <sheetName val="PASTE"/>
      <sheetName val="REF"/>
      <sheetName val="ATCFMPAPR-16 (mod)"/>
      <sheetName val="ATCFMPMAY-15 (mod)"/>
      <sheetName val="ATCFMPMAY-16 (mod)"/>
      <sheetName val="SDN-Catwise  (MOD) "/>
      <sheetName val="SDN-Catwise  (MOD)HTADV.BILLING"/>
      <sheetName val="ZP01_02SPILL_TALWISE"/>
      <sheetName val="PRO_39_C"/>
      <sheetName val="SHP_TD_00"/>
      <sheetName val="T_D COMP"/>
      <sheetName val="HTVR CO_"/>
      <sheetName val="Sheet2"/>
      <sheetName val="Book1"/>
      <sheetName val="FDR M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wmf"/><Relationship Id="rId2" Type="http://schemas.openxmlformats.org/officeDocument/2006/relationships/drawing" Target="../drawings/drawing1.xml"/><Relationship Id="rId1" Type="http://schemas.openxmlformats.org/officeDocument/2006/relationships/printerSettings" Target="../printerSettings/printerSettings11.bin"/><Relationship Id="rId6" Type="http://schemas.openxmlformats.org/officeDocument/2006/relationships/oleObject" Target="../embeddings/oleObject2.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12.bin"/><Relationship Id="rId6" Type="http://schemas.openxmlformats.org/officeDocument/2006/relationships/oleObject" Target="../embeddings/oleObject4.bin"/><Relationship Id="rId5" Type="http://schemas.openxmlformats.org/officeDocument/2006/relationships/image" Target="../media/image3.emf"/><Relationship Id="rId4" Type="http://schemas.openxmlformats.org/officeDocument/2006/relationships/oleObject" Target="../embeddings/oleObject3.bin"/></Relationships>
</file>

<file path=xl/worksheets/_rels/sheet13.xml.rels><?xml version="1.0" encoding="UTF-8" standalone="yes"?>
<Relationships xmlns="http://schemas.openxmlformats.org/package/2006/relationships"><Relationship Id="rId8" Type="http://schemas.openxmlformats.org/officeDocument/2006/relationships/image" Target="../media/image5.emf"/><Relationship Id="rId3" Type="http://schemas.openxmlformats.org/officeDocument/2006/relationships/hyperlink" Target="http://10.0.0.72/darreport_MAIFISummary_DrillESDSF.php?y=MjAyMw==&amp;m=OQ==" TargetMode="External"/><Relationship Id="rId7" Type="http://schemas.openxmlformats.org/officeDocument/2006/relationships/oleObject" Target="../embeddings/oleObject5.bin"/><Relationship Id="rId2" Type="http://schemas.openxmlformats.org/officeDocument/2006/relationships/hyperlink" Target="http://10.0.0.72/darreport_MAIFISummary_DrillESDSF.php?y=MjAyMw==&amp;m=OA==" TargetMode="External"/><Relationship Id="rId1" Type="http://schemas.openxmlformats.org/officeDocument/2006/relationships/hyperlink" Target="http://10.0.0.72/darreport_MAIFISummary_DrillESDSF.php?y=MjAyMw==&amp;m=Nw==" TargetMode="External"/><Relationship Id="rId6" Type="http://schemas.openxmlformats.org/officeDocument/2006/relationships/vmlDrawing" Target="../drawings/vmlDrawing3.vml"/><Relationship Id="rId5" Type="http://schemas.openxmlformats.org/officeDocument/2006/relationships/drawing" Target="../drawings/drawing3.xml"/><Relationship Id="rId10" Type="http://schemas.openxmlformats.org/officeDocument/2006/relationships/image" Target="../media/image6.emf"/><Relationship Id="rId4" Type="http://schemas.openxmlformats.org/officeDocument/2006/relationships/printerSettings" Target="../printerSettings/printerSettings13.bin"/><Relationship Id="rId9" Type="http://schemas.openxmlformats.org/officeDocument/2006/relationships/oleObject" Target="../embeddings/oleObject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zoomScaleNormal="100" workbookViewId="0">
      <selection activeCell="C7" sqref="C7"/>
    </sheetView>
  </sheetViews>
  <sheetFormatPr defaultRowHeight="15" x14ac:dyDescent="0.25"/>
  <cols>
    <col min="1" max="1" width="66.85546875" customWidth="1"/>
    <col min="3" max="3" width="10.7109375" customWidth="1"/>
    <col min="257" max="257" width="66.85546875" customWidth="1"/>
    <col min="259" max="259" width="10.7109375" customWidth="1"/>
    <col min="513" max="513" width="66.85546875" customWidth="1"/>
    <col min="515" max="515" width="10.7109375" customWidth="1"/>
    <col min="769" max="769" width="66.85546875" customWidth="1"/>
    <col min="771" max="771" width="10.7109375" customWidth="1"/>
    <col min="1025" max="1025" width="66.85546875" customWidth="1"/>
    <col min="1027" max="1027" width="10.7109375" customWidth="1"/>
    <col min="1281" max="1281" width="66.85546875" customWidth="1"/>
    <col min="1283" max="1283" width="10.7109375" customWidth="1"/>
    <col min="1537" max="1537" width="66.85546875" customWidth="1"/>
    <col min="1539" max="1539" width="10.7109375" customWidth="1"/>
    <col min="1793" max="1793" width="66.85546875" customWidth="1"/>
    <col min="1795" max="1795" width="10.7109375" customWidth="1"/>
    <col min="2049" max="2049" width="66.85546875" customWidth="1"/>
    <col min="2051" max="2051" width="10.7109375" customWidth="1"/>
    <col min="2305" max="2305" width="66.85546875" customWidth="1"/>
    <col min="2307" max="2307" width="10.7109375" customWidth="1"/>
    <col min="2561" max="2561" width="66.85546875" customWidth="1"/>
    <col min="2563" max="2563" width="10.7109375" customWidth="1"/>
    <col min="2817" max="2817" width="66.85546875" customWidth="1"/>
    <col min="2819" max="2819" width="10.7109375" customWidth="1"/>
    <col min="3073" max="3073" width="66.85546875" customWidth="1"/>
    <col min="3075" max="3075" width="10.7109375" customWidth="1"/>
    <col min="3329" max="3329" width="66.85546875" customWidth="1"/>
    <col min="3331" max="3331" width="10.7109375" customWidth="1"/>
    <col min="3585" max="3585" width="66.85546875" customWidth="1"/>
    <col min="3587" max="3587" width="10.7109375" customWidth="1"/>
    <col min="3841" max="3841" width="66.85546875" customWidth="1"/>
    <col min="3843" max="3843" width="10.7109375" customWidth="1"/>
    <col min="4097" max="4097" width="66.85546875" customWidth="1"/>
    <col min="4099" max="4099" width="10.7109375" customWidth="1"/>
    <col min="4353" max="4353" width="66.85546875" customWidth="1"/>
    <col min="4355" max="4355" width="10.7109375" customWidth="1"/>
    <col min="4609" max="4609" width="66.85546875" customWidth="1"/>
    <col min="4611" max="4611" width="10.7109375" customWidth="1"/>
    <col min="4865" max="4865" width="66.85546875" customWidth="1"/>
    <col min="4867" max="4867" width="10.7109375" customWidth="1"/>
    <col min="5121" max="5121" width="66.85546875" customWidth="1"/>
    <col min="5123" max="5123" width="10.7109375" customWidth="1"/>
    <col min="5377" max="5377" width="66.85546875" customWidth="1"/>
    <col min="5379" max="5379" width="10.7109375" customWidth="1"/>
    <col min="5633" max="5633" width="66.85546875" customWidth="1"/>
    <col min="5635" max="5635" width="10.7109375" customWidth="1"/>
    <col min="5889" max="5889" width="66.85546875" customWidth="1"/>
    <col min="5891" max="5891" width="10.7109375" customWidth="1"/>
    <col min="6145" max="6145" width="66.85546875" customWidth="1"/>
    <col min="6147" max="6147" width="10.7109375" customWidth="1"/>
    <col min="6401" max="6401" width="66.85546875" customWidth="1"/>
    <col min="6403" max="6403" width="10.7109375" customWidth="1"/>
    <col min="6657" max="6657" width="66.85546875" customWidth="1"/>
    <col min="6659" max="6659" width="10.7109375" customWidth="1"/>
    <col min="6913" max="6913" width="66.85546875" customWidth="1"/>
    <col min="6915" max="6915" width="10.7109375" customWidth="1"/>
    <col min="7169" max="7169" width="66.85546875" customWidth="1"/>
    <col min="7171" max="7171" width="10.7109375" customWidth="1"/>
    <col min="7425" max="7425" width="66.85546875" customWidth="1"/>
    <col min="7427" max="7427" width="10.7109375" customWidth="1"/>
    <col min="7681" max="7681" width="66.85546875" customWidth="1"/>
    <col min="7683" max="7683" width="10.7109375" customWidth="1"/>
    <col min="7937" max="7937" width="66.85546875" customWidth="1"/>
    <col min="7939" max="7939" width="10.7109375" customWidth="1"/>
    <col min="8193" max="8193" width="66.85546875" customWidth="1"/>
    <col min="8195" max="8195" width="10.7109375" customWidth="1"/>
    <col min="8449" max="8449" width="66.85546875" customWidth="1"/>
    <col min="8451" max="8451" width="10.7109375" customWidth="1"/>
    <col min="8705" max="8705" width="66.85546875" customWidth="1"/>
    <col min="8707" max="8707" width="10.7109375" customWidth="1"/>
    <col min="8961" max="8961" width="66.85546875" customWidth="1"/>
    <col min="8963" max="8963" width="10.7109375" customWidth="1"/>
    <col min="9217" max="9217" width="66.85546875" customWidth="1"/>
    <col min="9219" max="9219" width="10.7109375" customWidth="1"/>
    <col min="9473" max="9473" width="66.85546875" customWidth="1"/>
    <col min="9475" max="9475" width="10.7109375" customWidth="1"/>
    <col min="9729" max="9729" width="66.85546875" customWidth="1"/>
    <col min="9731" max="9731" width="10.7109375" customWidth="1"/>
    <col min="9985" max="9985" width="66.85546875" customWidth="1"/>
    <col min="9987" max="9987" width="10.7109375" customWidth="1"/>
    <col min="10241" max="10241" width="66.85546875" customWidth="1"/>
    <col min="10243" max="10243" width="10.7109375" customWidth="1"/>
    <col min="10497" max="10497" width="66.85546875" customWidth="1"/>
    <col min="10499" max="10499" width="10.7109375" customWidth="1"/>
    <col min="10753" max="10753" width="66.85546875" customWidth="1"/>
    <col min="10755" max="10755" width="10.7109375" customWidth="1"/>
    <col min="11009" max="11009" width="66.85546875" customWidth="1"/>
    <col min="11011" max="11011" width="10.7109375" customWidth="1"/>
    <col min="11265" max="11265" width="66.85546875" customWidth="1"/>
    <col min="11267" max="11267" width="10.7109375" customWidth="1"/>
    <col min="11521" max="11521" width="66.85546875" customWidth="1"/>
    <col min="11523" max="11523" width="10.7109375" customWidth="1"/>
    <col min="11777" max="11777" width="66.85546875" customWidth="1"/>
    <col min="11779" max="11779" width="10.7109375" customWidth="1"/>
    <col min="12033" max="12033" width="66.85546875" customWidth="1"/>
    <col min="12035" max="12035" width="10.7109375" customWidth="1"/>
    <col min="12289" max="12289" width="66.85546875" customWidth="1"/>
    <col min="12291" max="12291" width="10.7109375" customWidth="1"/>
    <col min="12545" max="12545" width="66.85546875" customWidth="1"/>
    <col min="12547" max="12547" width="10.7109375" customWidth="1"/>
    <col min="12801" max="12801" width="66.85546875" customWidth="1"/>
    <col min="12803" max="12803" width="10.7109375" customWidth="1"/>
    <col min="13057" max="13057" width="66.85546875" customWidth="1"/>
    <col min="13059" max="13059" width="10.7109375" customWidth="1"/>
    <col min="13313" max="13313" width="66.85546875" customWidth="1"/>
    <col min="13315" max="13315" width="10.7109375" customWidth="1"/>
    <col min="13569" max="13569" width="66.85546875" customWidth="1"/>
    <col min="13571" max="13571" width="10.7109375" customWidth="1"/>
    <col min="13825" max="13825" width="66.85546875" customWidth="1"/>
    <col min="13827" max="13827" width="10.7109375" customWidth="1"/>
    <col min="14081" max="14081" width="66.85546875" customWidth="1"/>
    <col min="14083" max="14083" width="10.7109375" customWidth="1"/>
    <col min="14337" max="14337" width="66.85546875" customWidth="1"/>
    <col min="14339" max="14339" width="10.7109375" customWidth="1"/>
    <col min="14593" max="14593" width="66.85546875" customWidth="1"/>
    <col min="14595" max="14595" width="10.7109375" customWidth="1"/>
    <col min="14849" max="14849" width="66.85546875" customWidth="1"/>
    <col min="14851" max="14851" width="10.7109375" customWidth="1"/>
    <col min="15105" max="15105" width="66.85546875" customWidth="1"/>
    <col min="15107" max="15107" width="10.7109375" customWidth="1"/>
    <col min="15361" max="15361" width="66.85546875" customWidth="1"/>
    <col min="15363" max="15363" width="10.7109375" customWidth="1"/>
    <col min="15617" max="15617" width="66.85546875" customWidth="1"/>
    <col min="15619" max="15619" width="10.7109375" customWidth="1"/>
    <col min="15873" max="15873" width="66.85546875" customWidth="1"/>
    <col min="15875" max="15875" width="10.7109375" customWidth="1"/>
    <col min="16129" max="16129" width="66.85546875" customWidth="1"/>
    <col min="16131" max="16131" width="10.7109375" customWidth="1"/>
  </cols>
  <sheetData>
    <row r="1" spans="1:5" ht="46.5" customHeight="1" thickBot="1" x14ac:dyDescent="0.35">
      <c r="A1" s="57" t="s">
        <v>25</v>
      </c>
      <c r="B1" s="58"/>
      <c r="C1" s="58"/>
      <c r="D1" s="58"/>
      <c r="E1" s="58"/>
    </row>
    <row r="2" spans="1:5" ht="51" customHeight="1" thickBot="1" x14ac:dyDescent="0.35">
      <c r="A2" s="59" t="s">
        <v>49</v>
      </c>
      <c r="B2" s="58"/>
      <c r="C2" s="58"/>
      <c r="D2" s="58"/>
      <c r="E2" s="58"/>
    </row>
    <row r="3" spans="1:5" ht="60.75" customHeight="1" thickBot="1" x14ac:dyDescent="0.35">
      <c r="A3" s="57" t="s">
        <v>50</v>
      </c>
      <c r="B3" s="58"/>
      <c r="C3" s="58"/>
      <c r="D3" s="58"/>
      <c r="E3" s="58"/>
    </row>
  </sheetData>
  <printOptions horizontalCentered="1" verticalCentered="1"/>
  <pageMargins left="0.45" right="0.45" top="0.5" bottom="0.5" header="0.3" footer="0.3"/>
  <pageSetup paperSize="9" scale="200"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opLeftCell="A7" workbookViewId="0">
      <selection activeCell="I13" sqref="I13"/>
    </sheetView>
  </sheetViews>
  <sheetFormatPr defaultRowHeight="15" x14ac:dyDescent="0.25"/>
  <cols>
    <col min="1" max="1" width="6.5703125" customWidth="1"/>
    <col min="2" max="2" width="18.28515625" customWidth="1"/>
    <col min="3" max="3" width="12.140625" customWidth="1"/>
    <col min="4" max="4" width="13.5703125" customWidth="1"/>
    <col min="5" max="5" width="15.85546875" customWidth="1"/>
    <col min="6" max="6" width="14.28515625" customWidth="1"/>
    <col min="257" max="257" width="6.5703125" customWidth="1"/>
    <col min="258" max="258" width="18.28515625" customWidth="1"/>
    <col min="259" max="259" width="12.140625" customWidth="1"/>
    <col min="260" max="260" width="13.5703125" customWidth="1"/>
    <col min="261" max="261" width="15.85546875" customWidth="1"/>
    <col min="262" max="262" width="14.28515625" customWidth="1"/>
    <col min="513" max="513" width="6.5703125" customWidth="1"/>
    <col min="514" max="514" width="18.28515625" customWidth="1"/>
    <col min="515" max="515" width="12.140625" customWidth="1"/>
    <col min="516" max="516" width="13.5703125" customWidth="1"/>
    <col min="517" max="517" width="15.85546875" customWidth="1"/>
    <col min="518" max="518" width="14.28515625" customWidth="1"/>
    <col min="769" max="769" width="6.5703125" customWidth="1"/>
    <col min="770" max="770" width="18.28515625" customWidth="1"/>
    <col min="771" max="771" width="12.140625" customWidth="1"/>
    <col min="772" max="772" width="13.5703125" customWidth="1"/>
    <col min="773" max="773" width="15.85546875" customWidth="1"/>
    <col min="774" max="774" width="14.28515625" customWidth="1"/>
    <col min="1025" max="1025" width="6.5703125" customWidth="1"/>
    <col min="1026" max="1026" width="18.28515625" customWidth="1"/>
    <col min="1027" max="1027" width="12.140625" customWidth="1"/>
    <col min="1028" max="1028" width="13.5703125" customWidth="1"/>
    <col min="1029" max="1029" width="15.85546875" customWidth="1"/>
    <col min="1030" max="1030" width="14.28515625" customWidth="1"/>
    <col min="1281" max="1281" width="6.5703125" customWidth="1"/>
    <col min="1282" max="1282" width="18.28515625" customWidth="1"/>
    <col min="1283" max="1283" width="12.140625" customWidth="1"/>
    <col min="1284" max="1284" width="13.5703125" customWidth="1"/>
    <col min="1285" max="1285" width="15.85546875" customWidth="1"/>
    <col min="1286" max="1286" width="14.28515625" customWidth="1"/>
    <col min="1537" max="1537" width="6.5703125" customWidth="1"/>
    <col min="1538" max="1538" width="18.28515625" customWidth="1"/>
    <col min="1539" max="1539" width="12.140625" customWidth="1"/>
    <col min="1540" max="1540" width="13.5703125" customWidth="1"/>
    <col min="1541" max="1541" width="15.85546875" customWidth="1"/>
    <col min="1542" max="1542" width="14.28515625" customWidth="1"/>
    <col min="1793" max="1793" width="6.5703125" customWidth="1"/>
    <col min="1794" max="1794" width="18.28515625" customWidth="1"/>
    <col min="1795" max="1795" width="12.140625" customWidth="1"/>
    <col min="1796" max="1796" width="13.5703125" customWidth="1"/>
    <col min="1797" max="1797" width="15.85546875" customWidth="1"/>
    <col min="1798" max="1798" width="14.28515625" customWidth="1"/>
    <col min="2049" max="2049" width="6.5703125" customWidth="1"/>
    <col min="2050" max="2050" width="18.28515625" customWidth="1"/>
    <col min="2051" max="2051" width="12.140625" customWidth="1"/>
    <col min="2052" max="2052" width="13.5703125" customWidth="1"/>
    <col min="2053" max="2053" width="15.85546875" customWidth="1"/>
    <col min="2054" max="2054" width="14.28515625" customWidth="1"/>
    <col min="2305" max="2305" width="6.5703125" customWidth="1"/>
    <col min="2306" max="2306" width="18.28515625" customWidth="1"/>
    <col min="2307" max="2307" width="12.140625" customWidth="1"/>
    <col min="2308" max="2308" width="13.5703125" customWidth="1"/>
    <col min="2309" max="2309" width="15.85546875" customWidth="1"/>
    <col min="2310" max="2310" width="14.28515625" customWidth="1"/>
    <col min="2561" max="2561" width="6.5703125" customWidth="1"/>
    <col min="2562" max="2562" width="18.28515625" customWidth="1"/>
    <col min="2563" max="2563" width="12.140625" customWidth="1"/>
    <col min="2564" max="2564" width="13.5703125" customWidth="1"/>
    <col min="2565" max="2565" width="15.85546875" customWidth="1"/>
    <col min="2566" max="2566" width="14.28515625" customWidth="1"/>
    <col min="2817" max="2817" width="6.5703125" customWidth="1"/>
    <col min="2818" max="2818" width="18.28515625" customWidth="1"/>
    <col min="2819" max="2819" width="12.140625" customWidth="1"/>
    <col min="2820" max="2820" width="13.5703125" customWidth="1"/>
    <col min="2821" max="2821" width="15.85546875" customWidth="1"/>
    <col min="2822" max="2822" width="14.28515625" customWidth="1"/>
    <col min="3073" max="3073" width="6.5703125" customWidth="1"/>
    <col min="3074" max="3074" width="18.28515625" customWidth="1"/>
    <col min="3075" max="3075" width="12.140625" customWidth="1"/>
    <col min="3076" max="3076" width="13.5703125" customWidth="1"/>
    <col min="3077" max="3077" width="15.85546875" customWidth="1"/>
    <col min="3078" max="3078" width="14.28515625" customWidth="1"/>
    <col min="3329" max="3329" width="6.5703125" customWidth="1"/>
    <col min="3330" max="3330" width="18.28515625" customWidth="1"/>
    <col min="3331" max="3331" width="12.140625" customWidth="1"/>
    <col min="3332" max="3332" width="13.5703125" customWidth="1"/>
    <col min="3333" max="3333" width="15.85546875" customWidth="1"/>
    <col min="3334" max="3334" width="14.28515625" customWidth="1"/>
    <col min="3585" max="3585" width="6.5703125" customWidth="1"/>
    <col min="3586" max="3586" width="18.28515625" customWidth="1"/>
    <col min="3587" max="3587" width="12.140625" customWidth="1"/>
    <col min="3588" max="3588" width="13.5703125" customWidth="1"/>
    <col min="3589" max="3589" width="15.85546875" customWidth="1"/>
    <col min="3590" max="3590" width="14.28515625" customWidth="1"/>
    <col min="3841" max="3841" width="6.5703125" customWidth="1"/>
    <col min="3842" max="3842" width="18.28515625" customWidth="1"/>
    <col min="3843" max="3843" width="12.140625" customWidth="1"/>
    <col min="3844" max="3844" width="13.5703125" customWidth="1"/>
    <col min="3845" max="3845" width="15.85546875" customWidth="1"/>
    <col min="3846" max="3846" width="14.28515625" customWidth="1"/>
    <col min="4097" max="4097" width="6.5703125" customWidth="1"/>
    <col min="4098" max="4098" width="18.28515625" customWidth="1"/>
    <col min="4099" max="4099" width="12.140625" customWidth="1"/>
    <col min="4100" max="4100" width="13.5703125" customWidth="1"/>
    <col min="4101" max="4101" width="15.85546875" customWidth="1"/>
    <col min="4102" max="4102" width="14.28515625" customWidth="1"/>
    <col min="4353" max="4353" width="6.5703125" customWidth="1"/>
    <col min="4354" max="4354" width="18.28515625" customWidth="1"/>
    <col min="4355" max="4355" width="12.140625" customWidth="1"/>
    <col min="4356" max="4356" width="13.5703125" customWidth="1"/>
    <col min="4357" max="4357" width="15.85546875" customWidth="1"/>
    <col min="4358" max="4358" width="14.28515625" customWidth="1"/>
    <col min="4609" max="4609" width="6.5703125" customWidth="1"/>
    <col min="4610" max="4610" width="18.28515625" customWidth="1"/>
    <col min="4611" max="4611" width="12.140625" customWidth="1"/>
    <col min="4612" max="4612" width="13.5703125" customWidth="1"/>
    <col min="4613" max="4613" width="15.85546875" customWidth="1"/>
    <col min="4614" max="4614" width="14.28515625" customWidth="1"/>
    <col min="4865" max="4865" width="6.5703125" customWidth="1"/>
    <col min="4866" max="4866" width="18.28515625" customWidth="1"/>
    <col min="4867" max="4867" width="12.140625" customWidth="1"/>
    <col min="4868" max="4868" width="13.5703125" customWidth="1"/>
    <col min="4869" max="4869" width="15.85546875" customWidth="1"/>
    <col min="4870" max="4870" width="14.28515625" customWidth="1"/>
    <col min="5121" max="5121" width="6.5703125" customWidth="1"/>
    <col min="5122" max="5122" width="18.28515625" customWidth="1"/>
    <col min="5123" max="5123" width="12.140625" customWidth="1"/>
    <col min="5124" max="5124" width="13.5703125" customWidth="1"/>
    <col min="5125" max="5125" width="15.85546875" customWidth="1"/>
    <col min="5126" max="5126" width="14.28515625" customWidth="1"/>
    <col min="5377" max="5377" width="6.5703125" customWidth="1"/>
    <col min="5378" max="5378" width="18.28515625" customWidth="1"/>
    <col min="5379" max="5379" width="12.140625" customWidth="1"/>
    <col min="5380" max="5380" width="13.5703125" customWidth="1"/>
    <col min="5381" max="5381" width="15.85546875" customWidth="1"/>
    <col min="5382" max="5382" width="14.28515625" customWidth="1"/>
    <col min="5633" max="5633" width="6.5703125" customWidth="1"/>
    <col min="5634" max="5634" width="18.28515625" customWidth="1"/>
    <col min="5635" max="5635" width="12.140625" customWidth="1"/>
    <col min="5636" max="5636" width="13.5703125" customWidth="1"/>
    <col min="5637" max="5637" width="15.85546875" customWidth="1"/>
    <col min="5638" max="5638" width="14.28515625" customWidth="1"/>
    <col min="5889" max="5889" width="6.5703125" customWidth="1"/>
    <col min="5890" max="5890" width="18.28515625" customWidth="1"/>
    <col min="5891" max="5891" width="12.140625" customWidth="1"/>
    <col min="5892" max="5892" width="13.5703125" customWidth="1"/>
    <col min="5893" max="5893" width="15.85546875" customWidth="1"/>
    <col min="5894" max="5894" width="14.28515625" customWidth="1"/>
    <col min="6145" max="6145" width="6.5703125" customWidth="1"/>
    <col min="6146" max="6146" width="18.28515625" customWidth="1"/>
    <col min="6147" max="6147" width="12.140625" customWidth="1"/>
    <col min="6148" max="6148" width="13.5703125" customWidth="1"/>
    <col min="6149" max="6149" width="15.85546875" customWidth="1"/>
    <col min="6150" max="6150" width="14.28515625" customWidth="1"/>
    <col min="6401" max="6401" width="6.5703125" customWidth="1"/>
    <col min="6402" max="6402" width="18.28515625" customWidth="1"/>
    <col min="6403" max="6403" width="12.140625" customWidth="1"/>
    <col min="6404" max="6404" width="13.5703125" customWidth="1"/>
    <col min="6405" max="6405" width="15.85546875" customWidth="1"/>
    <col min="6406" max="6406" width="14.28515625" customWidth="1"/>
    <col min="6657" max="6657" width="6.5703125" customWidth="1"/>
    <col min="6658" max="6658" width="18.28515625" customWidth="1"/>
    <col min="6659" max="6659" width="12.140625" customWidth="1"/>
    <col min="6660" max="6660" width="13.5703125" customWidth="1"/>
    <col min="6661" max="6661" width="15.85546875" customWidth="1"/>
    <col min="6662" max="6662" width="14.28515625" customWidth="1"/>
    <col min="6913" max="6913" width="6.5703125" customWidth="1"/>
    <col min="6914" max="6914" width="18.28515625" customWidth="1"/>
    <col min="6915" max="6915" width="12.140625" customWidth="1"/>
    <col min="6916" max="6916" width="13.5703125" customWidth="1"/>
    <col min="6917" max="6917" width="15.85546875" customWidth="1"/>
    <col min="6918" max="6918" width="14.28515625" customWidth="1"/>
    <col min="7169" max="7169" width="6.5703125" customWidth="1"/>
    <col min="7170" max="7170" width="18.28515625" customWidth="1"/>
    <col min="7171" max="7171" width="12.140625" customWidth="1"/>
    <col min="7172" max="7172" width="13.5703125" customWidth="1"/>
    <col min="7173" max="7173" width="15.85546875" customWidth="1"/>
    <col min="7174" max="7174" width="14.28515625" customWidth="1"/>
    <col min="7425" max="7425" width="6.5703125" customWidth="1"/>
    <col min="7426" max="7426" width="18.28515625" customWidth="1"/>
    <col min="7427" max="7427" width="12.140625" customWidth="1"/>
    <col min="7428" max="7428" width="13.5703125" customWidth="1"/>
    <col min="7429" max="7429" width="15.85546875" customWidth="1"/>
    <col min="7430" max="7430" width="14.28515625" customWidth="1"/>
    <col min="7681" max="7681" width="6.5703125" customWidth="1"/>
    <col min="7682" max="7682" width="18.28515625" customWidth="1"/>
    <col min="7683" max="7683" width="12.140625" customWidth="1"/>
    <col min="7684" max="7684" width="13.5703125" customWidth="1"/>
    <col min="7685" max="7685" width="15.85546875" customWidth="1"/>
    <col min="7686" max="7686" width="14.28515625" customWidth="1"/>
    <col min="7937" max="7937" width="6.5703125" customWidth="1"/>
    <col min="7938" max="7938" width="18.28515625" customWidth="1"/>
    <col min="7939" max="7939" width="12.140625" customWidth="1"/>
    <col min="7940" max="7940" width="13.5703125" customWidth="1"/>
    <col min="7941" max="7941" width="15.85546875" customWidth="1"/>
    <col min="7942" max="7942" width="14.28515625" customWidth="1"/>
    <col min="8193" max="8193" width="6.5703125" customWidth="1"/>
    <col min="8194" max="8194" width="18.28515625" customWidth="1"/>
    <col min="8195" max="8195" width="12.140625" customWidth="1"/>
    <col min="8196" max="8196" width="13.5703125" customWidth="1"/>
    <col min="8197" max="8197" width="15.85546875" customWidth="1"/>
    <col min="8198" max="8198" width="14.28515625" customWidth="1"/>
    <col min="8449" max="8449" width="6.5703125" customWidth="1"/>
    <col min="8450" max="8450" width="18.28515625" customWidth="1"/>
    <col min="8451" max="8451" width="12.140625" customWidth="1"/>
    <col min="8452" max="8452" width="13.5703125" customWidth="1"/>
    <col min="8453" max="8453" width="15.85546875" customWidth="1"/>
    <col min="8454" max="8454" width="14.28515625" customWidth="1"/>
    <col min="8705" max="8705" width="6.5703125" customWidth="1"/>
    <col min="8706" max="8706" width="18.28515625" customWidth="1"/>
    <col min="8707" max="8707" width="12.140625" customWidth="1"/>
    <col min="8708" max="8708" width="13.5703125" customWidth="1"/>
    <col min="8709" max="8709" width="15.85546875" customWidth="1"/>
    <col min="8710" max="8710" width="14.28515625" customWidth="1"/>
    <col min="8961" max="8961" width="6.5703125" customWidth="1"/>
    <col min="8962" max="8962" width="18.28515625" customWidth="1"/>
    <col min="8963" max="8963" width="12.140625" customWidth="1"/>
    <col min="8964" max="8964" width="13.5703125" customWidth="1"/>
    <col min="8965" max="8965" width="15.85546875" customWidth="1"/>
    <col min="8966" max="8966" width="14.28515625" customWidth="1"/>
    <col min="9217" max="9217" width="6.5703125" customWidth="1"/>
    <col min="9218" max="9218" width="18.28515625" customWidth="1"/>
    <col min="9219" max="9219" width="12.140625" customWidth="1"/>
    <col min="9220" max="9220" width="13.5703125" customWidth="1"/>
    <col min="9221" max="9221" width="15.85546875" customWidth="1"/>
    <col min="9222" max="9222" width="14.28515625" customWidth="1"/>
    <col min="9473" max="9473" width="6.5703125" customWidth="1"/>
    <col min="9474" max="9474" width="18.28515625" customWidth="1"/>
    <col min="9475" max="9475" width="12.140625" customWidth="1"/>
    <col min="9476" max="9476" width="13.5703125" customWidth="1"/>
    <col min="9477" max="9477" width="15.85546875" customWidth="1"/>
    <col min="9478" max="9478" width="14.28515625" customWidth="1"/>
    <col min="9729" max="9729" width="6.5703125" customWidth="1"/>
    <col min="9730" max="9730" width="18.28515625" customWidth="1"/>
    <col min="9731" max="9731" width="12.140625" customWidth="1"/>
    <col min="9732" max="9732" width="13.5703125" customWidth="1"/>
    <col min="9733" max="9733" width="15.85546875" customWidth="1"/>
    <col min="9734" max="9734" width="14.28515625" customWidth="1"/>
    <col min="9985" max="9985" width="6.5703125" customWidth="1"/>
    <col min="9986" max="9986" width="18.28515625" customWidth="1"/>
    <col min="9987" max="9987" width="12.140625" customWidth="1"/>
    <col min="9988" max="9988" width="13.5703125" customWidth="1"/>
    <col min="9989" max="9989" width="15.85546875" customWidth="1"/>
    <col min="9990" max="9990" width="14.28515625" customWidth="1"/>
    <col min="10241" max="10241" width="6.5703125" customWidth="1"/>
    <col min="10242" max="10242" width="18.28515625" customWidth="1"/>
    <col min="10243" max="10243" width="12.140625" customWidth="1"/>
    <col min="10244" max="10244" width="13.5703125" customWidth="1"/>
    <col min="10245" max="10245" width="15.85546875" customWidth="1"/>
    <col min="10246" max="10246" width="14.28515625" customWidth="1"/>
    <col min="10497" max="10497" width="6.5703125" customWidth="1"/>
    <col min="10498" max="10498" width="18.28515625" customWidth="1"/>
    <col min="10499" max="10499" width="12.140625" customWidth="1"/>
    <col min="10500" max="10500" width="13.5703125" customWidth="1"/>
    <col min="10501" max="10501" width="15.85546875" customWidth="1"/>
    <col min="10502" max="10502" width="14.28515625" customWidth="1"/>
    <col min="10753" max="10753" width="6.5703125" customWidth="1"/>
    <col min="10754" max="10754" width="18.28515625" customWidth="1"/>
    <col min="10755" max="10755" width="12.140625" customWidth="1"/>
    <col min="10756" max="10756" width="13.5703125" customWidth="1"/>
    <col min="10757" max="10757" width="15.85546875" customWidth="1"/>
    <col min="10758" max="10758" width="14.28515625" customWidth="1"/>
    <col min="11009" max="11009" width="6.5703125" customWidth="1"/>
    <col min="11010" max="11010" width="18.28515625" customWidth="1"/>
    <col min="11011" max="11011" width="12.140625" customWidth="1"/>
    <col min="11012" max="11012" width="13.5703125" customWidth="1"/>
    <col min="11013" max="11013" width="15.85546875" customWidth="1"/>
    <col min="11014" max="11014" width="14.28515625" customWidth="1"/>
    <col min="11265" max="11265" width="6.5703125" customWidth="1"/>
    <col min="11266" max="11266" width="18.28515625" customWidth="1"/>
    <col min="11267" max="11267" width="12.140625" customWidth="1"/>
    <col min="11268" max="11268" width="13.5703125" customWidth="1"/>
    <col min="11269" max="11269" width="15.85546875" customWidth="1"/>
    <col min="11270" max="11270" width="14.28515625" customWidth="1"/>
    <col min="11521" max="11521" width="6.5703125" customWidth="1"/>
    <col min="11522" max="11522" width="18.28515625" customWidth="1"/>
    <col min="11523" max="11523" width="12.140625" customWidth="1"/>
    <col min="11524" max="11524" width="13.5703125" customWidth="1"/>
    <col min="11525" max="11525" width="15.85546875" customWidth="1"/>
    <col min="11526" max="11526" width="14.28515625" customWidth="1"/>
    <col min="11777" max="11777" width="6.5703125" customWidth="1"/>
    <col min="11778" max="11778" width="18.28515625" customWidth="1"/>
    <col min="11779" max="11779" width="12.140625" customWidth="1"/>
    <col min="11780" max="11780" width="13.5703125" customWidth="1"/>
    <col min="11781" max="11781" width="15.85546875" customWidth="1"/>
    <col min="11782" max="11782" width="14.28515625" customWidth="1"/>
    <col min="12033" max="12033" width="6.5703125" customWidth="1"/>
    <col min="12034" max="12034" width="18.28515625" customWidth="1"/>
    <col min="12035" max="12035" width="12.140625" customWidth="1"/>
    <col min="12036" max="12036" width="13.5703125" customWidth="1"/>
    <col min="12037" max="12037" width="15.85546875" customWidth="1"/>
    <col min="12038" max="12038" width="14.28515625" customWidth="1"/>
    <col min="12289" max="12289" width="6.5703125" customWidth="1"/>
    <col min="12290" max="12290" width="18.28515625" customWidth="1"/>
    <col min="12291" max="12291" width="12.140625" customWidth="1"/>
    <col min="12292" max="12292" width="13.5703125" customWidth="1"/>
    <col min="12293" max="12293" width="15.85546875" customWidth="1"/>
    <col min="12294" max="12294" width="14.28515625" customWidth="1"/>
    <col min="12545" max="12545" width="6.5703125" customWidth="1"/>
    <col min="12546" max="12546" width="18.28515625" customWidth="1"/>
    <col min="12547" max="12547" width="12.140625" customWidth="1"/>
    <col min="12548" max="12548" width="13.5703125" customWidth="1"/>
    <col min="12549" max="12549" width="15.85546875" customWidth="1"/>
    <col min="12550" max="12550" width="14.28515625" customWidth="1"/>
    <col min="12801" max="12801" width="6.5703125" customWidth="1"/>
    <col min="12802" max="12802" width="18.28515625" customWidth="1"/>
    <col min="12803" max="12803" width="12.140625" customWidth="1"/>
    <col min="12804" max="12804" width="13.5703125" customWidth="1"/>
    <col min="12805" max="12805" width="15.85546875" customWidth="1"/>
    <col min="12806" max="12806" width="14.28515625" customWidth="1"/>
    <col min="13057" max="13057" width="6.5703125" customWidth="1"/>
    <col min="13058" max="13058" width="18.28515625" customWidth="1"/>
    <col min="13059" max="13059" width="12.140625" customWidth="1"/>
    <col min="13060" max="13060" width="13.5703125" customWidth="1"/>
    <col min="13061" max="13061" width="15.85546875" customWidth="1"/>
    <col min="13062" max="13062" width="14.28515625" customWidth="1"/>
    <col min="13313" max="13313" width="6.5703125" customWidth="1"/>
    <col min="13314" max="13314" width="18.28515625" customWidth="1"/>
    <col min="13315" max="13315" width="12.140625" customWidth="1"/>
    <col min="13316" max="13316" width="13.5703125" customWidth="1"/>
    <col min="13317" max="13317" width="15.85546875" customWidth="1"/>
    <col min="13318" max="13318" width="14.28515625" customWidth="1"/>
    <col min="13569" max="13569" width="6.5703125" customWidth="1"/>
    <col min="13570" max="13570" width="18.28515625" customWidth="1"/>
    <col min="13571" max="13571" width="12.140625" customWidth="1"/>
    <col min="13572" max="13572" width="13.5703125" customWidth="1"/>
    <col min="13573" max="13573" width="15.85546875" customWidth="1"/>
    <col min="13574" max="13574" width="14.28515625" customWidth="1"/>
    <col min="13825" max="13825" width="6.5703125" customWidth="1"/>
    <col min="13826" max="13826" width="18.28515625" customWidth="1"/>
    <col min="13827" max="13827" width="12.140625" customWidth="1"/>
    <col min="13828" max="13828" width="13.5703125" customWidth="1"/>
    <col min="13829" max="13829" width="15.85546875" customWidth="1"/>
    <col min="13830" max="13830" width="14.28515625" customWidth="1"/>
    <col min="14081" max="14081" width="6.5703125" customWidth="1"/>
    <col min="14082" max="14082" width="18.28515625" customWidth="1"/>
    <col min="14083" max="14083" width="12.140625" customWidth="1"/>
    <col min="14084" max="14084" width="13.5703125" customWidth="1"/>
    <col min="14085" max="14085" width="15.85546875" customWidth="1"/>
    <col min="14086" max="14086" width="14.28515625" customWidth="1"/>
    <col min="14337" max="14337" width="6.5703125" customWidth="1"/>
    <col min="14338" max="14338" width="18.28515625" customWidth="1"/>
    <col min="14339" max="14339" width="12.140625" customWidth="1"/>
    <col min="14340" max="14340" width="13.5703125" customWidth="1"/>
    <col min="14341" max="14341" width="15.85546875" customWidth="1"/>
    <col min="14342" max="14342" width="14.28515625" customWidth="1"/>
    <col min="14593" max="14593" width="6.5703125" customWidth="1"/>
    <col min="14594" max="14594" width="18.28515625" customWidth="1"/>
    <col min="14595" max="14595" width="12.140625" customWidth="1"/>
    <col min="14596" max="14596" width="13.5703125" customWidth="1"/>
    <col min="14597" max="14597" width="15.85546875" customWidth="1"/>
    <col min="14598" max="14598" width="14.28515625" customWidth="1"/>
    <col min="14849" max="14849" width="6.5703125" customWidth="1"/>
    <col min="14850" max="14850" width="18.28515625" customWidth="1"/>
    <col min="14851" max="14851" width="12.140625" customWidth="1"/>
    <col min="14852" max="14852" width="13.5703125" customWidth="1"/>
    <col min="14853" max="14853" width="15.85546875" customWidth="1"/>
    <col min="14854" max="14854" width="14.28515625" customWidth="1"/>
    <col min="15105" max="15105" width="6.5703125" customWidth="1"/>
    <col min="15106" max="15106" width="18.28515625" customWidth="1"/>
    <col min="15107" max="15107" width="12.140625" customWidth="1"/>
    <col min="15108" max="15108" width="13.5703125" customWidth="1"/>
    <col min="15109" max="15109" width="15.85546875" customWidth="1"/>
    <col min="15110" max="15110" width="14.28515625" customWidth="1"/>
    <col min="15361" max="15361" width="6.5703125" customWidth="1"/>
    <col min="15362" max="15362" width="18.28515625" customWidth="1"/>
    <col min="15363" max="15363" width="12.140625" customWidth="1"/>
    <col min="15364" max="15364" width="13.5703125" customWidth="1"/>
    <col min="15365" max="15365" width="15.85546875" customWidth="1"/>
    <col min="15366" max="15366" width="14.28515625" customWidth="1"/>
    <col min="15617" max="15617" width="6.5703125" customWidth="1"/>
    <col min="15618" max="15618" width="18.28515625" customWidth="1"/>
    <col min="15619" max="15619" width="12.140625" customWidth="1"/>
    <col min="15620" max="15620" width="13.5703125" customWidth="1"/>
    <col min="15621" max="15621" width="15.85546875" customWidth="1"/>
    <col min="15622" max="15622" width="14.28515625" customWidth="1"/>
    <col min="15873" max="15873" width="6.5703125" customWidth="1"/>
    <col min="15874" max="15874" width="18.28515625" customWidth="1"/>
    <col min="15875" max="15875" width="12.140625" customWidth="1"/>
    <col min="15876" max="15876" width="13.5703125" customWidth="1"/>
    <col min="15877" max="15877" width="15.85546875" customWidth="1"/>
    <col min="15878" max="15878" width="14.28515625" customWidth="1"/>
    <col min="16129" max="16129" width="6.5703125" customWidth="1"/>
    <col min="16130" max="16130" width="18.28515625" customWidth="1"/>
    <col min="16131" max="16131" width="12.140625" customWidth="1"/>
    <col min="16132" max="16132" width="13.5703125" customWidth="1"/>
    <col min="16133" max="16133" width="15.85546875" customWidth="1"/>
    <col min="16134" max="16134" width="14.28515625" customWidth="1"/>
  </cols>
  <sheetData>
    <row r="1" spans="1:13" ht="18" x14ac:dyDescent="0.35">
      <c r="A1" s="340" t="str">
        <f>'[28]MG COVER PAGE'!A1</f>
        <v>Name of Distribution Licensee: M G V C L</v>
      </c>
      <c r="B1" s="340"/>
      <c r="C1" s="340"/>
      <c r="D1" s="340"/>
      <c r="E1" s="340"/>
    </row>
    <row r="2" spans="1:13" ht="18" x14ac:dyDescent="0.35">
      <c r="A2" s="340" t="str">
        <f>'[28]MG COVER PAGE'!A2</f>
        <v>Quarter :   Q-II  (July-August-Sep- 2023)</v>
      </c>
      <c r="B2" s="340"/>
      <c r="C2" s="340"/>
      <c r="D2" s="340"/>
      <c r="E2" s="340"/>
    </row>
    <row r="3" spans="1:13" ht="18" x14ac:dyDescent="0.35">
      <c r="A3" s="340" t="str">
        <f>'[28]MG COVER PAGE'!A3</f>
        <v>Year: 2023-24</v>
      </c>
      <c r="B3" s="340"/>
      <c r="C3" s="340"/>
      <c r="D3" s="340"/>
      <c r="E3" s="340"/>
    </row>
    <row r="4" spans="1:13" ht="18" x14ac:dyDescent="0.35">
      <c r="A4" s="261" t="s">
        <v>488</v>
      </c>
      <c r="B4" s="237"/>
      <c r="C4" s="237"/>
      <c r="D4" s="237"/>
      <c r="E4" s="237"/>
      <c r="F4" s="237"/>
      <c r="G4" s="237"/>
      <c r="H4" s="237"/>
      <c r="I4" s="237"/>
      <c r="J4" s="237"/>
      <c r="K4" s="237"/>
      <c r="L4" s="237"/>
      <c r="M4" s="237"/>
    </row>
    <row r="5" spans="1:13" ht="18.75" thickBot="1" x14ac:dyDescent="0.4">
      <c r="A5" s="367" t="s">
        <v>489</v>
      </c>
      <c r="B5" s="367"/>
      <c r="C5" s="367"/>
      <c r="D5" s="367"/>
      <c r="E5" s="367"/>
      <c r="F5" s="367"/>
      <c r="G5" s="237"/>
      <c r="H5" s="237"/>
      <c r="I5" s="237"/>
      <c r="J5" s="237"/>
      <c r="K5" s="237"/>
      <c r="L5" s="237"/>
      <c r="M5" s="237"/>
    </row>
    <row r="6" spans="1:13" ht="18" x14ac:dyDescent="0.35">
      <c r="A6" s="252">
        <v>-1</v>
      </c>
      <c r="B6" s="253">
        <v>-2</v>
      </c>
      <c r="C6" s="253">
        <v>-3</v>
      </c>
      <c r="D6" s="253">
        <v>-4</v>
      </c>
      <c r="E6" s="253">
        <v>-5</v>
      </c>
      <c r="F6" s="254">
        <v>-6</v>
      </c>
      <c r="G6" s="237"/>
      <c r="H6" s="237"/>
      <c r="I6" s="237"/>
      <c r="J6" s="237"/>
      <c r="K6" s="237"/>
      <c r="L6" s="237"/>
      <c r="M6" s="237"/>
    </row>
    <row r="7" spans="1:13" ht="43.5" customHeight="1" x14ac:dyDescent="0.35">
      <c r="A7" s="368" t="s">
        <v>107</v>
      </c>
      <c r="B7" s="364" t="s">
        <v>460</v>
      </c>
      <c r="C7" s="364" t="s">
        <v>490</v>
      </c>
      <c r="D7" s="364" t="s">
        <v>491</v>
      </c>
      <c r="E7" s="364" t="s">
        <v>463</v>
      </c>
      <c r="F7" s="262" t="s">
        <v>492</v>
      </c>
      <c r="G7" s="237"/>
      <c r="H7" s="237"/>
      <c r="I7" s="237"/>
      <c r="J7" s="237"/>
      <c r="K7" s="237"/>
      <c r="L7" s="237"/>
      <c r="M7" s="237"/>
    </row>
    <row r="8" spans="1:13" ht="55.5" customHeight="1" thickBot="1" x14ac:dyDescent="0.4">
      <c r="A8" s="369"/>
      <c r="B8" s="365"/>
      <c r="C8" s="365"/>
      <c r="D8" s="365"/>
      <c r="E8" s="365"/>
      <c r="F8" s="263" t="s">
        <v>466</v>
      </c>
      <c r="G8" s="237"/>
      <c r="H8" s="237"/>
      <c r="I8" s="237"/>
      <c r="J8" s="237"/>
      <c r="K8" s="237"/>
      <c r="L8" s="237"/>
      <c r="M8" s="237"/>
    </row>
    <row r="9" spans="1:13" ht="24.95" customHeight="1" x14ac:dyDescent="0.35">
      <c r="A9" s="264">
        <v>1</v>
      </c>
      <c r="B9" s="257" t="s">
        <v>467</v>
      </c>
      <c r="C9" s="257">
        <v>33</v>
      </c>
      <c r="D9" s="265">
        <v>3.5000000000000003E-2</v>
      </c>
      <c r="E9" s="257">
        <v>0</v>
      </c>
      <c r="F9" s="257">
        <f>E9*100/C9</f>
        <v>0</v>
      </c>
      <c r="G9" s="237"/>
      <c r="H9" s="237"/>
      <c r="I9" s="237"/>
      <c r="J9" s="237"/>
      <c r="K9" s="237"/>
      <c r="L9" s="237"/>
      <c r="M9" s="237"/>
    </row>
    <row r="10" spans="1:13" ht="24.95" customHeight="1" x14ac:dyDescent="0.35">
      <c r="A10" s="266">
        <v>2</v>
      </c>
      <c r="B10" s="260" t="s">
        <v>473</v>
      </c>
      <c r="C10" s="260">
        <v>4</v>
      </c>
      <c r="D10" s="267">
        <v>0.03</v>
      </c>
      <c r="E10" s="260">
        <v>0</v>
      </c>
      <c r="F10" s="260">
        <v>0</v>
      </c>
      <c r="G10" s="237"/>
      <c r="H10" s="237"/>
      <c r="I10" s="237"/>
      <c r="J10" s="237"/>
      <c r="K10" s="237"/>
      <c r="L10" s="237"/>
      <c r="M10" s="237"/>
    </row>
    <row r="11" spans="1:13" ht="24.95" customHeight="1" x14ac:dyDescent="0.35">
      <c r="A11" s="266">
        <v>3</v>
      </c>
      <c r="B11" s="260" t="s">
        <v>493</v>
      </c>
      <c r="C11" s="260">
        <v>1</v>
      </c>
      <c r="D11" s="267">
        <v>0.03</v>
      </c>
      <c r="E11" s="260">
        <v>0</v>
      </c>
      <c r="F11" s="260">
        <v>0</v>
      </c>
      <c r="G11" s="237"/>
      <c r="H11" s="237"/>
      <c r="I11" s="237"/>
      <c r="J11" s="237"/>
      <c r="K11" s="237"/>
      <c r="L11" s="237"/>
      <c r="M11" s="237"/>
    </row>
    <row r="12" spans="1:13" ht="18" x14ac:dyDescent="0.35">
      <c r="A12" s="268"/>
      <c r="B12" s="237"/>
      <c r="C12" s="237"/>
      <c r="D12" s="237"/>
      <c r="E12" s="237"/>
      <c r="F12" s="237"/>
      <c r="G12" s="237"/>
      <c r="H12" s="237"/>
      <c r="I12" s="237"/>
      <c r="J12" s="237"/>
      <c r="K12" s="237"/>
      <c r="L12" s="237"/>
      <c r="M12" s="237"/>
    </row>
    <row r="13" spans="1:13" ht="55.5" customHeight="1" x14ac:dyDescent="0.35">
      <c r="A13" s="366" t="s">
        <v>494</v>
      </c>
      <c r="B13" s="366"/>
      <c r="C13" s="366"/>
      <c r="D13" s="366"/>
      <c r="E13" s="366"/>
      <c r="F13" s="366"/>
      <c r="G13" s="237"/>
      <c r="H13" s="237"/>
      <c r="I13" s="237"/>
      <c r="J13" s="237"/>
      <c r="K13" s="237"/>
      <c r="L13" s="237"/>
      <c r="M13" s="237"/>
    </row>
    <row r="14" spans="1:13" ht="10.5" customHeight="1" x14ac:dyDescent="0.35">
      <c r="A14" s="236"/>
      <c r="B14" s="237"/>
      <c r="C14" s="237"/>
      <c r="D14" s="237"/>
      <c r="E14" s="237"/>
      <c r="F14" s="237"/>
      <c r="G14" s="237"/>
      <c r="H14" s="237"/>
      <c r="I14" s="237"/>
      <c r="J14" s="237"/>
      <c r="K14" s="237"/>
      <c r="L14" s="237"/>
      <c r="M14" s="237"/>
    </row>
    <row r="15" spans="1:13" ht="18" x14ac:dyDescent="0.35">
      <c r="A15" s="268" t="s">
        <v>495</v>
      </c>
      <c r="B15" s="237"/>
      <c r="C15" s="237"/>
      <c r="D15" s="237"/>
      <c r="E15" s="237"/>
      <c r="F15" s="237"/>
      <c r="G15" s="237"/>
      <c r="H15" s="237"/>
      <c r="I15" s="237"/>
      <c r="J15" s="237"/>
      <c r="K15" s="237"/>
      <c r="L15" s="237"/>
      <c r="M15" s="237"/>
    </row>
    <row r="16" spans="1:13" ht="44.25" customHeight="1" x14ac:dyDescent="0.35">
      <c r="A16" s="366" t="s">
        <v>496</v>
      </c>
      <c r="B16" s="366"/>
      <c r="C16" s="366"/>
      <c r="D16" s="366"/>
      <c r="E16" s="366"/>
      <c r="F16" s="366"/>
      <c r="G16" s="237"/>
      <c r="H16" s="237"/>
      <c r="I16" s="237"/>
      <c r="J16" s="237"/>
      <c r="K16" s="237"/>
      <c r="L16" s="237"/>
      <c r="M16" s="237"/>
    </row>
    <row r="17" spans="1:13" ht="18" x14ac:dyDescent="0.35">
      <c r="A17" s="237"/>
      <c r="B17" s="237"/>
      <c r="C17" s="237"/>
      <c r="D17" s="237"/>
      <c r="E17" s="237"/>
      <c r="F17" s="237"/>
      <c r="G17" s="237"/>
      <c r="H17" s="237"/>
      <c r="I17" s="237"/>
      <c r="J17" s="237"/>
      <c r="K17" s="237"/>
      <c r="L17" s="237"/>
      <c r="M17" s="237"/>
    </row>
  </sheetData>
  <mergeCells count="11">
    <mergeCell ref="A13:F13"/>
    <mergeCell ref="A16:F16"/>
    <mergeCell ref="A1:E1"/>
    <mergeCell ref="A2:E2"/>
    <mergeCell ref="A3:E3"/>
    <mergeCell ref="A5:F5"/>
    <mergeCell ref="A7:A8"/>
    <mergeCell ref="B7:B8"/>
    <mergeCell ref="C7:C8"/>
    <mergeCell ref="D7:D8"/>
    <mergeCell ref="E7:E8"/>
  </mergeCells>
  <printOptions horizontalCentered="1" verticalCentered="1"/>
  <pageMargins left="0.45" right="0.45" top="0.5" bottom="0.5" header="0.3" footer="0.3"/>
  <pageSetup paperSize="9" orientation="landscape" verticalDpi="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H14"/>
  <sheetViews>
    <sheetView workbookViewId="0">
      <selection activeCell="F14" sqref="F14"/>
    </sheetView>
  </sheetViews>
  <sheetFormatPr defaultColWidth="14.5703125" defaultRowHeight="14.25" x14ac:dyDescent="0.2"/>
  <cols>
    <col min="1" max="1" width="4.140625" style="137" bestFit="1" customWidth="1"/>
    <col min="2" max="2" width="11.28515625" style="137" customWidth="1"/>
    <col min="3" max="3" width="18.5703125" style="137" customWidth="1"/>
    <col min="4" max="4" width="15.140625" style="137" customWidth="1"/>
    <col min="5" max="5" width="16.7109375" style="137" customWidth="1"/>
    <col min="6" max="6" width="17.7109375" style="137" customWidth="1"/>
    <col min="7" max="7" width="3.5703125" style="137" customWidth="1"/>
    <col min="8" max="8" width="14.85546875" style="149" customWidth="1"/>
    <col min="9" max="256" width="14.5703125" style="137"/>
    <col min="257" max="257" width="4.140625" style="137" bestFit="1" customWidth="1"/>
    <col min="258" max="258" width="11.28515625" style="137" customWidth="1"/>
    <col min="259" max="259" width="18.5703125" style="137" customWidth="1"/>
    <col min="260" max="260" width="15.140625" style="137" customWidth="1"/>
    <col min="261" max="261" width="16.7109375" style="137" customWidth="1"/>
    <col min="262" max="262" width="17.7109375" style="137" customWidth="1"/>
    <col min="263" max="263" width="3.5703125" style="137" customWidth="1"/>
    <col min="264" max="264" width="14.85546875" style="137" customWidth="1"/>
    <col min="265" max="512" width="14.5703125" style="137"/>
    <col min="513" max="513" width="4.140625" style="137" bestFit="1" customWidth="1"/>
    <col min="514" max="514" width="11.28515625" style="137" customWidth="1"/>
    <col min="515" max="515" width="18.5703125" style="137" customWidth="1"/>
    <col min="516" max="516" width="15.140625" style="137" customWidth="1"/>
    <col min="517" max="517" width="16.7109375" style="137" customWidth="1"/>
    <col min="518" max="518" width="17.7109375" style="137" customWidth="1"/>
    <col min="519" max="519" width="3.5703125" style="137" customWidth="1"/>
    <col min="520" max="520" width="14.85546875" style="137" customWidth="1"/>
    <col min="521" max="768" width="14.5703125" style="137"/>
    <col min="769" max="769" width="4.140625" style="137" bestFit="1" customWidth="1"/>
    <col min="770" max="770" width="11.28515625" style="137" customWidth="1"/>
    <col min="771" max="771" width="18.5703125" style="137" customWidth="1"/>
    <col min="772" max="772" width="15.140625" style="137" customWidth="1"/>
    <col min="773" max="773" width="16.7109375" style="137" customWidth="1"/>
    <col min="774" max="774" width="17.7109375" style="137" customWidth="1"/>
    <col min="775" max="775" width="3.5703125" style="137" customWidth="1"/>
    <col min="776" max="776" width="14.85546875" style="137" customWidth="1"/>
    <col min="777" max="1024" width="14.5703125" style="137"/>
    <col min="1025" max="1025" width="4.140625" style="137" bestFit="1" customWidth="1"/>
    <col min="1026" max="1026" width="11.28515625" style="137" customWidth="1"/>
    <col min="1027" max="1027" width="18.5703125" style="137" customWidth="1"/>
    <col min="1028" max="1028" width="15.140625" style="137" customWidth="1"/>
    <col min="1029" max="1029" width="16.7109375" style="137" customWidth="1"/>
    <col min="1030" max="1030" width="17.7109375" style="137" customWidth="1"/>
    <col min="1031" max="1031" width="3.5703125" style="137" customWidth="1"/>
    <col min="1032" max="1032" width="14.85546875" style="137" customWidth="1"/>
    <col min="1033" max="1280" width="14.5703125" style="137"/>
    <col min="1281" max="1281" width="4.140625" style="137" bestFit="1" customWidth="1"/>
    <col min="1282" max="1282" width="11.28515625" style="137" customWidth="1"/>
    <col min="1283" max="1283" width="18.5703125" style="137" customWidth="1"/>
    <col min="1284" max="1284" width="15.140625" style="137" customWidth="1"/>
    <col min="1285" max="1285" width="16.7109375" style="137" customWidth="1"/>
    <col min="1286" max="1286" width="17.7109375" style="137" customWidth="1"/>
    <col min="1287" max="1287" width="3.5703125" style="137" customWidth="1"/>
    <col min="1288" max="1288" width="14.85546875" style="137" customWidth="1"/>
    <col min="1289" max="1536" width="14.5703125" style="137"/>
    <col min="1537" max="1537" width="4.140625" style="137" bestFit="1" customWidth="1"/>
    <col min="1538" max="1538" width="11.28515625" style="137" customWidth="1"/>
    <col min="1539" max="1539" width="18.5703125" style="137" customWidth="1"/>
    <col min="1540" max="1540" width="15.140625" style="137" customWidth="1"/>
    <col min="1541" max="1541" width="16.7109375" style="137" customWidth="1"/>
    <col min="1542" max="1542" width="17.7109375" style="137" customWidth="1"/>
    <col min="1543" max="1543" width="3.5703125" style="137" customWidth="1"/>
    <col min="1544" max="1544" width="14.85546875" style="137" customWidth="1"/>
    <col min="1545" max="1792" width="14.5703125" style="137"/>
    <col min="1793" max="1793" width="4.140625" style="137" bestFit="1" customWidth="1"/>
    <col min="1794" max="1794" width="11.28515625" style="137" customWidth="1"/>
    <col min="1795" max="1795" width="18.5703125" style="137" customWidth="1"/>
    <col min="1796" max="1796" width="15.140625" style="137" customWidth="1"/>
    <col min="1797" max="1797" width="16.7109375" style="137" customWidth="1"/>
    <col min="1798" max="1798" width="17.7109375" style="137" customWidth="1"/>
    <col min="1799" max="1799" width="3.5703125" style="137" customWidth="1"/>
    <col min="1800" max="1800" width="14.85546875" style="137" customWidth="1"/>
    <col min="1801" max="2048" width="14.5703125" style="137"/>
    <col min="2049" max="2049" width="4.140625" style="137" bestFit="1" customWidth="1"/>
    <col min="2050" max="2050" width="11.28515625" style="137" customWidth="1"/>
    <col min="2051" max="2051" width="18.5703125" style="137" customWidth="1"/>
    <col min="2052" max="2052" width="15.140625" style="137" customWidth="1"/>
    <col min="2053" max="2053" width="16.7109375" style="137" customWidth="1"/>
    <col min="2054" max="2054" width="17.7109375" style="137" customWidth="1"/>
    <col min="2055" max="2055" width="3.5703125" style="137" customWidth="1"/>
    <col min="2056" max="2056" width="14.85546875" style="137" customWidth="1"/>
    <col min="2057" max="2304" width="14.5703125" style="137"/>
    <col min="2305" max="2305" width="4.140625" style="137" bestFit="1" customWidth="1"/>
    <col min="2306" max="2306" width="11.28515625" style="137" customWidth="1"/>
    <col min="2307" max="2307" width="18.5703125" style="137" customWidth="1"/>
    <col min="2308" max="2308" width="15.140625" style="137" customWidth="1"/>
    <col min="2309" max="2309" width="16.7109375" style="137" customWidth="1"/>
    <col min="2310" max="2310" width="17.7109375" style="137" customWidth="1"/>
    <col min="2311" max="2311" width="3.5703125" style="137" customWidth="1"/>
    <col min="2312" max="2312" width="14.85546875" style="137" customWidth="1"/>
    <col min="2313" max="2560" width="14.5703125" style="137"/>
    <col min="2561" max="2561" width="4.140625" style="137" bestFit="1" customWidth="1"/>
    <col min="2562" max="2562" width="11.28515625" style="137" customWidth="1"/>
    <col min="2563" max="2563" width="18.5703125" style="137" customWidth="1"/>
    <col min="2564" max="2564" width="15.140625" style="137" customWidth="1"/>
    <col min="2565" max="2565" width="16.7109375" style="137" customWidth="1"/>
    <col min="2566" max="2566" width="17.7109375" style="137" customWidth="1"/>
    <col min="2567" max="2567" width="3.5703125" style="137" customWidth="1"/>
    <col min="2568" max="2568" width="14.85546875" style="137" customWidth="1"/>
    <col min="2569" max="2816" width="14.5703125" style="137"/>
    <col min="2817" max="2817" width="4.140625" style="137" bestFit="1" customWidth="1"/>
    <col min="2818" max="2818" width="11.28515625" style="137" customWidth="1"/>
    <col min="2819" max="2819" width="18.5703125" style="137" customWidth="1"/>
    <col min="2820" max="2820" width="15.140625" style="137" customWidth="1"/>
    <col min="2821" max="2821" width="16.7109375" style="137" customWidth="1"/>
    <col min="2822" max="2822" width="17.7109375" style="137" customWidth="1"/>
    <col min="2823" max="2823" width="3.5703125" style="137" customWidth="1"/>
    <col min="2824" max="2824" width="14.85546875" style="137" customWidth="1"/>
    <col min="2825" max="3072" width="14.5703125" style="137"/>
    <col min="3073" max="3073" width="4.140625" style="137" bestFit="1" customWidth="1"/>
    <col min="3074" max="3074" width="11.28515625" style="137" customWidth="1"/>
    <col min="3075" max="3075" width="18.5703125" style="137" customWidth="1"/>
    <col min="3076" max="3076" width="15.140625" style="137" customWidth="1"/>
    <col min="3077" max="3077" width="16.7109375" style="137" customWidth="1"/>
    <col min="3078" max="3078" width="17.7109375" style="137" customWidth="1"/>
    <col min="3079" max="3079" width="3.5703125" style="137" customWidth="1"/>
    <col min="3080" max="3080" width="14.85546875" style="137" customWidth="1"/>
    <col min="3081" max="3328" width="14.5703125" style="137"/>
    <col min="3329" max="3329" width="4.140625" style="137" bestFit="1" customWidth="1"/>
    <col min="3330" max="3330" width="11.28515625" style="137" customWidth="1"/>
    <col min="3331" max="3331" width="18.5703125" style="137" customWidth="1"/>
    <col min="3332" max="3332" width="15.140625" style="137" customWidth="1"/>
    <col min="3333" max="3333" width="16.7109375" style="137" customWidth="1"/>
    <col min="3334" max="3334" width="17.7109375" style="137" customWidth="1"/>
    <col min="3335" max="3335" width="3.5703125" style="137" customWidth="1"/>
    <col min="3336" max="3336" width="14.85546875" style="137" customWidth="1"/>
    <col min="3337" max="3584" width="14.5703125" style="137"/>
    <col min="3585" max="3585" width="4.140625" style="137" bestFit="1" customWidth="1"/>
    <col min="3586" max="3586" width="11.28515625" style="137" customWidth="1"/>
    <col min="3587" max="3587" width="18.5703125" style="137" customWidth="1"/>
    <col min="3588" max="3588" width="15.140625" style="137" customWidth="1"/>
    <col min="3589" max="3589" width="16.7109375" style="137" customWidth="1"/>
    <col min="3590" max="3590" width="17.7109375" style="137" customWidth="1"/>
    <col min="3591" max="3591" width="3.5703125" style="137" customWidth="1"/>
    <col min="3592" max="3592" width="14.85546875" style="137" customWidth="1"/>
    <col min="3593" max="3840" width="14.5703125" style="137"/>
    <col min="3841" max="3841" width="4.140625" style="137" bestFit="1" customWidth="1"/>
    <col min="3842" max="3842" width="11.28515625" style="137" customWidth="1"/>
    <col min="3843" max="3843" width="18.5703125" style="137" customWidth="1"/>
    <col min="3844" max="3844" width="15.140625" style="137" customWidth="1"/>
    <col min="3845" max="3845" width="16.7109375" style="137" customWidth="1"/>
    <col min="3846" max="3846" width="17.7109375" style="137" customWidth="1"/>
    <col min="3847" max="3847" width="3.5703125" style="137" customWidth="1"/>
    <col min="3848" max="3848" width="14.85546875" style="137" customWidth="1"/>
    <col min="3849" max="4096" width="14.5703125" style="137"/>
    <col min="4097" max="4097" width="4.140625" style="137" bestFit="1" customWidth="1"/>
    <col min="4098" max="4098" width="11.28515625" style="137" customWidth="1"/>
    <col min="4099" max="4099" width="18.5703125" style="137" customWidth="1"/>
    <col min="4100" max="4100" width="15.140625" style="137" customWidth="1"/>
    <col min="4101" max="4101" width="16.7109375" style="137" customWidth="1"/>
    <col min="4102" max="4102" width="17.7109375" style="137" customWidth="1"/>
    <col min="4103" max="4103" width="3.5703125" style="137" customWidth="1"/>
    <col min="4104" max="4104" width="14.85546875" style="137" customWidth="1"/>
    <col min="4105" max="4352" width="14.5703125" style="137"/>
    <col min="4353" max="4353" width="4.140625" style="137" bestFit="1" customWidth="1"/>
    <col min="4354" max="4354" width="11.28515625" style="137" customWidth="1"/>
    <col min="4355" max="4355" width="18.5703125" style="137" customWidth="1"/>
    <col min="4356" max="4356" width="15.140625" style="137" customWidth="1"/>
    <col min="4357" max="4357" width="16.7109375" style="137" customWidth="1"/>
    <col min="4358" max="4358" width="17.7109375" style="137" customWidth="1"/>
    <col min="4359" max="4359" width="3.5703125" style="137" customWidth="1"/>
    <col min="4360" max="4360" width="14.85546875" style="137" customWidth="1"/>
    <col min="4361" max="4608" width="14.5703125" style="137"/>
    <col min="4609" max="4609" width="4.140625" style="137" bestFit="1" customWidth="1"/>
    <col min="4610" max="4610" width="11.28515625" style="137" customWidth="1"/>
    <col min="4611" max="4611" width="18.5703125" style="137" customWidth="1"/>
    <col min="4612" max="4612" width="15.140625" style="137" customWidth="1"/>
    <col min="4613" max="4613" width="16.7109375" style="137" customWidth="1"/>
    <col min="4614" max="4614" width="17.7109375" style="137" customWidth="1"/>
    <col min="4615" max="4615" width="3.5703125" style="137" customWidth="1"/>
    <col min="4616" max="4616" width="14.85546875" style="137" customWidth="1"/>
    <col min="4617" max="4864" width="14.5703125" style="137"/>
    <col min="4865" max="4865" width="4.140625" style="137" bestFit="1" customWidth="1"/>
    <col min="4866" max="4866" width="11.28515625" style="137" customWidth="1"/>
    <col min="4867" max="4867" width="18.5703125" style="137" customWidth="1"/>
    <col min="4868" max="4868" width="15.140625" style="137" customWidth="1"/>
    <col min="4869" max="4869" width="16.7109375" style="137" customWidth="1"/>
    <col min="4870" max="4870" width="17.7109375" style="137" customWidth="1"/>
    <col min="4871" max="4871" width="3.5703125" style="137" customWidth="1"/>
    <col min="4872" max="4872" width="14.85546875" style="137" customWidth="1"/>
    <col min="4873" max="5120" width="14.5703125" style="137"/>
    <col min="5121" max="5121" width="4.140625" style="137" bestFit="1" customWidth="1"/>
    <col min="5122" max="5122" width="11.28515625" style="137" customWidth="1"/>
    <col min="5123" max="5123" width="18.5703125" style="137" customWidth="1"/>
    <col min="5124" max="5124" width="15.140625" style="137" customWidth="1"/>
    <col min="5125" max="5125" width="16.7109375" style="137" customWidth="1"/>
    <col min="5126" max="5126" width="17.7109375" style="137" customWidth="1"/>
    <col min="5127" max="5127" width="3.5703125" style="137" customWidth="1"/>
    <col min="5128" max="5128" width="14.85546875" style="137" customWidth="1"/>
    <col min="5129" max="5376" width="14.5703125" style="137"/>
    <col min="5377" max="5377" width="4.140625" style="137" bestFit="1" customWidth="1"/>
    <col min="5378" max="5378" width="11.28515625" style="137" customWidth="1"/>
    <col min="5379" max="5379" width="18.5703125" style="137" customWidth="1"/>
    <col min="5380" max="5380" width="15.140625" style="137" customWidth="1"/>
    <col min="5381" max="5381" width="16.7109375" style="137" customWidth="1"/>
    <col min="5382" max="5382" width="17.7109375" style="137" customWidth="1"/>
    <col min="5383" max="5383" width="3.5703125" style="137" customWidth="1"/>
    <col min="5384" max="5384" width="14.85546875" style="137" customWidth="1"/>
    <col min="5385" max="5632" width="14.5703125" style="137"/>
    <col min="5633" max="5633" width="4.140625" style="137" bestFit="1" customWidth="1"/>
    <col min="5634" max="5634" width="11.28515625" style="137" customWidth="1"/>
    <col min="5635" max="5635" width="18.5703125" style="137" customWidth="1"/>
    <col min="5636" max="5636" width="15.140625" style="137" customWidth="1"/>
    <col min="5637" max="5637" width="16.7109375" style="137" customWidth="1"/>
    <col min="5638" max="5638" width="17.7109375" style="137" customWidth="1"/>
    <col min="5639" max="5639" width="3.5703125" style="137" customWidth="1"/>
    <col min="5640" max="5640" width="14.85546875" style="137" customWidth="1"/>
    <col min="5641" max="5888" width="14.5703125" style="137"/>
    <col min="5889" max="5889" width="4.140625" style="137" bestFit="1" customWidth="1"/>
    <col min="5890" max="5890" width="11.28515625" style="137" customWidth="1"/>
    <col min="5891" max="5891" width="18.5703125" style="137" customWidth="1"/>
    <col min="5892" max="5892" width="15.140625" style="137" customWidth="1"/>
    <col min="5893" max="5893" width="16.7109375" style="137" customWidth="1"/>
    <col min="5894" max="5894" width="17.7109375" style="137" customWidth="1"/>
    <col min="5895" max="5895" width="3.5703125" style="137" customWidth="1"/>
    <col min="5896" max="5896" width="14.85546875" style="137" customWidth="1"/>
    <col min="5897" max="6144" width="14.5703125" style="137"/>
    <col min="6145" max="6145" width="4.140625" style="137" bestFit="1" customWidth="1"/>
    <col min="6146" max="6146" width="11.28515625" style="137" customWidth="1"/>
    <col min="6147" max="6147" width="18.5703125" style="137" customWidth="1"/>
    <col min="6148" max="6148" width="15.140625" style="137" customWidth="1"/>
    <col min="6149" max="6149" width="16.7109375" style="137" customWidth="1"/>
    <col min="6150" max="6150" width="17.7109375" style="137" customWidth="1"/>
    <col min="6151" max="6151" width="3.5703125" style="137" customWidth="1"/>
    <col min="6152" max="6152" width="14.85546875" style="137" customWidth="1"/>
    <col min="6153" max="6400" width="14.5703125" style="137"/>
    <col min="6401" max="6401" width="4.140625" style="137" bestFit="1" customWidth="1"/>
    <col min="6402" max="6402" width="11.28515625" style="137" customWidth="1"/>
    <col min="6403" max="6403" width="18.5703125" style="137" customWidth="1"/>
    <col min="6404" max="6404" width="15.140625" style="137" customWidth="1"/>
    <col min="6405" max="6405" width="16.7109375" style="137" customWidth="1"/>
    <col min="6406" max="6406" width="17.7109375" style="137" customWidth="1"/>
    <col min="6407" max="6407" width="3.5703125" style="137" customWidth="1"/>
    <col min="6408" max="6408" width="14.85546875" style="137" customWidth="1"/>
    <col min="6409" max="6656" width="14.5703125" style="137"/>
    <col min="6657" max="6657" width="4.140625" style="137" bestFit="1" customWidth="1"/>
    <col min="6658" max="6658" width="11.28515625" style="137" customWidth="1"/>
    <col min="6659" max="6659" width="18.5703125" style="137" customWidth="1"/>
    <col min="6660" max="6660" width="15.140625" style="137" customWidth="1"/>
    <col min="6661" max="6661" width="16.7109375" style="137" customWidth="1"/>
    <col min="6662" max="6662" width="17.7109375" style="137" customWidth="1"/>
    <col min="6663" max="6663" width="3.5703125" style="137" customWidth="1"/>
    <col min="6664" max="6664" width="14.85546875" style="137" customWidth="1"/>
    <col min="6665" max="6912" width="14.5703125" style="137"/>
    <col min="6913" max="6913" width="4.140625" style="137" bestFit="1" customWidth="1"/>
    <col min="6914" max="6914" width="11.28515625" style="137" customWidth="1"/>
    <col min="6915" max="6915" width="18.5703125" style="137" customWidth="1"/>
    <col min="6916" max="6916" width="15.140625" style="137" customWidth="1"/>
    <col min="6917" max="6917" width="16.7109375" style="137" customWidth="1"/>
    <col min="6918" max="6918" width="17.7109375" style="137" customWidth="1"/>
    <col min="6919" max="6919" width="3.5703125" style="137" customWidth="1"/>
    <col min="6920" max="6920" width="14.85546875" style="137" customWidth="1"/>
    <col min="6921" max="7168" width="14.5703125" style="137"/>
    <col min="7169" max="7169" width="4.140625" style="137" bestFit="1" customWidth="1"/>
    <col min="7170" max="7170" width="11.28515625" style="137" customWidth="1"/>
    <col min="7171" max="7171" width="18.5703125" style="137" customWidth="1"/>
    <col min="7172" max="7172" width="15.140625" style="137" customWidth="1"/>
    <col min="7173" max="7173" width="16.7109375" style="137" customWidth="1"/>
    <col min="7174" max="7174" width="17.7109375" style="137" customWidth="1"/>
    <col min="7175" max="7175" width="3.5703125" style="137" customWidth="1"/>
    <col min="7176" max="7176" width="14.85546875" style="137" customWidth="1"/>
    <col min="7177" max="7424" width="14.5703125" style="137"/>
    <col min="7425" max="7425" width="4.140625" style="137" bestFit="1" customWidth="1"/>
    <col min="7426" max="7426" width="11.28515625" style="137" customWidth="1"/>
    <col min="7427" max="7427" width="18.5703125" style="137" customWidth="1"/>
    <col min="7428" max="7428" width="15.140625" style="137" customWidth="1"/>
    <col min="7429" max="7429" width="16.7109375" style="137" customWidth="1"/>
    <col min="7430" max="7430" width="17.7109375" style="137" customWidth="1"/>
    <col min="7431" max="7431" width="3.5703125" style="137" customWidth="1"/>
    <col min="7432" max="7432" width="14.85546875" style="137" customWidth="1"/>
    <col min="7433" max="7680" width="14.5703125" style="137"/>
    <col min="7681" max="7681" width="4.140625" style="137" bestFit="1" customWidth="1"/>
    <col min="7682" max="7682" width="11.28515625" style="137" customWidth="1"/>
    <col min="7683" max="7683" width="18.5703125" style="137" customWidth="1"/>
    <col min="7684" max="7684" width="15.140625" style="137" customWidth="1"/>
    <col min="7685" max="7685" width="16.7109375" style="137" customWidth="1"/>
    <col min="7686" max="7686" width="17.7109375" style="137" customWidth="1"/>
    <col min="7687" max="7687" width="3.5703125" style="137" customWidth="1"/>
    <col min="7688" max="7688" width="14.85546875" style="137" customWidth="1"/>
    <col min="7689" max="7936" width="14.5703125" style="137"/>
    <col min="7937" max="7937" width="4.140625" style="137" bestFit="1" customWidth="1"/>
    <col min="7938" max="7938" width="11.28515625" style="137" customWidth="1"/>
    <col min="7939" max="7939" width="18.5703125" style="137" customWidth="1"/>
    <col min="7940" max="7940" width="15.140625" style="137" customWidth="1"/>
    <col min="7941" max="7941" width="16.7109375" style="137" customWidth="1"/>
    <col min="7942" max="7942" width="17.7109375" style="137" customWidth="1"/>
    <col min="7943" max="7943" width="3.5703125" style="137" customWidth="1"/>
    <col min="7944" max="7944" width="14.85546875" style="137" customWidth="1"/>
    <col min="7945" max="8192" width="14.5703125" style="137"/>
    <col min="8193" max="8193" width="4.140625" style="137" bestFit="1" customWidth="1"/>
    <col min="8194" max="8194" width="11.28515625" style="137" customWidth="1"/>
    <col min="8195" max="8195" width="18.5703125" style="137" customWidth="1"/>
    <col min="8196" max="8196" width="15.140625" style="137" customWidth="1"/>
    <col min="8197" max="8197" width="16.7109375" style="137" customWidth="1"/>
    <col min="8198" max="8198" width="17.7109375" style="137" customWidth="1"/>
    <col min="8199" max="8199" width="3.5703125" style="137" customWidth="1"/>
    <col min="8200" max="8200" width="14.85546875" style="137" customWidth="1"/>
    <col min="8201" max="8448" width="14.5703125" style="137"/>
    <col min="8449" max="8449" width="4.140625" style="137" bestFit="1" customWidth="1"/>
    <col min="8450" max="8450" width="11.28515625" style="137" customWidth="1"/>
    <col min="8451" max="8451" width="18.5703125" style="137" customWidth="1"/>
    <col min="8452" max="8452" width="15.140625" style="137" customWidth="1"/>
    <col min="8453" max="8453" width="16.7109375" style="137" customWidth="1"/>
    <col min="8454" max="8454" width="17.7109375" style="137" customWidth="1"/>
    <col min="8455" max="8455" width="3.5703125" style="137" customWidth="1"/>
    <col min="8456" max="8456" width="14.85546875" style="137" customWidth="1"/>
    <col min="8457" max="8704" width="14.5703125" style="137"/>
    <col min="8705" max="8705" width="4.140625" style="137" bestFit="1" customWidth="1"/>
    <col min="8706" max="8706" width="11.28515625" style="137" customWidth="1"/>
    <col min="8707" max="8707" width="18.5703125" style="137" customWidth="1"/>
    <col min="8708" max="8708" width="15.140625" style="137" customWidth="1"/>
    <col min="8709" max="8709" width="16.7109375" style="137" customWidth="1"/>
    <col min="8710" max="8710" width="17.7109375" style="137" customWidth="1"/>
    <col min="8711" max="8711" width="3.5703125" style="137" customWidth="1"/>
    <col min="8712" max="8712" width="14.85546875" style="137" customWidth="1"/>
    <col min="8713" max="8960" width="14.5703125" style="137"/>
    <col min="8961" max="8961" width="4.140625" style="137" bestFit="1" customWidth="1"/>
    <col min="8962" max="8962" width="11.28515625" style="137" customWidth="1"/>
    <col min="8963" max="8963" width="18.5703125" style="137" customWidth="1"/>
    <col min="8964" max="8964" width="15.140625" style="137" customWidth="1"/>
    <col min="8965" max="8965" width="16.7109375" style="137" customWidth="1"/>
    <col min="8966" max="8966" width="17.7109375" style="137" customWidth="1"/>
    <col min="8967" max="8967" width="3.5703125" style="137" customWidth="1"/>
    <col min="8968" max="8968" width="14.85546875" style="137" customWidth="1"/>
    <col min="8969" max="9216" width="14.5703125" style="137"/>
    <col min="9217" max="9217" width="4.140625" style="137" bestFit="1" customWidth="1"/>
    <col min="9218" max="9218" width="11.28515625" style="137" customWidth="1"/>
    <col min="9219" max="9219" width="18.5703125" style="137" customWidth="1"/>
    <col min="9220" max="9220" width="15.140625" style="137" customWidth="1"/>
    <col min="9221" max="9221" width="16.7109375" style="137" customWidth="1"/>
    <col min="9222" max="9222" width="17.7109375" style="137" customWidth="1"/>
    <col min="9223" max="9223" width="3.5703125" style="137" customWidth="1"/>
    <col min="9224" max="9224" width="14.85546875" style="137" customWidth="1"/>
    <col min="9225" max="9472" width="14.5703125" style="137"/>
    <col min="9473" max="9473" width="4.140625" style="137" bestFit="1" customWidth="1"/>
    <col min="9474" max="9474" width="11.28515625" style="137" customWidth="1"/>
    <col min="9475" max="9475" width="18.5703125" style="137" customWidth="1"/>
    <col min="9476" max="9476" width="15.140625" style="137" customWidth="1"/>
    <col min="9477" max="9477" width="16.7109375" style="137" customWidth="1"/>
    <col min="9478" max="9478" width="17.7109375" style="137" customWidth="1"/>
    <col min="9479" max="9479" width="3.5703125" style="137" customWidth="1"/>
    <col min="9480" max="9480" width="14.85546875" style="137" customWidth="1"/>
    <col min="9481" max="9728" width="14.5703125" style="137"/>
    <col min="9729" max="9729" width="4.140625" style="137" bestFit="1" customWidth="1"/>
    <col min="9730" max="9730" width="11.28515625" style="137" customWidth="1"/>
    <col min="9731" max="9731" width="18.5703125" style="137" customWidth="1"/>
    <col min="9732" max="9732" width="15.140625" style="137" customWidth="1"/>
    <col min="9733" max="9733" width="16.7109375" style="137" customWidth="1"/>
    <col min="9734" max="9734" width="17.7109375" style="137" customWidth="1"/>
    <col min="9735" max="9735" width="3.5703125" style="137" customWidth="1"/>
    <col min="9736" max="9736" width="14.85546875" style="137" customWidth="1"/>
    <col min="9737" max="9984" width="14.5703125" style="137"/>
    <col min="9985" max="9985" width="4.140625" style="137" bestFit="1" customWidth="1"/>
    <col min="9986" max="9986" width="11.28515625" style="137" customWidth="1"/>
    <col min="9987" max="9987" width="18.5703125" style="137" customWidth="1"/>
    <col min="9988" max="9988" width="15.140625" style="137" customWidth="1"/>
    <col min="9989" max="9989" width="16.7109375" style="137" customWidth="1"/>
    <col min="9990" max="9990" width="17.7109375" style="137" customWidth="1"/>
    <col min="9991" max="9991" width="3.5703125" style="137" customWidth="1"/>
    <col min="9992" max="9992" width="14.85546875" style="137" customWidth="1"/>
    <col min="9993" max="10240" width="14.5703125" style="137"/>
    <col min="10241" max="10241" width="4.140625" style="137" bestFit="1" customWidth="1"/>
    <col min="10242" max="10242" width="11.28515625" style="137" customWidth="1"/>
    <col min="10243" max="10243" width="18.5703125" style="137" customWidth="1"/>
    <col min="10244" max="10244" width="15.140625" style="137" customWidth="1"/>
    <col min="10245" max="10245" width="16.7109375" style="137" customWidth="1"/>
    <col min="10246" max="10246" width="17.7109375" style="137" customWidth="1"/>
    <col min="10247" max="10247" width="3.5703125" style="137" customWidth="1"/>
    <col min="10248" max="10248" width="14.85546875" style="137" customWidth="1"/>
    <col min="10249" max="10496" width="14.5703125" style="137"/>
    <col min="10497" max="10497" width="4.140625" style="137" bestFit="1" customWidth="1"/>
    <col min="10498" max="10498" width="11.28515625" style="137" customWidth="1"/>
    <col min="10499" max="10499" width="18.5703125" style="137" customWidth="1"/>
    <col min="10500" max="10500" width="15.140625" style="137" customWidth="1"/>
    <col min="10501" max="10501" width="16.7109375" style="137" customWidth="1"/>
    <col min="10502" max="10502" width="17.7109375" style="137" customWidth="1"/>
    <col min="10503" max="10503" width="3.5703125" style="137" customWidth="1"/>
    <col min="10504" max="10504" width="14.85546875" style="137" customWidth="1"/>
    <col min="10505" max="10752" width="14.5703125" style="137"/>
    <col min="10753" max="10753" width="4.140625" style="137" bestFit="1" customWidth="1"/>
    <col min="10754" max="10754" width="11.28515625" style="137" customWidth="1"/>
    <col min="10755" max="10755" width="18.5703125" style="137" customWidth="1"/>
    <col min="10756" max="10756" width="15.140625" style="137" customWidth="1"/>
    <col min="10757" max="10757" width="16.7109375" style="137" customWidth="1"/>
    <col min="10758" max="10758" width="17.7109375" style="137" customWidth="1"/>
    <col min="10759" max="10759" width="3.5703125" style="137" customWidth="1"/>
    <col min="10760" max="10760" width="14.85546875" style="137" customWidth="1"/>
    <col min="10761" max="11008" width="14.5703125" style="137"/>
    <col min="11009" max="11009" width="4.140625" style="137" bestFit="1" customWidth="1"/>
    <col min="11010" max="11010" width="11.28515625" style="137" customWidth="1"/>
    <col min="11011" max="11011" width="18.5703125" style="137" customWidth="1"/>
    <col min="11012" max="11012" width="15.140625" style="137" customWidth="1"/>
    <col min="11013" max="11013" width="16.7109375" style="137" customWidth="1"/>
    <col min="11014" max="11014" width="17.7109375" style="137" customWidth="1"/>
    <col min="11015" max="11015" width="3.5703125" style="137" customWidth="1"/>
    <col min="11016" max="11016" width="14.85546875" style="137" customWidth="1"/>
    <col min="11017" max="11264" width="14.5703125" style="137"/>
    <col min="11265" max="11265" width="4.140625" style="137" bestFit="1" customWidth="1"/>
    <col min="11266" max="11266" width="11.28515625" style="137" customWidth="1"/>
    <col min="11267" max="11267" width="18.5703125" style="137" customWidth="1"/>
    <col min="11268" max="11268" width="15.140625" style="137" customWidth="1"/>
    <col min="11269" max="11269" width="16.7109375" style="137" customWidth="1"/>
    <col min="11270" max="11270" width="17.7109375" style="137" customWidth="1"/>
    <col min="11271" max="11271" width="3.5703125" style="137" customWidth="1"/>
    <col min="11272" max="11272" width="14.85546875" style="137" customWidth="1"/>
    <col min="11273" max="11520" width="14.5703125" style="137"/>
    <col min="11521" max="11521" width="4.140625" style="137" bestFit="1" customWidth="1"/>
    <col min="11522" max="11522" width="11.28515625" style="137" customWidth="1"/>
    <col min="11523" max="11523" width="18.5703125" style="137" customWidth="1"/>
    <col min="11524" max="11524" width="15.140625" style="137" customWidth="1"/>
    <col min="11525" max="11525" width="16.7109375" style="137" customWidth="1"/>
    <col min="11526" max="11526" width="17.7109375" style="137" customWidth="1"/>
    <col min="11527" max="11527" width="3.5703125" style="137" customWidth="1"/>
    <col min="11528" max="11528" width="14.85546875" style="137" customWidth="1"/>
    <col min="11529" max="11776" width="14.5703125" style="137"/>
    <col min="11777" max="11777" width="4.140625" style="137" bestFit="1" customWidth="1"/>
    <col min="11778" max="11778" width="11.28515625" style="137" customWidth="1"/>
    <col min="11779" max="11779" width="18.5703125" style="137" customWidth="1"/>
    <col min="11780" max="11780" width="15.140625" style="137" customWidth="1"/>
    <col min="11781" max="11781" width="16.7109375" style="137" customWidth="1"/>
    <col min="11782" max="11782" width="17.7109375" style="137" customWidth="1"/>
    <col min="11783" max="11783" width="3.5703125" style="137" customWidth="1"/>
    <col min="11784" max="11784" width="14.85546875" style="137" customWidth="1"/>
    <col min="11785" max="12032" width="14.5703125" style="137"/>
    <col min="12033" max="12033" width="4.140625" style="137" bestFit="1" customWidth="1"/>
    <col min="12034" max="12034" width="11.28515625" style="137" customWidth="1"/>
    <col min="12035" max="12035" width="18.5703125" style="137" customWidth="1"/>
    <col min="12036" max="12036" width="15.140625" style="137" customWidth="1"/>
    <col min="12037" max="12037" width="16.7109375" style="137" customWidth="1"/>
    <col min="12038" max="12038" width="17.7109375" style="137" customWidth="1"/>
    <col min="12039" max="12039" width="3.5703125" style="137" customWidth="1"/>
    <col min="12040" max="12040" width="14.85546875" style="137" customWidth="1"/>
    <col min="12041" max="12288" width="14.5703125" style="137"/>
    <col min="12289" max="12289" width="4.140625" style="137" bestFit="1" customWidth="1"/>
    <col min="12290" max="12290" width="11.28515625" style="137" customWidth="1"/>
    <col min="12291" max="12291" width="18.5703125" style="137" customWidth="1"/>
    <col min="12292" max="12292" width="15.140625" style="137" customWidth="1"/>
    <col min="12293" max="12293" width="16.7109375" style="137" customWidth="1"/>
    <col min="12294" max="12294" width="17.7109375" style="137" customWidth="1"/>
    <col min="12295" max="12295" width="3.5703125" style="137" customWidth="1"/>
    <col min="12296" max="12296" width="14.85546875" style="137" customWidth="1"/>
    <col min="12297" max="12544" width="14.5703125" style="137"/>
    <col min="12545" max="12545" width="4.140625" style="137" bestFit="1" customWidth="1"/>
    <col min="12546" max="12546" width="11.28515625" style="137" customWidth="1"/>
    <col min="12547" max="12547" width="18.5703125" style="137" customWidth="1"/>
    <col min="12548" max="12548" width="15.140625" style="137" customWidth="1"/>
    <col min="12549" max="12549" width="16.7109375" style="137" customWidth="1"/>
    <col min="12550" max="12550" width="17.7109375" style="137" customWidth="1"/>
    <col min="12551" max="12551" width="3.5703125" style="137" customWidth="1"/>
    <col min="12552" max="12552" width="14.85546875" style="137" customWidth="1"/>
    <col min="12553" max="12800" width="14.5703125" style="137"/>
    <col min="12801" max="12801" width="4.140625" style="137" bestFit="1" customWidth="1"/>
    <col min="12802" max="12802" width="11.28515625" style="137" customWidth="1"/>
    <col min="12803" max="12803" width="18.5703125" style="137" customWidth="1"/>
    <col min="12804" max="12804" width="15.140625" style="137" customWidth="1"/>
    <col min="12805" max="12805" width="16.7109375" style="137" customWidth="1"/>
    <col min="12806" max="12806" width="17.7109375" style="137" customWidth="1"/>
    <col min="12807" max="12807" width="3.5703125" style="137" customWidth="1"/>
    <col min="12808" max="12808" width="14.85546875" style="137" customWidth="1"/>
    <col min="12809" max="13056" width="14.5703125" style="137"/>
    <col min="13057" max="13057" width="4.140625" style="137" bestFit="1" customWidth="1"/>
    <col min="13058" max="13058" width="11.28515625" style="137" customWidth="1"/>
    <col min="13059" max="13059" width="18.5703125" style="137" customWidth="1"/>
    <col min="13060" max="13060" width="15.140625" style="137" customWidth="1"/>
    <col min="13061" max="13061" width="16.7109375" style="137" customWidth="1"/>
    <col min="13062" max="13062" width="17.7109375" style="137" customWidth="1"/>
    <col min="13063" max="13063" width="3.5703125" style="137" customWidth="1"/>
    <col min="13064" max="13064" width="14.85546875" style="137" customWidth="1"/>
    <col min="13065" max="13312" width="14.5703125" style="137"/>
    <col min="13313" max="13313" width="4.140625" style="137" bestFit="1" customWidth="1"/>
    <col min="13314" max="13314" width="11.28515625" style="137" customWidth="1"/>
    <col min="13315" max="13315" width="18.5703125" style="137" customWidth="1"/>
    <col min="13316" max="13316" width="15.140625" style="137" customWidth="1"/>
    <col min="13317" max="13317" width="16.7109375" style="137" customWidth="1"/>
    <col min="13318" max="13318" width="17.7109375" style="137" customWidth="1"/>
    <col min="13319" max="13319" width="3.5703125" style="137" customWidth="1"/>
    <col min="13320" max="13320" width="14.85546875" style="137" customWidth="1"/>
    <col min="13321" max="13568" width="14.5703125" style="137"/>
    <col min="13569" max="13569" width="4.140625" style="137" bestFit="1" customWidth="1"/>
    <col min="13570" max="13570" width="11.28515625" style="137" customWidth="1"/>
    <col min="13571" max="13571" width="18.5703125" style="137" customWidth="1"/>
    <col min="13572" max="13572" width="15.140625" style="137" customWidth="1"/>
    <col min="13573" max="13573" width="16.7109375" style="137" customWidth="1"/>
    <col min="13574" max="13574" width="17.7109375" style="137" customWidth="1"/>
    <col min="13575" max="13575" width="3.5703125" style="137" customWidth="1"/>
    <col min="13576" max="13576" width="14.85546875" style="137" customWidth="1"/>
    <col min="13577" max="13824" width="14.5703125" style="137"/>
    <col min="13825" max="13825" width="4.140625" style="137" bestFit="1" customWidth="1"/>
    <col min="13826" max="13826" width="11.28515625" style="137" customWidth="1"/>
    <col min="13827" max="13827" width="18.5703125" style="137" customWidth="1"/>
    <col min="13828" max="13828" width="15.140625" style="137" customWidth="1"/>
    <col min="13829" max="13829" width="16.7109375" style="137" customWidth="1"/>
    <col min="13830" max="13830" width="17.7109375" style="137" customWidth="1"/>
    <col min="13831" max="13831" width="3.5703125" style="137" customWidth="1"/>
    <col min="13832" max="13832" width="14.85546875" style="137" customWidth="1"/>
    <col min="13833" max="14080" width="14.5703125" style="137"/>
    <col min="14081" max="14081" width="4.140625" style="137" bestFit="1" customWidth="1"/>
    <col min="14082" max="14082" width="11.28515625" style="137" customWidth="1"/>
    <col min="14083" max="14083" width="18.5703125" style="137" customWidth="1"/>
    <col min="14084" max="14084" width="15.140625" style="137" customWidth="1"/>
    <col min="14085" max="14085" width="16.7109375" style="137" customWidth="1"/>
    <col min="14086" max="14086" width="17.7109375" style="137" customWidth="1"/>
    <col min="14087" max="14087" width="3.5703125" style="137" customWidth="1"/>
    <col min="14088" max="14088" width="14.85546875" style="137" customWidth="1"/>
    <col min="14089" max="14336" width="14.5703125" style="137"/>
    <col min="14337" max="14337" width="4.140625" style="137" bestFit="1" customWidth="1"/>
    <col min="14338" max="14338" width="11.28515625" style="137" customWidth="1"/>
    <col min="14339" max="14339" width="18.5703125" style="137" customWidth="1"/>
    <col min="14340" max="14340" width="15.140625" style="137" customWidth="1"/>
    <col min="14341" max="14341" width="16.7109375" style="137" customWidth="1"/>
    <col min="14342" max="14342" width="17.7109375" style="137" customWidth="1"/>
    <col min="14343" max="14343" width="3.5703125" style="137" customWidth="1"/>
    <col min="14344" max="14344" width="14.85546875" style="137" customWidth="1"/>
    <col min="14345" max="14592" width="14.5703125" style="137"/>
    <col min="14593" max="14593" width="4.140625" style="137" bestFit="1" customWidth="1"/>
    <col min="14594" max="14594" width="11.28515625" style="137" customWidth="1"/>
    <col min="14595" max="14595" width="18.5703125" style="137" customWidth="1"/>
    <col min="14596" max="14596" width="15.140625" style="137" customWidth="1"/>
    <col min="14597" max="14597" width="16.7109375" style="137" customWidth="1"/>
    <col min="14598" max="14598" width="17.7109375" style="137" customWidth="1"/>
    <col min="14599" max="14599" width="3.5703125" style="137" customWidth="1"/>
    <col min="14600" max="14600" width="14.85546875" style="137" customWidth="1"/>
    <col min="14601" max="14848" width="14.5703125" style="137"/>
    <col min="14849" max="14849" width="4.140625" style="137" bestFit="1" customWidth="1"/>
    <col min="14850" max="14850" width="11.28515625" style="137" customWidth="1"/>
    <col min="14851" max="14851" width="18.5703125" style="137" customWidth="1"/>
    <col min="14852" max="14852" width="15.140625" style="137" customWidth="1"/>
    <col min="14853" max="14853" width="16.7109375" style="137" customWidth="1"/>
    <col min="14854" max="14854" width="17.7109375" style="137" customWidth="1"/>
    <col min="14855" max="14855" width="3.5703125" style="137" customWidth="1"/>
    <col min="14856" max="14856" width="14.85546875" style="137" customWidth="1"/>
    <col min="14857" max="15104" width="14.5703125" style="137"/>
    <col min="15105" max="15105" width="4.140625" style="137" bestFit="1" customWidth="1"/>
    <col min="15106" max="15106" width="11.28515625" style="137" customWidth="1"/>
    <col min="15107" max="15107" width="18.5703125" style="137" customWidth="1"/>
    <col min="15108" max="15108" width="15.140625" style="137" customWidth="1"/>
    <col min="15109" max="15109" width="16.7109375" style="137" customWidth="1"/>
    <col min="15110" max="15110" width="17.7109375" style="137" customWidth="1"/>
    <col min="15111" max="15111" width="3.5703125" style="137" customWidth="1"/>
    <col min="15112" max="15112" width="14.85546875" style="137" customWidth="1"/>
    <col min="15113" max="15360" width="14.5703125" style="137"/>
    <col min="15361" max="15361" width="4.140625" style="137" bestFit="1" customWidth="1"/>
    <col min="15362" max="15362" width="11.28515625" style="137" customWidth="1"/>
    <col min="15363" max="15363" width="18.5703125" style="137" customWidth="1"/>
    <col min="15364" max="15364" width="15.140625" style="137" customWidth="1"/>
    <col min="15365" max="15365" width="16.7109375" style="137" customWidth="1"/>
    <col min="15366" max="15366" width="17.7109375" style="137" customWidth="1"/>
    <col min="15367" max="15367" width="3.5703125" style="137" customWidth="1"/>
    <col min="15368" max="15368" width="14.85546875" style="137" customWidth="1"/>
    <col min="15369" max="15616" width="14.5703125" style="137"/>
    <col min="15617" max="15617" width="4.140625" style="137" bestFit="1" customWidth="1"/>
    <col min="15618" max="15618" width="11.28515625" style="137" customWidth="1"/>
    <col min="15619" max="15619" width="18.5703125" style="137" customWidth="1"/>
    <col min="15620" max="15620" width="15.140625" style="137" customWidth="1"/>
    <col min="15621" max="15621" width="16.7109375" style="137" customWidth="1"/>
    <col min="15622" max="15622" width="17.7109375" style="137" customWidth="1"/>
    <col min="15623" max="15623" width="3.5703125" style="137" customWidth="1"/>
    <col min="15624" max="15624" width="14.85546875" style="137" customWidth="1"/>
    <col min="15625" max="15872" width="14.5703125" style="137"/>
    <col min="15873" max="15873" width="4.140625" style="137" bestFit="1" customWidth="1"/>
    <col min="15874" max="15874" width="11.28515625" style="137" customWidth="1"/>
    <col min="15875" max="15875" width="18.5703125" style="137" customWidth="1"/>
    <col min="15876" max="15876" width="15.140625" style="137" customWidth="1"/>
    <col min="15877" max="15877" width="16.7109375" style="137" customWidth="1"/>
    <col min="15878" max="15878" width="17.7109375" style="137" customWidth="1"/>
    <col min="15879" max="15879" width="3.5703125" style="137" customWidth="1"/>
    <col min="15880" max="15880" width="14.85546875" style="137" customWidth="1"/>
    <col min="15881" max="16128" width="14.5703125" style="137"/>
    <col min="16129" max="16129" width="4.140625" style="137" bestFit="1" customWidth="1"/>
    <col min="16130" max="16130" width="11.28515625" style="137" customWidth="1"/>
    <col min="16131" max="16131" width="18.5703125" style="137" customWidth="1"/>
    <col min="16132" max="16132" width="15.140625" style="137" customWidth="1"/>
    <col min="16133" max="16133" width="16.7109375" style="137" customWidth="1"/>
    <col min="16134" max="16134" width="17.7109375" style="137" customWidth="1"/>
    <col min="16135" max="16135" width="3.5703125" style="137" customWidth="1"/>
    <col min="16136" max="16136" width="14.85546875" style="137" customWidth="1"/>
    <col min="16137" max="16384" width="14.5703125" style="137"/>
  </cols>
  <sheetData>
    <row r="1" spans="1:8" s="133" customFormat="1" ht="18" x14ac:dyDescent="0.35">
      <c r="A1" s="340" t="s">
        <v>134</v>
      </c>
      <c r="B1" s="340"/>
      <c r="C1" s="340"/>
      <c r="D1" s="340"/>
      <c r="E1" s="340"/>
      <c r="F1" s="340"/>
      <c r="H1" s="134"/>
    </row>
    <row r="2" spans="1:8" s="133" customFormat="1" ht="18" x14ac:dyDescent="0.35">
      <c r="A2" s="340" t="s">
        <v>50</v>
      </c>
      <c r="B2" s="340"/>
      <c r="C2" s="340"/>
      <c r="D2" s="340"/>
      <c r="E2" s="340"/>
      <c r="F2" s="340"/>
      <c r="H2" s="134"/>
    </row>
    <row r="3" spans="1:8" s="133" customFormat="1" ht="18" x14ac:dyDescent="0.2">
      <c r="A3" s="371" t="s">
        <v>135</v>
      </c>
      <c r="B3" s="371"/>
      <c r="C3" s="371"/>
      <c r="D3" s="371"/>
      <c r="E3" s="371"/>
      <c r="F3" s="371"/>
      <c r="H3" s="134"/>
    </row>
    <row r="4" spans="1:8" ht="14.25" customHeight="1" x14ac:dyDescent="0.2">
      <c r="A4" s="372" t="s">
        <v>136</v>
      </c>
      <c r="B4" s="372" t="s">
        <v>36</v>
      </c>
      <c r="C4" s="372" t="s">
        <v>137</v>
      </c>
      <c r="D4" s="373" t="s">
        <v>138</v>
      </c>
      <c r="E4" s="135"/>
      <c r="F4" s="136"/>
      <c r="H4" s="370" t="s">
        <v>139</v>
      </c>
    </row>
    <row r="5" spans="1:8" ht="18" x14ac:dyDescent="0.2">
      <c r="A5" s="372"/>
      <c r="B5" s="372"/>
      <c r="C5" s="372"/>
      <c r="D5" s="373"/>
      <c r="E5" s="138"/>
      <c r="F5" s="139"/>
      <c r="H5" s="370"/>
    </row>
    <row r="6" spans="1:8" ht="18" x14ac:dyDescent="0.2">
      <c r="A6" s="372"/>
      <c r="B6" s="372"/>
      <c r="C6" s="372"/>
      <c r="D6" s="373"/>
      <c r="E6" s="138"/>
      <c r="F6" s="139"/>
      <c r="H6" s="370"/>
    </row>
    <row r="7" spans="1:8" ht="18" x14ac:dyDescent="0.2">
      <c r="A7" s="372"/>
      <c r="B7" s="372"/>
      <c r="C7" s="372"/>
      <c r="D7" s="373"/>
      <c r="E7" s="138"/>
      <c r="F7" s="139"/>
      <c r="H7" s="370"/>
    </row>
    <row r="8" spans="1:8" ht="18" x14ac:dyDescent="0.2">
      <c r="A8" s="372"/>
      <c r="B8" s="372"/>
      <c r="C8" s="372"/>
      <c r="D8" s="373"/>
      <c r="E8" s="138"/>
      <c r="F8" s="139"/>
      <c r="H8" s="370"/>
    </row>
    <row r="9" spans="1:8" ht="18" x14ac:dyDescent="0.2">
      <c r="A9" s="372"/>
      <c r="B9" s="372"/>
      <c r="C9" s="372"/>
      <c r="D9" s="373"/>
      <c r="E9" s="140"/>
      <c r="F9" s="141"/>
      <c r="H9" s="370"/>
    </row>
    <row r="10" spans="1:8" s="144" customFormat="1" ht="18" x14ac:dyDescent="0.2">
      <c r="A10" s="142">
        <v>1</v>
      </c>
      <c r="B10" s="142">
        <v>2</v>
      </c>
      <c r="C10" s="135">
        <v>3</v>
      </c>
      <c r="D10" s="135">
        <v>4</v>
      </c>
      <c r="E10" s="138">
        <v>5</v>
      </c>
      <c r="F10" s="143" t="s">
        <v>140</v>
      </c>
      <c r="H10" s="370"/>
    </row>
    <row r="11" spans="1:8" ht="35.1" customHeight="1" x14ac:dyDescent="0.2">
      <c r="A11" s="145">
        <v>1</v>
      </c>
      <c r="B11" s="146" t="s">
        <v>141</v>
      </c>
      <c r="C11" s="147">
        <v>3310911</v>
      </c>
      <c r="D11" s="147">
        <v>3506961</v>
      </c>
      <c r="E11" s="147">
        <v>23060758</v>
      </c>
      <c r="F11" s="148">
        <f>E11/D11</f>
        <v>6.575709852490518</v>
      </c>
      <c r="G11" s="149"/>
      <c r="H11" s="150">
        <v>5.9</v>
      </c>
    </row>
    <row r="12" spans="1:8" ht="35.1" customHeight="1" x14ac:dyDescent="0.2">
      <c r="A12" s="145">
        <v>2</v>
      </c>
      <c r="B12" s="146" t="s">
        <v>142</v>
      </c>
      <c r="C12" s="147">
        <v>3197040</v>
      </c>
      <c r="D12" s="147">
        <v>3483209</v>
      </c>
      <c r="E12" s="147">
        <v>15232925</v>
      </c>
      <c r="F12" s="148">
        <f>E12/D12</f>
        <v>4.3732446143771444</v>
      </c>
      <c r="G12" s="149"/>
      <c r="H12" s="150">
        <v>4.4000000000000004</v>
      </c>
    </row>
    <row r="13" spans="1:8" ht="35.1" customHeight="1" x14ac:dyDescent="0.2">
      <c r="A13" s="145">
        <v>3</v>
      </c>
      <c r="B13" s="146" t="s">
        <v>143</v>
      </c>
      <c r="C13" s="147">
        <v>3293122</v>
      </c>
      <c r="D13" s="147">
        <v>3523731</v>
      </c>
      <c r="E13" s="147">
        <v>25385368</v>
      </c>
      <c r="F13" s="148">
        <f>E13/D13</f>
        <v>7.2041163187541839</v>
      </c>
      <c r="G13" s="149"/>
      <c r="H13" s="150">
        <v>4.59</v>
      </c>
    </row>
    <row r="14" spans="1:8" ht="35.1" customHeight="1" x14ac:dyDescent="0.2">
      <c r="B14" s="149"/>
      <c r="C14" s="151"/>
      <c r="D14" s="152">
        <f>SUM(D11:D13)</f>
        <v>10513901</v>
      </c>
      <c r="E14" s="140">
        <f>SUM(E11:E13)</f>
        <v>63679051</v>
      </c>
      <c r="F14" s="153">
        <f>E14/D14</f>
        <v>6.0566530919398991</v>
      </c>
      <c r="G14" s="149"/>
      <c r="H14" s="154">
        <f>AVERAGE(H11:H13)</f>
        <v>4.9633333333333338</v>
      </c>
    </row>
  </sheetData>
  <mergeCells count="8">
    <mergeCell ref="H4:H10"/>
    <mergeCell ref="A1:F1"/>
    <mergeCell ref="A2:F2"/>
    <mergeCell ref="A3:F3"/>
    <mergeCell ref="A4:A9"/>
    <mergeCell ref="B4:B9"/>
    <mergeCell ref="C4:C9"/>
    <mergeCell ref="D4:D9"/>
  </mergeCells>
  <printOptions horizontalCentered="1"/>
  <pageMargins left="0.45" right="0.45" top="0.5" bottom="0.5" header="0.3" footer="0.3"/>
  <pageSetup paperSize="9" scale="120" orientation="landscape" r:id="rId1"/>
  <headerFooter>
    <oddFooter>&amp;L&amp;A</oddFooter>
  </headerFooter>
  <drawing r:id="rId2"/>
  <legacyDrawing r:id="rId3"/>
  <oleObjects>
    <mc:AlternateContent xmlns:mc="http://schemas.openxmlformats.org/markup-compatibility/2006">
      <mc:Choice Requires="x14">
        <oleObject progId="Equation.3" shapeId="1025" r:id="rId4">
          <objectPr defaultSize="0" autoPict="0" r:id="rId5">
            <anchor moveWithCells="1" sizeWithCells="1">
              <from>
                <xdr:col>5</xdr:col>
                <xdr:colOff>85725</xdr:colOff>
                <xdr:row>5</xdr:row>
                <xdr:rowOff>19050</xdr:rowOff>
              </from>
              <to>
                <xdr:col>5</xdr:col>
                <xdr:colOff>1085850</xdr:colOff>
                <xdr:row>7</xdr:row>
                <xdr:rowOff>171450</xdr:rowOff>
              </to>
            </anchor>
          </objectPr>
        </oleObject>
      </mc:Choice>
      <mc:Fallback>
        <oleObject progId="Equation.3" shapeId="1025" r:id="rId4"/>
      </mc:Fallback>
    </mc:AlternateContent>
    <mc:AlternateContent xmlns:mc="http://schemas.openxmlformats.org/markup-compatibility/2006">
      <mc:Choice Requires="x14">
        <oleObject progId="Equation.3" shapeId="1026" r:id="rId6">
          <objectPr defaultSize="0" autoPict="0" r:id="rId7">
            <anchor moveWithCells="1" sizeWithCells="1">
              <from>
                <xdr:col>4</xdr:col>
                <xdr:colOff>85725</xdr:colOff>
                <xdr:row>4</xdr:row>
                <xdr:rowOff>57150</xdr:rowOff>
              </from>
              <to>
                <xdr:col>4</xdr:col>
                <xdr:colOff>990600</xdr:colOff>
                <xdr:row>7</xdr:row>
                <xdr:rowOff>9525</xdr:rowOff>
              </to>
            </anchor>
          </objectPr>
        </oleObject>
      </mc:Choice>
      <mc:Fallback>
        <oleObject progId="Equation.3" shapeId="1026" r:id="rId6"/>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N10"/>
  <sheetViews>
    <sheetView zoomScaleNormal="100" zoomScaleSheetLayoutView="100" workbookViewId="0">
      <selection activeCell="B12" sqref="B12"/>
    </sheetView>
  </sheetViews>
  <sheetFormatPr defaultRowHeight="15" x14ac:dyDescent="0.25"/>
  <cols>
    <col min="1" max="1" width="8" customWidth="1"/>
    <col min="2" max="2" width="10" bestFit="1" customWidth="1"/>
    <col min="3" max="3" width="12.7109375" hidden="1" customWidth="1"/>
    <col min="4" max="4" width="15.85546875" hidden="1" customWidth="1"/>
    <col min="5" max="5" width="27.140625" hidden="1" customWidth="1"/>
    <col min="6" max="6" width="14.5703125" customWidth="1"/>
    <col min="7" max="7" width="13.5703125" customWidth="1"/>
    <col min="8" max="8" width="11.42578125" customWidth="1"/>
    <col min="9" max="9" width="19.28515625" customWidth="1"/>
    <col min="10" max="10" width="11.42578125" customWidth="1"/>
    <col min="11" max="11" width="10.140625" bestFit="1" customWidth="1"/>
    <col min="12" max="12" width="3.28515625" customWidth="1"/>
    <col min="13" max="14" width="10.28515625" customWidth="1"/>
    <col min="15" max="15" width="3.140625" customWidth="1"/>
    <col min="257" max="257" width="8" customWidth="1"/>
    <col min="258" max="258" width="10" bestFit="1" customWidth="1"/>
    <col min="259" max="261" width="0" hidden="1" customWidth="1"/>
    <col min="262" max="262" width="14.5703125" customWidth="1"/>
    <col min="263" max="263" width="13.5703125" customWidth="1"/>
    <col min="264" max="264" width="11.42578125" customWidth="1"/>
    <col min="265" max="265" width="19.28515625" customWidth="1"/>
    <col min="266" max="266" width="11.42578125" customWidth="1"/>
    <col min="267" max="267" width="10.140625" bestFit="1" customWidth="1"/>
    <col min="268" max="268" width="3.28515625" customWidth="1"/>
    <col min="269" max="270" width="10.28515625" customWidth="1"/>
    <col min="271" max="271" width="3.140625" customWidth="1"/>
    <col min="513" max="513" width="8" customWidth="1"/>
    <col min="514" max="514" width="10" bestFit="1" customWidth="1"/>
    <col min="515" max="517" width="0" hidden="1" customWidth="1"/>
    <col min="518" max="518" width="14.5703125" customWidth="1"/>
    <col min="519" max="519" width="13.5703125" customWidth="1"/>
    <col min="520" max="520" width="11.42578125" customWidth="1"/>
    <col min="521" max="521" width="19.28515625" customWidth="1"/>
    <col min="522" max="522" width="11.42578125" customWidth="1"/>
    <col min="523" max="523" width="10.140625" bestFit="1" customWidth="1"/>
    <col min="524" max="524" width="3.28515625" customWidth="1"/>
    <col min="525" max="526" width="10.28515625" customWidth="1"/>
    <col min="527" max="527" width="3.140625" customWidth="1"/>
    <col min="769" max="769" width="8" customWidth="1"/>
    <col min="770" max="770" width="10" bestFit="1" customWidth="1"/>
    <col min="771" max="773" width="0" hidden="1" customWidth="1"/>
    <col min="774" max="774" width="14.5703125" customWidth="1"/>
    <col min="775" max="775" width="13.5703125" customWidth="1"/>
    <col min="776" max="776" width="11.42578125" customWidth="1"/>
    <col min="777" max="777" width="19.28515625" customWidth="1"/>
    <col min="778" max="778" width="11.42578125" customWidth="1"/>
    <col min="779" max="779" width="10.140625" bestFit="1" customWidth="1"/>
    <col min="780" max="780" width="3.28515625" customWidth="1"/>
    <col min="781" max="782" width="10.28515625" customWidth="1"/>
    <col min="783" max="783" width="3.140625" customWidth="1"/>
    <col min="1025" max="1025" width="8" customWidth="1"/>
    <col min="1026" max="1026" width="10" bestFit="1" customWidth="1"/>
    <col min="1027" max="1029" width="0" hidden="1" customWidth="1"/>
    <col min="1030" max="1030" width="14.5703125" customWidth="1"/>
    <col min="1031" max="1031" width="13.5703125" customWidth="1"/>
    <col min="1032" max="1032" width="11.42578125" customWidth="1"/>
    <col min="1033" max="1033" width="19.28515625" customWidth="1"/>
    <col min="1034" max="1034" width="11.42578125" customWidth="1"/>
    <col min="1035" max="1035" width="10.140625" bestFit="1" customWidth="1"/>
    <col min="1036" max="1036" width="3.28515625" customWidth="1"/>
    <col min="1037" max="1038" width="10.28515625" customWidth="1"/>
    <col min="1039" max="1039" width="3.140625" customWidth="1"/>
    <col min="1281" max="1281" width="8" customWidth="1"/>
    <col min="1282" max="1282" width="10" bestFit="1" customWidth="1"/>
    <col min="1283" max="1285" width="0" hidden="1" customWidth="1"/>
    <col min="1286" max="1286" width="14.5703125" customWidth="1"/>
    <col min="1287" max="1287" width="13.5703125" customWidth="1"/>
    <col min="1288" max="1288" width="11.42578125" customWidth="1"/>
    <col min="1289" max="1289" width="19.28515625" customWidth="1"/>
    <col min="1290" max="1290" width="11.42578125" customWidth="1"/>
    <col min="1291" max="1291" width="10.140625" bestFit="1" customWidth="1"/>
    <col min="1292" max="1292" width="3.28515625" customWidth="1"/>
    <col min="1293" max="1294" width="10.28515625" customWidth="1"/>
    <col min="1295" max="1295" width="3.140625" customWidth="1"/>
    <col min="1537" max="1537" width="8" customWidth="1"/>
    <col min="1538" max="1538" width="10" bestFit="1" customWidth="1"/>
    <col min="1539" max="1541" width="0" hidden="1" customWidth="1"/>
    <col min="1542" max="1542" width="14.5703125" customWidth="1"/>
    <col min="1543" max="1543" width="13.5703125" customWidth="1"/>
    <col min="1544" max="1544" width="11.42578125" customWidth="1"/>
    <col min="1545" max="1545" width="19.28515625" customWidth="1"/>
    <col min="1546" max="1546" width="11.42578125" customWidth="1"/>
    <col min="1547" max="1547" width="10.140625" bestFit="1" customWidth="1"/>
    <col min="1548" max="1548" width="3.28515625" customWidth="1"/>
    <col min="1549" max="1550" width="10.28515625" customWidth="1"/>
    <col min="1551" max="1551" width="3.140625" customWidth="1"/>
    <col min="1793" max="1793" width="8" customWidth="1"/>
    <col min="1794" max="1794" width="10" bestFit="1" customWidth="1"/>
    <col min="1795" max="1797" width="0" hidden="1" customWidth="1"/>
    <col min="1798" max="1798" width="14.5703125" customWidth="1"/>
    <col min="1799" max="1799" width="13.5703125" customWidth="1"/>
    <col min="1800" max="1800" width="11.42578125" customWidth="1"/>
    <col min="1801" max="1801" width="19.28515625" customWidth="1"/>
    <col min="1802" max="1802" width="11.42578125" customWidth="1"/>
    <col min="1803" max="1803" width="10.140625" bestFit="1" customWidth="1"/>
    <col min="1804" max="1804" width="3.28515625" customWidth="1"/>
    <col min="1805" max="1806" width="10.28515625" customWidth="1"/>
    <col min="1807" max="1807" width="3.140625" customWidth="1"/>
    <col min="2049" max="2049" width="8" customWidth="1"/>
    <col min="2050" max="2050" width="10" bestFit="1" customWidth="1"/>
    <col min="2051" max="2053" width="0" hidden="1" customWidth="1"/>
    <col min="2054" max="2054" width="14.5703125" customWidth="1"/>
    <col min="2055" max="2055" width="13.5703125" customWidth="1"/>
    <col min="2056" max="2056" width="11.42578125" customWidth="1"/>
    <col min="2057" max="2057" width="19.28515625" customWidth="1"/>
    <col min="2058" max="2058" width="11.42578125" customWidth="1"/>
    <col min="2059" max="2059" width="10.140625" bestFit="1" customWidth="1"/>
    <col min="2060" max="2060" width="3.28515625" customWidth="1"/>
    <col min="2061" max="2062" width="10.28515625" customWidth="1"/>
    <col min="2063" max="2063" width="3.140625" customWidth="1"/>
    <col min="2305" max="2305" width="8" customWidth="1"/>
    <col min="2306" max="2306" width="10" bestFit="1" customWidth="1"/>
    <col min="2307" max="2309" width="0" hidden="1" customWidth="1"/>
    <col min="2310" max="2310" width="14.5703125" customWidth="1"/>
    <col min="2311" max="2311" width="13.5703125" customWidth="1"/>
    <col min="2312" max="2312" width="11.42578125" customWidth="1"/>
    <col min="2313" max="2313" width="19.28515625" customWidth="1"/>
    <col min="2314" max="2314" width="11.42578125" customWidth="1"/>
    <col min="2315" max="2315" width="10.140625" bestFit="1" customWidth="1"/>
    <col min="2316" max="2316" width="3.28515625" customWidth="1"/>
    <col min="2317" max="2318" width="10.28515625" customWidth="1"/>
    <col min="2319" max="2319" width="3.140625" customWidth="1"/>
    <col min="2561" max="2561" width="8" customWidth="1"/>
    <col min="2562" max="2562" width="10" bestFit="1" customWidth="1"/>
    <col min="2563" max="2565" width="0" hidden="1" customWidth="1"/>
    <col min="2566" max="2566" width="14.5703125" customWidth="1"/>
    <col min="2567" max="2567" width="13.5703125" customWidth="1"/>
    <col min="2568" max="2568" width="11.42578125" customWidth="1"/>
    <col min="2569" max="2569" width="19.28515625" customWidth="1"/>
    <col min="2570" max="2570" width="11.42578125" customWidth="1"/>
    <col min="2571" max="2571" width="10.140625" bestFit="1" customWidth="1"/>
    <col min="2572" max="2572" width="3.28515625" customWidth="1"/>
    <col min="2573" max="2574" width="10.28515625" customWidth="1"/>
    <col min="2575" max="2575" width="3.140625" customWidth="1"/>
    <col min="2817" max="2817" width="8" customWidth="1"/>
    <col min="2818" max="2818" width="10" bestFit="1" customWidth="1"/>
    <col min="2819" max="2821" width="0" hidden="1" customWidth="1"/>
    <col min="2822" max="2822" width="14.5703125" customWidth="1"/>
    <col min="2823" max="2823" width="13.5703125" customWidth="1"/>
    <col min="2824" max="2824" width="11.42578125" customWidth="1"/>
    <col min="2825" max="2825" width="19.28515625" customWidth="1"/>
    <col min="2826" max="2826" width="11.42578125" customWidth="1"/>
    <col min="2827" max="2827" width="10.140625" bestFit="1" customWidth="1"/>
    <col min="2828" max="2828" width="3.28515625" customWidth="1"/>
    <col min="2829" max="2830" width="10.28515625" customWidth="1"/>
    <col min="2831" max="2831" width="3.140625" customWidth="1"/>
    <col min="3073" max="3073" width="8" customWidth="1"/>
    <col min="3074" max="3074" width="10" bestFit="1" customWidth="1"/>
    <col min="3075" max="3077" width="0" hidden="1" customWidth="1"/>
    <col min="3078" max="3078" width="14.5703125" customWidth="1"/>
    <col min="3079" max="3079" width="13.5703125" customWidth="1"/>
    <col min="3080" max="3080" width="11.42578125" customWidth="1"/>
    <col min="3081" max="3081" width="19.28515625" customWidth="1"/>
    <col min="3082" max="3082" width="11.42578125" customWidth="1"/>
    <col min="3083" max="3083" width="10.140625" bestFit="1" customWidth="1"/>
    <col min="3084" max="3084" width="3.28515625" customWidth="1"/>
    <col min="3085" max="3086" width="10.28515625" customWidth="1"/>
    <col min="3087" max="3087" width="3.140625" customWidth="1"/>
    <col min="3329" max="3329" width="8" customWidth="1"/>
    <col min="3330" max="3330" width="10" bestFit="1" customWidth="1"/>
    <col min="3331" max="3333" width="0" hidden="1" customWidth="1"/>
    <col min="3334" max="3334" width="14.5703125" customWidth="1"/>
    <col min="3335" max="3335" width="13.5703125" customWidth="1"/>
    <col min="3336" max="3336" width="11.42578125" customWidth="1"/>
    <col min="3337" max="3337" width="19.28515625" customWidth="1"/>
    <col min="3338" max="3338" width="11.42578125" customWidth="1"/>
    <col min="3339" max="3339" width="10.140625" bestFit="1" customWidth="1"/>
    <col min="3340" max="3340" width="3.28515625" customWidth="1"/>
    <col min="3341" max="3342" width="10.28515625" customWidth="1"/>
    <col min="3343" max="3343" width="3.140625" customWidth="1"/>
    <col min="3585" max="3585" width="8" customWidth="1"/>
    <col min="3586" max="3586" width="10" bestFit="1" customWidth="1"/>
    <col min="3587" max="3589" width="0" hidden="1" customWidth="1"/>
    <col min="3590" max="3590" width="14.5703125" customWidth="1"/>
    <col min="3591" max="3591" width="13.5703125" customWidth="1"/>
    <col min="3592" max="3592" width="11.42578125" customWidth="1"/>
    <col min="3593" max="3593" width="19.28515625" customWidth="1"/>
    <col min="3594" max="3594" width="11.42578125" customWidth="1"/>
    <col min="3595" max="3595" width="10.140625" bestFit="1" customWidth="1"/>
    <col min="3596" max="3596" width="3.28515625" customWidth="1"/>
    <col min="3597" max="3598" width="10.28515625" customWidth="1"/>
    <col min="3599" max="3599" width="3.140625" customWidth="1"/>
    <col min="3841" max="3841" width="8" customWidth="1"/>
    <col min="3842" max="3842" width="10" bestFit="1" customWidth="1"/>
    <col min="3843" max="3845" width="0" hidden="1" customWidth="1"/>
    <col min="3846" max="3846" width="14.5703125" customWidth="1"/>
    <col min="3847" max="3847" width="13.5703125" customWidth="1"/>
    <col min="3848" max="3848" width="11.42578125" customWidth="1"/>
    <col min="3849" max="3849" width="19.28515625" customWidth="1"/>
    <col min="3850" max="3850" width="11.42578125" customWidth="1"/>
    <col min="3851" max="3851" width="10.140625" bestFit="1" customWidth="1"/>
    <col min="3852" max="3852" width="3.28515625" customWidth="1"/>
    <col min="3853" max="3854" width="10.28515625" customWidth="1"/>
    <col min="3855" max="3855" width="3.140625" customWidth="1"/>
    <col min="4097" max="4097" width="8" customWidth="1"/>
    <col min="4098" max="4098" width="10" bestFit="1" customWidth="1"/>
    <col min="4099" max="4101" width="0" hidden="1" customWidth="1"/>
    <col min="4102" max="4102" width="14.5703125" customWidth="1"/>
    <col min="4103" max="4103" width="13.5703125" customWidth="1"/>
    <col min="4104" max="4104" width="11.42578125" customWidth="1"/>
    <col min="4105" max="4105" width="19.28515625" customWidth="1"/>
    <col min="4106" max="4106" width="11.42578125" customWidth="1"/>
    <col min="4107" max="4107" width="10.140625" bestFit="1" customWidth="1"/>
    <col min="4108" max="4108" width="3.28515625" customWidth="1"/>
    <col min="4109" max="4110" width="10.28515625" customWidth="1"/>
    <col min="4111" max="4111" width="3.140625" customWidth="1"/>
    <col min="4353" max="4353" width="8" customWidth="1"/>
    <col min="4354" max="4354" width="10" bestFit="1" customWidth="1"/>
    <col min="4355" max="4357" width="0" hidden="1" customWidth="1"/>
    <col min="4358" max="4358" width="14.5703125" customWidth="1"/>
    <col min="4359" max="4359" width="13.5703125" customWidth="1"/>
    <col min="4360" max="4360" width="11.42578125" customWidth="1"/>
    <col min="4361" max="4361" width="19.28515625" customWidth="1"/>
    <col min="4362" max="4362" width="11.42578125" customWidth="1"/>
    <col min="4363" max="4363" width="10.140625" bestFit="1" customWidth="1"/>
    <col min="4364" max="4364" width="3.28515625" customWidth="1"/>
    <col min="4365" max="4366" width="10.28515625" customWidth="1"/>
    <col min="4367" max="4367" width="3.140625" customWidth="1"/>
    <col min="4609" max="4609" width="8" customWidth="1"/>
    <col min="4610" max="4610" width="10" bestFit="1" customWidth="1"/>
    <col min="4611" max="4613" width="0" hidden="1" customWidth="1"/>
    <col min="4614" max="4614" width="14.5703125" customWidth="1"/>
    <col min="4615" max="4615" width="13.5703125" customWidth="1"/>
    <col min="4616" max="4616" width="11.42578125" customWidth="1"/>
    <col min="4617" max="4617" width="19.28515625" customWidth="1"/>
    <col min="4618" max="4618" width="11.42578125" customWidth="1"/>
    <col min="4619" max="4619" width="10.140625" bestFit="1" customWidth="1"/>
    <col min="4620" max="4620" width="3.28515625" customWidth="1"/>
    <col min="4621" max="4622" width="10.28515625" customWidth="1"/>
    <col min="4623" max="4623" width="3.140625" customWidth="1"/>
    <col min="4865" max="4865" width="8" customWidth="1"/>
    <col min="4866" max="4866" width="10" bestFit="1" customWidth="1"/>
    <col min="4867" max="4869" width="0" hidden="1" customWidth="1"/>
    <col min="4870" max="4870" width="14.5703125" customWidth="1"/>
    <col min="4871" max="4871" width="13.5703125" customWidth="1"/>
    <col min="4872" max="4872" width="11.42578125" customWidth="1"/>
    <col min="4873" max="4873" width="19.28515625" customWidth="1"/>
    <col min="4874" max="4874" width="11.42578125" customWidth="1"/>
    <col min="4875" max="4875" width="10.140625" bestFit="1" customWidth="1"/>
    <col min="4876" max="4876" width="3.28515625" customWidth="1"/>
    <col min="4877" max="4878" width="10.28515625" customWidth="1"/>
    <col min="4879" max="4879" width="3.140625" customWidth="1"/>
    <col min="5121" max="5121" width="8" customWidth="1"/>
    <col min="5122" max="5122" width="10" bestFit="1" customWidth="1"/>
    <col min="5123" max="5125" width="0" hidden="1" customWidth="1"/>
    <col min="5126" max="5126" width="14.5703125" customWidth="1"/>
    <col min="5127" max="5127" width="13.5703125" customWidth="1"/>
    <col min="5128" max="5128" width="11.42578125" customWidth="1"/>
    <col min="5129" max="5129" width="19.28515625" customWidth="1"/>
    <col min="5130" max="5130" width="11.42578125" customWidth="1"/>
    <col min="5131" max="5131" width="10.140625" bestFit="1" customWidth="1"/>
    <col min="5132" max="5132" width="3.28515625" customWidth="1"/>
    <col min="5133" max="5134" width="10.28515625" customWidth="1"/>
    <col min="5135" max="5135" width="3.140625" customWidth="1"/>
    <col min="5377" max="5377" width="8" customWidth="1"/>
    <col min="5378" max="5378" width="10" bestFit="1" customWidth="1"/>
    <col min="5379" max="5381" width="0" hidden="1" customWidth="1"/>
    <col min="5382" max="5382" width="14.5703125" customWidth="1"/>
    <col min="5383" max="5383" width="13.5703125" customWidth="1"/>
    <col min="5384" max="5384" width="11.42578125" customWidth="1"/>
    <col min="5385" max="5385" width="19.28515625" customWidth="1"/>
    <col min="5386" max="5386" width="11.42578125" customWidth="1"/>
    <col min="5387" max="5387" width="10.140625" bestFit="1" customWidth="1"/>
    <col min="5388" max="5388" width="3.28515625" customWidth="1"/>
    <col min="5389" max="5390" width="10.28515625" customWidth="1"/>
    <col min="5391" max="5391" width="3.140625" customWidth="1"/>
    <col min="5633" max="5633" width="8" customWidth="1"/>
    <col min="5634" max="5634" width="10" bestFit="1" customWidth="1"/>
    <col min="5635" max="5637" width="0" hidden="1" customWidth="1"/>
    <col min="5638" max="5638" width="14.5703125" customWidth="1"/>
    <col min="5639" max="5639" width="13.5703125" customWidth="1"/>
    <col min="5640" max="5640" width="11.42578125" customWidth="1"/>
    <col min="5641" max="5641" width="19.28515625" customWidth="1"/>
    <col min="5642" max="5642" width="11.42578125" customWidth="1"/>
    <col min="5643" max="5643" width="10.140625" bestFit="1" customWidth="1"/>
    <col min="5644" max="5644" width="3.28515625" customWidth="1"/>
    <col min="5645" max="5646" width="10.28515625" customWidth="1"/>
    <col min="5647" max="5647" width="3.140625" customWidth="1"/>
    <col min="5889" max="5889" width="8" customWidth="1"/>
    <col min="5890" max="5890" width="10" bestFit="1" customWidth="1"/>
    <col min="5891" max="5893" width="0" hidden="1" customWidth="1"/>
    <col min="5894" max="5894" width="14.5703125" customWidth="1"/>
    <col min="5895" max="5895" width="13.5703125" customWidth="1"/>
    <col min="5896" max="5896" width="11.42578125" customWidth="1"/>
    <col min="5897" max="5897" width="19.28515625" customWidth="1"/>
    <col min="5898" max="5898" width="11.42578125" customWidth="1"/>
    <col min="5899" max="5899" width="10.140625" bestFit="1" customWidth="1"/>
    <col min="5900" max="5900" width="3.28515625" customWidth="1"/>
    <col min="5901" max="5902" width="10.28515625" customWidth="1"/>
    <col min="5903" max="5903" width="3.140625" customWidth="1"/>
    <col min="6145" max="6145" width="8" customWidth="1"/>
    <col min="6146" max="6146" width="10" bestFit="1" customWidth="1"/>
    <col min="6147" max="6149" width="0" hidden="1" customWidth="1"/>
    <col min="6150" max="6150" width="14.5703125" customWidth="1"/>
    <col min="6151" max="6151" width="13.5703125" customWidth="1"/>
    <col min="6152" max="6152" width="11.42578125" customWidth="1"/>
    <col min="6153" max="6153" width="19.28515625" customWidth="1"/>
    <col min="6154" max="6154" width="11.42578125" customWidth="1"/>
    <col min="6155" max="6155" width="10.140625" bestFit="1" customWidth="1"/>
    <col min="6156" max="6156" width="3.28515625" customWidth="1"/>
    <col min="6157" max="6158" width="10.28515625" customWidth="1"/>
    <col min="6159" max="6159" width="3.140625" customWidth="1"/>
    <col min="6401" max="6401" width="8" customWidth="1"/>
    <col min="6402" max="6402" width="10" bestFit="1" customWidth="1"/>
    <col min="6403" max="6405" width="0" hidden="1" customWidth="1"/>
    <col min="6406" max="6406" width="14.5703125" customWidth="1"/>
    <col min="6407" max="6407" width="13.5703125" customWidth="1"/>
    <col min="6408" max="6408" width="11.42578125" customWidth="1"/>
    <col min="6409" max="6409" width="19.28515625" customWidth="1"/>
    <col min="6410" max="6410" width="11.42578125" customWidth="1"/>
    <col min="6411" max="6411" width="10.140625" bestFit="1" customWidth="1"/>
    <col min="6412" max="6412" width="3.28515625" customWidth="1"/>
    <col min="6413" max="6414" width="10.28515625" customWidth="1"/>
    <col min="6415" max="6415" width="3.140625" customWidth="1"/>
    <col min="6657" max="6657" width="8" customWidth="1"/>
    <col min="6658" max="6658" width="10" bestFit="1" customWidth="1"/>
    <col min="6659" max="6661" width="0" hidden="1" customWidth="1"/>
    <col min="6662" max="6662" width="14.5703125" customWidth="1"/>
    <col min="6663" max="6663" width="13.5703125" customWidth="1"/>
    <col min="6664" max="6664" width="11.42578125" customWidth="1"/>
    <col min="6665" max="6665" width="19.28515625" customWidth="1"/>
    <col min="6666" max="6666" width="11.42578125" customWidth="1"/>
    <col min="6667" max="6667" width="10.140625" bestFit="1" customWidth="1"/>
    <col min="6668" max="6668" width="3.28515625" customWidth="1"/>
    <col min="6669" max="6670" width="10.28515625" customWidth="1"/>
    <col min="6671" max="6671" width="3.140625" customWidth="1"/>
    <col min="6913" max="6913" width="8" customWidth="1"/>
    <col min="6914" max="6914" width="10" bestFit="1" customWidth="1"/>
    <col min="6915" max="6917" width="0" hidden="1" customWidth="1"/>
    <col min="6918" max="6918" width="14.5703125" customWidth="1"/>
    <col min="6919" max="6919" width="13.5703125" customWidth="1"/>
    <col min="6920" max="6920" width="11.42578125" customWidth="1"/>
    <col min="6921" max="6921" width="19.28515625" customWidth="1"/>
    <col min="6922" max="6922" width="11.42578125" customWidth="1"/>
    <col min="6923" max="6923" width="10.140625" bestFit="1" customWidth="1"/>
    <col min="6924" max="6924" width="3.28515625" customWidth="1"/>
    <col min="6925" max="6926" width="10.28515625" customWidth="1"/>
    <col min="6927" max="6927" width="3.140625" customWidth="1"/>
    <col min="7169" max="7169" width="8" customWidth="1"/>
    <col min="7170" max="7170" width="10" bestFit="1" customWidth="1"/>
    <col min="7171" max="7173" width="0" hidden="1" customWidth="1"/>
    <col min="7174" max="7174" width="14.5703125" customWidth="1"/>
    <col min="7175" max="7175" width="13.5703125" customWidth="1"/>
    <col min="7176" max="7176" width="11.42578125" customWidth="1"/>
    <col min="7177" max="7177" width="19.28515625" customWidth="1"/>
    <col min="7178" max="7178" width="11.42578125" customWidth="1"/>
    <col min="7179" max="7179" width="10.140625" bestFit="1" customWidth="1"/>
    <col min="7180" max="7180" width="3.28515625" customWidth="1"/>
    <col min="7181" max="7182" width="10.28515625" customWidth="1"/>
    <col min="7183" max="7183" width="3.140625" customWidth="1"/>
    <col min="7425" max="7425" width="8" customWidth="1"/>
    <col min="7426" max="7426" width="10" bestFit="1" customWidth="1"/>
    <col min="7427" max="7429" width="0" hidden="1" customWidth="1"/>
    <col min="7430" max="7430" width="14.5703125" customWidth="1"/>
    <col min="7431" max="7431" width="13.5703125" customWidth="1"/>
    <col min="7432" max="7432" width="11.42578125" customWidth="1"/>
    <col min="7433" max="7433" width="19.28515625" customWidth="1"/>
    <col min="7434" max="7434" width="11.42578125" customWidth="1"/>
    <col min="7435" max="7435" width="10.140625" bestFit="1" customWidth="1"/>
    <col min="7436" max="7436" width="3.28515625" customWidth="1"/>
    <col min="7437" max="7438" width="10.28515625" customWidth="1"/>
    <col min="7439" max="7439" width="3.140625" customWidth="1"/>
    <col min="7681" max="7681" width="8" customWidth="1"/>
    <col min="7682" max="7682" width="10" bestFit="1" customWidth="1"/>
    <col min="7683" max="7685" width="0" hidden="1" customWidth="1"/>
    <col min="7686" max="7686" width="14.5703125" customWidth="1"/>
    <col min="7687" max="7687" width="13.5703125" customWidth="1"/>
    <col min="7688" max="7688" width="11.42578125" customWidth="1"/>
    <col min="7689" max="7689" width="19.28515625" customWidth="1"/>
    <col min="7690" max="7690" width="11.42578125" customWidth="1"/>
    <col min="7691" max="7691" width="10.140625" bestFit="1" customWidth="1"/>
    <col min="7692" max="7692" width="3.28515625" customWidth="1"/>
    <col min="7693" max="7694" width="10.28515625" customWidth="1"/>
    <col min="7695" max="7695" width="3.140625" customWidth="1"/>
    <col min="7937" max="7937" width="8" customWidth="1"/>
    <col min="7938" max="7938" width="10" bestFit="1" customWidth="1"/>
    <col min="7939" max="7941" width="0" hidden="1" customWidth="1"/>
    <col min="7942" max="7942" width="14.5703125" customWidth="1"/>
    <col min="7943" max="7943" width="13.5703125" customWidth="1"/>
    <col min="7944" max="7944" width="11.42578125" customWidth="1"/>
    <col min="7945" max="7945" width="19.28515625" customWidth="1"/>
    <col min="7946" max="7946" width="11.42578125" customWidth="1"/>
    <col min="7947" max="7947" width="10.140625" bestFit="1" customWidth="1"/>
    <col min="7948" max="7948" width="3.28515625" customWidth="1"/>
    <col min="7949" max="7950" width="10.28515625" customWidth="1"/>
    <col min="7951" max="7951" width="3.140625" customWidth="1"/>
    <col min="8193" max="8193" width="8" customWidth="1"/>
    <col min="8194" max="8194" width="10" bestFit="1" customWidth="1"/>
    <col min="8195" max="8197" width="0" hidden="1" customWidth="1"/>
    <col min="8198" max="8198" width="14.5703125" customWidth="1"/>
    <col min="8199" max="8199" width="13.5703125" customWidth="1"/>
    <col min="8200" max="8200" width="11.42578125" customWidth="1"/>
    <col min="8201" max="8201" width="19.28515625" customWidth="1"/>
    <col min="8202" max="8202" width="11.42578125" customWidth="1"/>
    <col min="8203" max="8203" width="10.140625" bestFit="1" customWidth="1"/>
    <col min="8204" max="8204" width="3.28515625" customWidth="1"/>
    <col min="8205" max="8206" width="10.28515625" customWidth="1"/>
    <col min="8207" max="8207" width="3.140625" customWidth="1"/>
    <col min="8449" max="8449" width="8" customWidth="1"/>
    <col min="8450" max="8450" width="10" bestFit="1" customWidth="1"/>
    <col min="8451" max="8453" width="0" hidden="1" customWidth="1"/>
    <col min="8454" max="8454" width="14.5703125" customWidth="1"/>
    <col min="8455" max="8455" width="13.5703125" customWidth="1"/>
    <col min="8456" max="8456" width="11.42578125" customWidth="1"/>
    <col min="8457" max="8457" width="19.28515625" customWidth="1"/>
    <col min="8458" max="8458" width="11.42578125" customWidth="1"/>
    <col min="8459" max="8459" width="10.140625" bestFit="1" customWidth="1"/>
    <col min="8460" max="8460" width="3.28515625" customWidth="1"/>
    <col min="8461" max="8462" width="10.28515625" customWidth="1"/>
    <col min="8463" max="8463" width="3.140625" customWidth="1"/>
    <col min="8705" max="8705" width="8" customWidth="1"/>
    <col min="8706" max="8706" width="10" bestFit="1" customWidth="1"/>
    <col min="8707" max="8709" width="0" hidden="1" customWidth="1"/>
    <col min="8710" max="8710" width="14.5703125" customWidth="1"/>
    <col min="8711" max="8711" width="13.5703125" customWidth="1"/>
    <col min="8712" max="8712" width="11.42578125" customWidth="1"/>
    <col min="8713" max="8713" width="19.28515625" customWidth="1"/>
    <col min="8714" max="8714" width="11.42578125" customWidth="1"/>
    <col min="8715" max="8715" width="10.140625" bestFit="1" customWidth="1"/>
    <col min="8716" max="8716" width="3.28515625" customWidth="1"/>
    <col min="8717" max="8718" width="10.28515625" customWidth="1"/>
    <col min="8719" max="8719" width="3.140625" customWidth="1"/>
    <col min="8961" max="8961" width="8" customWidth="1"/>
    <col min="8962" max="8962" width="10" bestFit="1" customWidth="1"/>
    <col min="8963" max="8965" width="0" hidden="1" customWidth="1"/>
    <col min="8966" max="8966" width="14.5703125" customWidth="1"/>
    <col min="8967" max="8967" width="13.5703125" customWidth="1"/>
    <col min="8968" max="8968" width="11.42578125" customWidth="1"/>
    <col min="8969" max="8969" width="19.28515625" customWidth="1"/>
    <col min="8970" max="8970" width="11.42578125" customWidth="1"/>
    <col min="8971" max="8971" width="10.140625" bestFit="1" customWidth="1"/>
    <col min="8972" max="8972" width="3.28515625" customWidth="1"/>
    <col min="8973" max="8974" width="10.28515625" customWidth="1"/>
    <col min="8975" max="8975" width="3.140625" customWidth="1"/>
    <col min="9217" max="9217" width="8" customWidth="1"/>
    <col min="9218" max="9218" width="10" bestFit="1" customWidth="1"/>
    <col min="9219" max="9221" width="0" hidden="1" customWidth="1"/>
    <col min="9222" max="9222" width="14.5703125" customWidth="1"/>
    <col min="9223" max="9223" width="13.5703125" customWidth="1"/>
    <col min="9224" max="9224" width="11.42578125" customWidth="1"/>
    <col min="9225" max="9225" width="19.28515625" customWidth="1"/>
    <col min="9226" max="9226" width="11.42578125" customWidth="1"/>
    <col min="9227" max="9227" width="10.140625" bestFit="1" customWidth="1"/>
    <col min="9228" max="9228" width="3.28515625" customWidth="1"/>
    <col min="9229" max="9230" width="10.28515625" customWidth="1"/>
    <col min="9231" max="9231" width="3.140625" customWidth="1"/>
    <col min="9473" max="9473" width="8" customWidth="1"/>
    <col min="9474" max="9474" width="10" bestFit="1" customWidth="1"/>
    <col min="9475" max="9477" width="0" hidden="1" customWidth="1"/>
    <col min="9478" max="9478" width="14.5703125" customWidth="1"/>
    <col min="9479" max="9479" width="13.5703125" customWidth="1"/>
    <col min="9480" max="9480" width="11.42578125" customWidth="1"/>
    <col min="9481" max="9481" width="19.28515625" customWidth="1"/>
    <col min="9482" max="9482" width="11.42578125" customWidth="1"/>
    <col min="9483" max="9483" width="10.140625" bestFit="1" customWidth="1"/>
    <col min="9484" max="9484" width="3.28515625" customWidth="1"/>
    <col min="9485" max="9486" width="10.28515625" customWidth="1"/>
    <col min="9487" max="9487" width="3.140625" customWidth="1"/>
    <col min="9729" max="9729" width="8" customWidth="1"/>
    <col min="9730" max="9730" width="10" bestFit="1" customWidth="1"/>
    <col min="9731" max="9733" width="0" hidden="1" customWidth="1"/>
    <col min="9734" max="9734" width="14.5703125" customWidth="1"/>
    <col min="9735" max="9735" width="13.5703125" customWidth="1"/>
    <col min="9736" max="9736" width="11.42578125" customWidth="1"/>
    <col min="9737" max="9737" width="19.28515625" customWidth="1"/>
    <col min="9738" max="9738" width="11.42578125" customWidth="1"/>
    <col min="9739" max="9739" width="10.140625" bestFit="1" customWidth="1"/>
    <col min="9740" max="9740" width="3.28515625" customWidth="1"/>
    <col min="9741" max="9742" width="10.28515625" customWidth="1"/>
    <col min="9743" max="9743" width="3.140625" customWidth="1"/>
    <col min="9985" max="9985" width="8" customWidth="1"/>
    <col min="9986" max="9986" width="10" bestFit="1" customWidth="1"/>
    <col min="9987" max="9989" width="0" hidden="1" customWidth="1"/>
    <col min="9990" max="9990" width="14.5703125" customWidth="1"/>
    <col min="9991" max="9991" width="13.5703125" customWidth="1"/>
    <col min="9992" max="9992" width="11.42578125" customWidth="1"/>
    <col min="9993" max="9993" width="19.28515625" customWidth="1"/>
    <col min="9994" max="9994" width="11.42578125" customWidth="1"/>
    <col min="9995" max="9995" width="10.140625" bestFit="1" customWidth="1"/>
    <col min="9996" max="9996" width="3.28515625" customWidth="1"/>
    <col min="9997" max="9998" width="10.28515625" customWidth="1"/>
    <col min="9999" max="9999" width="3.140625" customWidth="1"/>
    <col min="10241" max="10241" width="8" customWidth="1"/>
    <col min="10242" max="10242" width="10" bestFit="1" customWidth="1"/>
    <col min="10243" max="10245" width="0" hidden="1" customWidth="1"/>
    <col min="10246" max="10246" width="14.5703125" customWidth="1"/>
    <col min="10247" max="10247" width="13.5703125" customWidth="1"/>
    <col min="10248" max="10248" width="11.42578125" customWidth="1"/>
    <col min="10249" max="10249" width="19.28515625" customWidth="1"/>
    <col min="10250" max="10250" width="11.42578125" customWidth="1"/>
    <col min="10251" max="10251" width="10.140625" bestFit="1" customWidth="1"/>
    <col min="10252" max="10252" width="3.28515625" customWidth="1"/>
    <col min="10253" max="10254" width="10.28515625" customWidth="1"/>
    <col min="10255" max="10255" width="3.140625" customWidth="1"/>
    <col min="10497" max="10497" width="8" customWidth="1"/>
    <col min="10498" max="10498" width="10" bestFit="1" customWidth="1"/>
    <col min="10499" max="10501" width="0" hidden="1" customWidth="1"/>
    <col min="10502" max="10502" width="14.5703125" customWidth="1"/>
    <col min="10503" max="10503" width="13.5703125" customWidth="1"/>
    <col min="10504" max="10504" width="11.42578125" customWidth="1"/>
    <col min="10505" max="10505" width="19.28515625" customWidth="1"/>
    <col min="10506" max="10506" width="11.42578125" customWidth="1"/>
    <col min="10507" max="10507" width="10.140625" bestFit="1" customWidth="1"/>
    <col min="10508" max="10508" width="3.28515625" customWidth="1"/>
    <col min="10509" max="10510" width="10.28515625" customWidth="1"/>
    <col min="10511" max="10511" width="3.140625" customWidth="1"/>
    <col min="10753" max="10753" width="8" customWidth="1"/>
    <col min="10754" max="10754" width="10" bestFit="1" customWidth="1"/>
    <col min="10755" max="10757" width="0" hidden="1" customWidth="1"/>
    <col min="10758" max="10758" width="14.5703125" customWidth="1"/>
    <col min="10759" max="10759" width="13.5703125" customWidth="1"/>
    <col min="10760" max="10760" width="11.42578125" customWidth="1"/>
    <col min="10761" max="10761" width="19.28515625" customWidth="1"/>
    <col min="10762" max="10762" width="11.42578125" customWidth="1"/>
    <col min="10763" max="10763" width="10.140625" bestFit="1" customWidth="1"/>
    <col min="10764" max="10764" width="3.28515625" customWidth="1"/>
    <col min="10765" max="10766" width="10.28515625" customWidth="1"/>
    <col min="10767" max="10767" width="3.140625" customWidth="1"/>
    <col min="11009" max="11009" width="8" customWidth="1"/>
    <col min="11010" max="11010" width="10" bestFit="1" customWidth="1"/>
    <col min="11011" max="11013" width="0" hidden="1" customWidth="1"/>
    <col min="11014" max="11014" width="14.5703125" customWidth="1"/>
    <col min="11015" max="11015" width="13.5703125" customWidth="1"/>
    <col min="11016" max="11016" width="11.42578125" customWidth="1"/>
    <col min="11017" max="11017" width="19.28515625" customWidth="1"/>
    <col min="11018" max="11018" width="11.42578125" customWidth="1"/>
    <col min="11019" max="11019" width="10.140625" bestFit="1" customWidth="1"/>
    <col min="11020" max="11020" width="3.28515625" customWidth="1"/>
    <col min="11021" max="11022" width="10.28515625" customWidth="1"/>
    <col min="11023" max="11023" width="3.140625" customWidth="1"/>
    <col min="11265" max="11265" width="8" customWidth="1"/>
    <col min="11266" max="11266" width="10" bestFit="1" customWidth="1"/>
    <col min="11267" max="11269" width="0" hidden="1" customWidth="1"/>
    <col min="11270" max="11270" width="14.5703125" customWidth="1"/>
    <col min="11271" max="11271" width="13.5703125" customWidth="1"/>
    <col min="11272" max="11272" width="11.42578125" customWidth="1"/>
    <col min="11273" max="11273" width="19.28515625" customWidth="1"/>
    <col min="11274" max="11274" width="11.42578125" customWidth="1"/>
    <col min="11275" max="11275" width="10.140625" bestFit="1" customWidth="1"/>
    <col min="11276" max="11276" width="3.28515625" customWidth="1"/>
    <col min="11277" max="11278" width="10.28515625" customWidth="1"/>
    <col min="11279" max="11279" width="3.140625" customWidth="1"/>
    <col min="11521" max="11521" width="8" customWidth="1"/>
    <col min="11522" max="11522" width="10" bestFit="1" customWidth="1"/>
    <col min="11523" max="11525" width="0" hidden="1" customWidth="1"/>
    <col min="11526" max="11526" width="14.5703125" customWidth="1"/>
    <col min="11527" max="11527" width="13.5703125" customWidth="1"/>
    <col min="11528" max="11528" width="11.42578125" customWidth="1"/>
    <col min="11529" max="11529" width="19.28515625" customWidth="1"/>
    <col min="11530" max="11530" width="11.42578125" customWidth="1"/>
    <col min="11531" max="11531" width="10.140625" bestFit="1" customWidth="1"/>
    <col min="11532" max="11532" width="3.28515625" customWidth="1"/>
    <col min="11533" max="11534" width="10.28515625" customWidth="1"/>
    <col min="11535" max="11535" width="3.140625" customWidth="1"/>
    <col min="11777" max="11777" width="8" customWidth="1"/>
    <col min="11778" max="11778" width="10" bestFit="1" customWidth="1"/>
    <col min="11779" max="11781" width="0" hidden="1" customWidth="1"/>
    <col min="11782" max="11782" width="14.5703125" customWidth="1"/>
    <col min="11783" max="11783" width="13.5703125" customWidth="1"/>
    <col min="11784" max="11784" width="11.42578125" customWidth="1"/>
    <col min="11785" max="11785" width="19.28515625" customWidth="1"/>
    <col min="11786" max="11786" width="11.42578125" customWidth="1"/>
    <col min="11787" max="11787" width="10.140625" bestFit="1" customWidth="1"/>
    <col min="11788" max="11788" width="3.28515625" customWidth="1"/>
    <col min="11789" max="11790" width="10.28515625" customWidth="1"/>
    <col min="11791" max="11791" width="3.140625" customWidth="1"/>
    <col min="12033" max="12033" width="8" customWidth="1"/>
    <col min="12034" max="12034" width="10" bestFit="1" customWidth="1"/>
    <col min="12035" max="12037" width="0" hidden="1" customWidth="1"/>
    <col min="12038" max="12038" width="14.5703125" customWidth="1"/>
    <col min="12039" max="12039" width="13.5703125" customWidth="1"/>
    <col min="12040" max="12040" width="11.42578125" customWidth="1"/>
    <col min="12041" max="12041" width="19.28515625" customWidth="1"/>
    <col min="12042" max="12042" width="11.42578125" customWidth="1"/>
    <col min="12043" max="12043" width="10.140625" bestFit="1" customWidth="1"/>
    <col min="12044" max="12044" width="3.28515625" customWidth="1"/>
    <col min="12045" max="12046" width="10.28515625" customWidth="1"/>
    <col min="12047" max="12047" width="3.140625" customWidth="1"/>
    <col min="12289" max="12289" width="8" customWidth="1"/>
    <col min="12290" max="12290" width="10" bestFit="1" customWidth="1"/>
    <col min="12291" max="12293" width="0" hidden="1" customWidth="1"/>
    <col min="12294" max="12294" width="14.5703125" customWidth="1"/>
    <col min="12295" max="12295" width="13.5703125" customWidth="1"/>
    <col min="12296" max="12296" width="11.42578125" customWidth="1"/>
    <col min="12297" max="12297" width="19.28515625" customWidth="1"/>
    <col min="12298" max="12298" width="11.42578125" customWidth="1"/>
    <col min="12299" max="12299" width="10.140625" bestFit="1" customWidth="1"/>
    <col min="12300" max="12300" width="3.28515625" customWidth="1"/>
    <col min="12301" max="12302" width="10.28515625" customWidth="1"/>
    <col min="12303" max="12303" width="3.140625" customWidth="1"/>
    <col min="12545" max="12545" width="8" customWidth="1"/>
    <col min="12546" max="12546" width="10" bestFit="1" customWidth="1"/>
    <col min="12547" max="12549" width="0" hidden="1" customWidth="1"/>
    <col min="12550" max="12550" width="14.5703125" customWidth="1"/>
    <col min="12551" max="12551" width="13.5703125" customWidth="1"/>
    <col min="12552" max="12552" width="11.42578125" customWidth="1"/>
    <col min="12553" max="12553" width="19.28515625" customWidth="1"/>
    <col min="12554" max="12554" width="11.42578125" customWidth="1"/>
    <col min="12555" max="12555" width="10.140625" bestFit="1" customWidth="1"/>
    <col min="12556" max="12556" width="3.28515625" customWidth="1"/>
    <col min="12557" max="12558" width="10.28515625" customWidth="1"/>
    <col min="12559" max="12559" width="3.140625" customWidth="1"/>
    <col min="12801" max="12801" width="8" customWidth="1"/>
    <col min="12802" max="12802" width="10" bestFit="1" customWidth="1"/>
    <col min="12803" max="12805" width="0" hidden="1" customWidth="1"/>
    <col min="12806" max="12806" width="14.5703125" customWidth="1"/>
    <col min="12807" max="12807" width="13.5703125" customWidth="1"/>
    <col min="12808" max="12808" width="11.42578125" customWidth="1"/>
    <col min="12809" max="12809" width="19.28515625" customWidth="1"/>
    <col min="12810" max="12810" width="11.42578125" customWidth="1"/>
    <col min="12811" max="12811" width="10.140625" bestFit="1" customWidth="1"/>
    <col min="12812" max="12812" width="3.28515625" customWidth="1"/>
    <col min="12813" max="12814" width="10.28515625" customWidth="1"/>
    <col min="12815" max="12815" width="3.140625" customWidth="1"/>
    <col min="13057" max="13057" width="8" customWidth="1"/>
    <col min="13058" max="13058" width="10" bestFit="1" customWidth="1"/>
    <col min="13059" max="13061" width="0" hidden="1" customWidth="1"/>
    <col min="13062" max="13062" width="14.5703125" customWidth="1"/>
    <col min="13063" max="13063" width="13.5703125" customWidth="1"/>
    <col min="13064" max="13064" width="11.42578125" customWidth="1"/>
    <col min="13065" max="13065" width="19.28515625" customWidth="1"/>
    <col min="13066" max="13066" width="11.42578125" customWidth="1"/>
    <col min="13067" max="13067" width="10.140625" bestFit="1" customWidth="1"/>
    <col min="13068" max="13068" width="3.28515625" customWidth="1"/>
    <col min="13069" max="13070" width="10.28515625" customWidth="1"/>
    <col min="13071" max="13071" width="3.140625" customWidth="1"/>
    <col min="13313" max="13313" width="8" customWidth="1"/>
    <col min="13314" max="13314" width="10" bestFit="1" customWidth="1"/>
    <col min="13315" max="13317" width="0" hidden="1" customWidth="1"/>
    <col min="13318" max="13318" width="14.5703125" customWidth="1"/>
    <col min="13319" max="13319" width="13.5703125" customWidth="1"/>
    <col min="13320" max="13320" width="11.42578125" customWidth="1"/>
    <col min="13321" max="13321" width="19.28515625" customWidth="1"/>
    <col min="13322" max="13322" width="11.42578125" customWidth="1"/>
    <col min="13323" max="13323" width="10.140625" bestFit="1" customWidth="1"/>
    <col min="13324" max="13324" width="3.28515625" customWidth="1"/>
    <col min="13325" max="13326" width="10.28515625" customWidth="1"/>
    <col min="13327" max="13327" width="3.140625" customWidth="1"/>
    <col min="13569" max="13569" width="8" customWidth="1"/>
    <col min="13570" max="13570" width="10" bestFit="1" customWidth="1"/>
    <col min="13571" max="13573" width="0" hidden="1" customWidth="1"/>
    <col min="13574" max="13574" width="14.5703125" customWidth="1"/>
    <col min="13575" max="13575" width="13.5703125" customWidth="1"/>
    <col min="13576" max="13576" width="11.42578125" customWidth="1"/>
    <col min="13577" max="13577" width="19.28515625" customWidth="1"/>
    <col min="13578" max="13578" width="11.42578125" customWidth="1"/>
    <col min="13579" max="13579" width="10.140625" bestFit="1" customWidth="1"/>
    <col min="13580" max="13580" width="3.28515625" customWidth="1"/>
    <col min="13581" max="13582" width="10.28515625" customWidth="1"/>
    <col min="13583" max="13583" width="3.140625" customWidth="1"/>
    <col min="13825" max="13825" width="8" customWidth="1"/>
    <col min="13826" max="13826" width="10" bestFit="1" customWidth="1"/>
    <col min="13827" max="13829" width="0" hidden="1" customWidth="1"/>
    <col min="13830" max="13830" width="14.5703125" customWidth="1"/>
    <col min="13831" max="13831" width="13.5703125" customWidth="1"/>
    <col min="13832" max="13832" width="11.42578125" customWidth="1"/>
    <col min="13833" max="13833" width="19.28515625" customWidth="1"/>
    <col min="13834" max="13834" width="11.42578125" customWidth="1"/>
    <col min="13835" max="13835" width="10.140625" bestFit="1" customWidth="1"/>
    <col min="13836" max="13836" width="3.28515625" customWidth="1"/>
    <col min="13837" max="13838" width="10.28515625" customWidth="1"/>
    <col min="13839" max="13839" width="3.140625" customWidth="1"/>
    <col min="14081" max="14081" width="8" customWidth="1"/>
    <col min="14082" max="14082" width="10" bestFit="1" customWidth="1"/>
    <col min="14083" max="14085" width="0" hidden="1" customWidth="1"/>
    <col min="14086" max="14086" width="14.5703125" customWidth="1"/>
    <col min="14087" max="14087" width="13.5703125" customWidth="1"/>
    <col min="14088" max="14088" width="11.42578125" customWidth="1"/>
    <col min="14089" max="14089" width="19.28515625" customWidth="1"/>
    <col min="14090" max="14090" width="11.42578125" customWidth="1"/>
    <col min="14091" max="14091" width="10.140625" bestFit="1" customWidth="1"/>
    <col min="14092" max="14092" width="3.28515625" customWidth="1"/>
    <col min="14093" max="14094" width="10.28515625" customWidth="1"/>
    <col min="14095" max="14095" width="3.140625" customWidth="1"/>
    <col min="14337" max="14337" width="8" customWidth="1"/>
    <col min="14338" max="14338" width="10" bestFit="1" customWidth="1"/>
    <col min="14339" max="14341" width="0" hidden="1" customWidth="1"/>
    <col min="14342" max="14342" width="14.5703125" customWidth="1"/>
    <col min="14343" max="14343" width="13.5703125" customWidth="1"/>
    <col min="14344" max="14344" width="11.42578125" customWidth="1"/>
    <col min="14345" max="14345" width="19.28515625" customWidth="1"/>
    <col min="14346" max="14346" width="11.42578125" customWidth="1"/>
    <col min="14347" max="14347" width="10.140625" bestFit="1" customWidth="1"/>
    <col min="14348" max="14348" width="3.28515625" customWidth="1"/>
    <col min="14349" max="14350" width="10.28515625" customWidth="1"/>
    <col min="14351" max="14351" width="3.140625" customWidth="1"/>
    <col min="14593" max="14593" width="8" customWidth="1"/>
    <col min="14594" max="14594" width="10" bestFit="1" customWidth="1"/>
    <col min="14595" max="14597" width="0" hidden="1" customWidth="1"/>
    <col min="14598" max="14598" width="14.5703125" customWidth="1"/>
    <col min="14599" max="14599" width="13.5703125" customWidth="1"/>
    <col min="14600" max="14600" width="11.42578125" customWidth="1"/>
    <col min="14601" max="14601" width="19.28515625" customWidth="1"/>
    <col min="14602" max="14602" width="11.42578125" customWidth="1"/>
    <col min="14603" max="14603" width="10.140625" bestFit="1" customWidth="1"/>
    <col min="14604" max="14604" width="3.28515625" customWidth="1"/>
    <col min="14605" max="14606" width="10.28515625" customWidth="1"/>
    <col min="14607" max="14607" width="3.140625" customWidth="1"/>
    <col min="14849" max="14849" width="8" customWidth="1"/>
    <col min="14850" max="14850" width="10" bestFit="1" customWidth="1"/>
    <col min="14851" max="14853" width="0" hidden="1" customWidth="1"/>
    <col min="14854" max="14854" width="14.5703125" customWidth="1"/>
    <col min="14855" max="14855" width="13.5703125" customWidth="1"/>
    <col min="14856" max="14856" width="11.42578125" customWidth="1"/>
    <col min="14857" max="14857" width="19.28515625" customWidth="1"/>
    <col min="14858" max="14858" width="11.42578125" customWidth="1"/>
    <col min="14859" max="14859" width="10.140625" bestFit="1" customWidth="1"/>
    <col min="14860" max="14860" width="3.28515625" customWidth="1"/>
    <col min="14861" max="14862" width="10.28515625" customWidth="1"/>
    <col min="14863" max="14863" width="3.140625" customWidth="1"/>
    <col min="15105" max="15105" width="8" customWidth="1"/>
    <col min="15106" max="15106" width="10" bestFit="1" customWidth="1"/>
    <col min="15107" max="15109" width="0" hidden="1" customWidth="1"/>
    <col min="15110" max="15110" width="14.5703125" customWidth="1"/>
    <col min="15111" max="15111" width="13.5703125" customWidth="1"/>
    <col min="15112" max="15112" width="11.42578125" customWidth="1"/>
    <col min="15113" max="15113" width="19.28515625" customWidth="1"/>
    <col min="15114" max="15114" width="11.42578125" customWidth="1"/>
    <col min="15115" max="15115" width="10.140625" bestFit="1" customWidth="1"/>
    <col min="15116" max="15116" width="3.28515625" customWidth="1"/>
    <col min="15117" max="15118" width="10.28515625" customWidth="1"/>
    <col min="15119" max="15119" width="3.140625" customWidth="1"/>
    <col min="15361" max="15361" width="8" customWidth="1"/>
    <col min="15362" max="15362" width="10" bestFit="1" customWidth="1"/>
    <col min="15363" max="15365" width="0" hidden="1" customWidth="1"/>
    <col min="15366" max="15366" width="14.5703125" customWidth="1"/>
    <col min="15367" max="15367" width="13.5703125" customWidth="1"/>
    <col min="15368" max="15368" width="11.42578125" customWidth="1"/>
    <col min="15369" max="15369" width="19.28515625" customWidth="1"/>
    <col min="15370" max="15370" width="11.42578125" customWidth="1"/>
    <col min="15371" max="15371" width="10.140625" bestFit="1" customWidth="1"/>
    <col min="15372" max="15372" width="3.28515625" customWidth="1"/>
    <col min="15373" max="15374" width="10.28515625" customWidth="1"/>
    <col min="15375" max="15375" width="3.140625" customWidth="1"/>
    <col min="15617" max="15617" width="8" customWidth="1"/>
    <col min="15618" max="15618" width="10" bestFit="1" customWidth="1"/>
    <col min="15619" max="15621" width="0" hidden="1" customWidth="1"/>
    <col min="15622" max="15622" width="14.5703125" customWidth="1"/>
    <col min="15623" max="15623" width="13.5703125" customWidth="1"/>
    <col min="15624" max="15624" width="11.42578125" customWidth="1"/>
    <col min="15625" max="15625" width="19.28515625" customWidth="1"/>
    <col min="15626" max="15626" width="11.42578125" customWidth="1"/>
    <col min="15627" max="15627" width="10.140625" bestFit="1" customWidth="1"/>
    <col min="15628" max="15628" width="3.28515625" customWidth="1"/>
    <col min="15629" max="15630" width="10.28515625" customWidth="1"/>
    <col min="15631" max="15631" width="3.140625" customWidth="1"/>
    <col min="15873" max="15873" width="8" customWidth="1"/>
    <col min="15874" max="15874" width="10" bestFit="1" customWidth="1"/>
    <col min="15875" max="15877" width="0" hidden="1" customWidth="1"/>
    <col min="15878" max="15878" width="14.5703125" customWidth="1"/>
    <col min="15879" max="15879" width="13.5703125" customWidth="1"/>
    <col min="15880" max="15880" width="11.42578125" customWidth="1"/>
    <col min="15881" max="15881" width="19.28515625" customWidth="1"/>
    <col min="15882" max="15882" width="11.42578125" customWidth="1"/>
    <col min="15883" max="15883" width="10.140625" bestFit="1" customWidth="1"/>
    <col min="15884" max="15884" width="3.28515625" customWidth="1"/>
    <col min="15885" max="15886" width="10.28515625" customWidth="1"/>
    <col min="15887" max="15887" width="3.140625" customWidth="1"/>
    <col min="16129" max="16129" width="8" customWidth="1"/>
    <col min="16130" max="16130" width="10" bestFit="1" customWidth="1"/>
    <col min="16131" max="16133" width="0" hidden="1" customWidth="1"/>
    <col min="16134" max="16134" width="14.5703125" customWidth="1"/>
    <col min="16135" max="16135" width="13.5703125" customWidth="1"/>
    <col min="16136" max="16136" width="11.42578125" customWidth="1"/>
    <col min="16137" max="16137" width="19.28515625" customWidth="1"/>
    <col min="16138" max="16138" width="11.42578125" customWidth="1"/>
    <col min="16139" max="16139" width="10.140625" bestFit="1" customWidth="1"/>
    <col min="16140" max="16140" width="3.28515625" customWidth="1"/>
    <col min="16141" max="16142" width="10.28515625" customWidth="1"/>
    <col min="16143" max="16143" width="3.140625" customWidth="1"/>
  </cols>
  <sheetData>
    <row r="1" spans="1:14" s="156" customFormat="1" ht="18" x14ac:dyDescent="0.35">
      <c r="A1" s="340" t="str">
        <f>'11A'!A1</f>
        <v>Q-2(July-sep-23)</v>
      </c>
      <c r="B1" s="340"/>
      <c r="C1" s="340"/>
      <c r="D1" s="340"/>
      <c r="E1" s="340"/>
      <c r="F1" s="340"/>
      <c r="G1" s="155"/>
      <c r="H1" s="155"/>
      <c r="I1" s="155"/>
      <c r="J1" s="155"/>
      <c r="K1" s="155"/>
    </row>
    <row r="2" spans="1:14" s="156" customFormat="1" ht="18" x14ac:dyDescent="0.35">
      <c r="A2" s="155" t="str">
        <f>'11A'!A2</f>
        <v>Year: 2023-24</v>
      </c>
      <c r="B2" s="155"/>
      <c r="C2" s="155"/>
      <c r="D2" s="155"/>
      <c r="E2" s="155"/>
      <c r="F2" s="155"/>
      <c r="G2" s="155"/>
      <c r="H2" s="155"/>
      <c r="I2" s="155"/>
      <c r="J2" s="155"/>
      <c r="K2" s="155"/>
    </row>
    <row r="3" spans="1:14" ht="18" x14ac:dyDescent="0.35">
      <c r="A3" s="374" t="s">
        <v>144</v>
      </c>
      <c r="B3" s="374"/>
      <c r="C3" s="374"/>
      <c r="D3" s="374"/>
      <c r="E3" s="374"/>
      <c r="F3" s="374"/>
      <c r="G3" s="374"/>
      <c r="H3" s="374"/>
      <c r="I3" s="374"/>
      <c r="J3" s="374"/>
      <c r="K3" s="157"/>
    </row>
    <row r="4" spans="1:14" ht="96.75" customHeight="1" x14ac:dyDescent="0.25">
      <c r="A4" s="345" t="s">
        <v>107</v>
      </c>
      <c r="B4" s="345" t="s">
        <v>36</v>
      </c>
      <c r="C4" s="158" t="s">
        <v>145</v>
      </c>
      <c r="D4" s="158" t="s">
        <v>146</v>
      </c>
      <c r="E4" s="158" t="s">
        <v>147</v>
      </c>
      <c r="F4" s="345" t="s">
        <v>148</v>
      </c>
      <c r="G4" s="345" t="s">
        <v>149</v>
      </c>
      <c r="H4" s="345" t="s">
        <v>150</v>
      </c>
      <c r="I4" s="375" t="s">
        <v>151</v>
      </c>
      <c r="J4" s="345"/>
      <c r="K4" s="345"/>
      <c r="M4" s="345" t="s">
        <v>152</v>
      </c>
      <c r="N4" s="345"/>
    </row>
    <row r="5" spans="1:14" ht="20.25" customHeight="1" x14ac:dyDescent="0.25">
      <c r="A5" s="345"/>
      <c r="B5" s="345"/>
      <c r="C5" s="158"/>
      <c r="D5" s="158"/>
      <c r="E5" s="158"/>
      <c r="F5" s="345"/>
      <c r="G5" s="345"/>
      <c r="H5" s="345"/>
      <c r="I5" s="375"/>
      <c r="J5" s="158" t="s">
        <v>153</v>
      </c>
      <c r="K5" s="158" t="s">
        <v>154</v>
      </c>
      <c r="M5" s="345"/>
      <c r="N5" s="345"/>
    </row>
    <row r="6" spans="1:14" ht="18" x14ac:dyDescent="0.25">
      <c r="A6" s="159">
        <v>1</v>
      </c>
      <c r="B6" s="160">
        <v>2</v>
      </c>
      <c r="C6" s="161">
        <v>3</v>
      </c>
      <c r="D6" s="161">
        <v>4</v>
      </c>
      <c r="E6" s="161" t="s">
        <v>155</v>
      </c>
      <c r="F6" s="161">
        <v>3</v>
      </c>
      <c r="G6" s="161">
        <v>4</v>
      </c>
      <c r="H6" s="161">
        <v>5</v>
      </c>
      <c r="I6" s="160">
        <v>6</v>
      </c>
      <c r="J6" s="161" t="s">
        <v>156</v>
      </c>
      <c r="K6" s="161" t="s">
        <v>157</v>
      </c>
      <c r="M6" s="158" t="s">
        <v>153</v>
      </c>
      <c r="N6" s="158" t="s">
        <v>154</v>
      </c>
    </row>
    <row r="7" spans="1:14" s="168" customFormat="1" ht="35.1" customHeight="1" x14ac:dyDescent="0.25">
      <c r="A7" s="145">
        <v>1</v>
      </c>
      <c r="B7" s="145" t="str">
        <f>'11A'!B11</f>
        <v>July' 23</v>
      </c>
      <c r="C7" s="162" t="s">
        <v>158</v>
      </c>
      <c r="D7" s="163"/>
      <c r="E7" s="162"/>
      <c r="F7" s="147">
        <v>3310911</v>
      </c>
      <c r="G7" s="147">
        <v>3506961</v>
      </c>
      <c r="H7" s="147">
        <v>3506961</v>
      </c>
      <c r="I7" s="147">
        <v>1362751258</v>
      </c>
      <c r="J7" s="164">
        <f>I7/H7</f>
        <v>388.58466290329432</v>
      </c>
      <c r="K7" s="165">
        <f>J7/1440</f>
        <v>0.26985046034950994</v>
      </c>
      <c r="L7" s="166"/>
      <c r="M7" s="150">
        <v>351</v>
      </c>
      <c r="N7" s="167">
        <f>M7/1440</f>
        <v>0.24374999999999999</v>
      </c>
    </row>
    <row r="8" spans="1:14" s="168" customFormat="1" ht="35.1" customHeight="1" x14ac:dyDescent="0.25">
      <c r="A8" s="145">
        <v>2</v>
      </c>
      <c r="B8" s="145" t="str">
        <f>'11A'!B12</f>
        <v>Aug' 23</v>
      </c>
      <c r="C8" s="162" t="s">
        <v>159</v>
      </c>
      <c r="D8" s="163"/>
      <c r="E8" s="162"/>
      <c r="F8" s="147">
        <v>3197040</v>
      </c>
      <c r="G8" s="147">
        <v>3483209</v>
      </c>
      <c r="H8" s="147">
        <v>3483209</v>
      </c>
      <c r="I8" s="147">
        <v>967193886</v>
      </c>
      <c r="J8" s="164">
        <f>I8/H8</f>
        <v>277.67322776210096</v>
      </c>
      <c r="K8" s="165">
        <f>J8/1440</f>
        <v>0.19282863039034789</v>
      </c>
      <c r="L8" s="166"/>
      <c r="M8" s="150">
        <v>253</v>
      </c>
      <c r="N8" s="167">
        <f>M8/1440</f>
        <v>0.17569444444444443</v>
      </c>
    </row>
    <row r="9" spans="1:14" s="168" customFormat="1" ht="35.1" customHeight="1" x14ac:dyDescent="0.25">
      <c r="A9" s="145">
        <v>3</v>
      </c>
      <c r="B9" s="145" t="str">
        <f>'11A'!B13</f>
        <v>Sep' 23</v>
      </c>
      <c r="C9" s="162"/>
      <c r="D9" s="163"/>
      <c r="E9" s="162"/>
      <c r="F9" s="147">
        <v>3293122</v>
      </c>
      <c r="G9" s="147">
        <v>3523731</v>
      </c>
      <c r="H9" s="147">
        <v>3523731</v>
      </c>
      <c r="I9" s="147">
        <v>1620159863</v>
      </c>
      <c r="J9" s="164">
        <f>I9/H9</f>
        <v>459.78534201390517</v>
      </c>
      <c r="K9" s="165">
        <f>J9/1440</f>
        <v>0.31929537639854527</v>
      </c>
      <c r="L9" s="166"/>
      <c r="M9" s="150">
        <v>325</v>
      </c>
      <c r="N9" s="167">
        <f>M9/1440</f>
        <v>0.22569444444444445</v>
      </c>
    </row>
    <row r="10" spans="1:14" ht="35.1" customHeight="1" x14ac:dyDescent="0.25">
      <c r="A10" s="169"/>
      <c r="B10" s="169"/>
      <c r="C10" s="169"/>
      <c r="D10" s="169"/>
      <c r="E10" s="169"/>
      <c r="F10" s="169"/>
      <c r="G10" s="170">
        <f>SUM(G7:G9)</f>
        <v>10513901</v>
      </c>
      <c r="H10" s="152">
        <f>SUM(H7:H9)</f>
        <v>10513901</v>
      </c>
      <c r="I10" s="170">
        <f>SUM(I7:I9)</f>
        <v>3950105007</v>
      </c>
      <c r="J10" s="171">
        <f>I10/H10</f>
        <v>375.70308175814097</v>
      </c>
      <c r="K10" s="172">
        <f>J10/1440</f>
        <v>0.2609049178875979</v>
      </c>
      <c r="L10" s="169"/>
      <c r="M10" s="173">
        <f>AVERAGE(M7:M9)</f>
        <v>309.66666666666669</v>
      </c>
      <c r="N10" s="167">
        <f>M10/1440</f>
        <v>0.21504629629629632</v>
      </c>
    </row>
  </sheetData>
  <mergeCells count="10">
    <mergeCell ref="M4:N5"/>
    <mergeCell ref="A1:F1"/>
    <mergeCell ref="A3:J3"/>
    <mergeCell ref="A4:A5"/>
    <mergeCell ref="B4:B5"/>
    <mergeCell ref="F4:F5"/>
    <mergeCell ref="G4:G5"/>
    <mergeCell ref="H4:H5"/>
    <mergeCell ref="I4:I5"/>
    <mergeCell ref="J4:K4"/>
  </mergeCells>
  <printOptions horizontalCentered="1" verticalCentered="1"/>
  <pageMargins left="0.45" right="0.45" top="0.5" bottom="0.5" header="0.3" footer="0.3"/>
  <pageSetup paperSize="9" orientation="landscape" horizontalDpi="120" verticalDpi="144" r:id="rId1"/>
  <headerFooter>
    <oddFooter>&amp;L&amp;A</oddFooter>
  </headerFooter>
  <drawing r:id="rId2"/>
  <legacyDrawing r:id="rId3"/>
  <oleObjects>
    <mc:AlternateContent xmlns:mc="http://schemas.openxmlformats.org/markup-compatibility/2006">
      <mc:Choice Requires="x14">
        <oleObject progId="Equation.3" shapeId="2049" r:id="rId4">
          <objectPr defaultSize="0" autoPict="0" r:id="rId5">
            <anchor moveWithCells="1" sizeWithCells="1">
              <from>
                <xdr:col>9</xdr:col>
                <xdr:colOff>209550</xdr:colOff>
                <xdr:row>3</xdr:row>
                <xdr:rowOff>238125</xdr:rowOff>
              </from>
              <to>
                <xdr:col>10</xdr:col>
                <xdr:colOff>390525</xdr:colOff>
                <xdr:row>3</xdr:row>
                <xdr:rowOff>885825</xdr:rowOff>
              </to>
            </anchor>
          </objectPr>
        </oleObject>
      </mc:Choice>
      <mc:Fallback>
        <oleObject progId="Equation.3" shapeId="2049" r:id="rId4"/>
      </mc:Fallback>
    </mc:AlternateContent>
    <mc:AlternateContent xmlns:mc="http://schemas.openxmlformats.org/markup-compatibility/2006">
      <mc:Choice Requires="x14">
        <oleObject progId="Equation.3" shapeId="2050" r:id="rId6">
          <objectPr defaultSize="0" autoPict="0" r:id="rId7">
            <anchor moveWithCells="1" sizeWithCells="1">
              <from>
                <xdr:col>8</xdr:col>
                <xdr:colOff>152400</xdr:colOff>
                <xdr:row>3</xdr:row>
                <xdr:rowOff>809625</xdr:rowOff>
              </from>
              <to>
                <xdr:col>8</xdr:col>
                <xdr:colOff>1143000</xdr:colOff>
                <xdr:row>4</xdr:row>
                <xdr:rowOff>142875</xdr:rowOff>
              </to>
            </anchor>
          </objectPr>
        </oleObject>
      </mc:Choice>
      <mc:Fallback>
        <oleObject progId="Equation.3" shapeId="2050" r:id="rId6"/>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I11"/>
  <sheetViews>
    <sheetView zoomScaleNormal="100" zoomScaleSheetLayoutView="100" workbookViewId="0">
      <selection activeCell="B12" sqref="B12"/>
    </sheetView>
  </sheetViews>
  <sheetFormatPr defaultRowHeight="14.25" x14ac:dyDescent="0.2"/>
  <cols>
    <col min="1" max="1" width="4" style="62" bestFit="1" customWidth="1"/>
    <col min="2" max="2" width="10.7109375" style="62" customWidth="1"/>
    <col min="3" max="3" width="14.140625" style="62" customWidth="1"/>
    <col min="4" max="4" width="15.7109375" style="62" customWidth="1"/>
    <col min="5" max="5" width="15.42578125" style="62" customWidth="1"/>
    <col min="6" max="6" width="13.42578125" style="62" customWidth="1"/>
    <col min="7" max="7" width="16.5703125" style="185" customWidth="1"/>
    <col min="8" max="8" width="2" style="62" customWidth="1"/>
    <col min="9" max="9" width="14.140625" style="62" customWidth="1"/>
    <col min="10" max="256" width="9.140625" style="62"/>
    <col min="257" max="257" width="4" style="62" bestFit="1" customWidth="1"/>
    <col min="258" max="258" width="10.7109375" style="62" customWidth="1"/>
    <col min="259" max="259" width="14.140625" style="62" customWidth="1"/>
    <col min="260" max="260" width="15.7109375" style="62" customWidth="1"/>
    <col min="261" max="261" width="15.42578125" style="62" customWidth="1"/>
    <col min="262" max="262" width="13.42578125" style="62" customWidth="1"/>
    <col min="263" max="263" width="16.5703125" style="62" customWidth="1"/>
    <col min="264" max="264" width="2" style="62" customWidth="1"/>
    <col min="265" max="265" width="14.140625" style="62" customWidth="1"/>
    <col min="266" max="512" width="9.140625" style="62"/>
    <col min="513" max="513" width="4" style="62" bestFit="1" customWidth="1"/>
    <col min="514" max="514" width="10.7109375" style="62" customWidth="1"/>
    <col min="515" max="515" width="14.140625" style="62" customWidth="1"/>
    <col min="516" max="516" width="15.7109375" style="62" customWidth="1"/>
    <col min="517" max="517" width="15.42578125" style="62" customWidth="1"/>
    <col min="518" max="518" width="13.42578125" style="62" customWidth="1"/>
    <col min="519" max="519" width="16.5703125" style="62" customWidth="1"/>
    <col min="520" max="520" width="2" style="62" customWidth="1"/>
    <col min="521" max="521" width="14.140625" style="62" customWidth="1"/>
    <col min="522" max="768" width="9.140625" style="62"/>
    <col min="769" max="769" width="4" style="62" bestFit="1" customWidth="1"/>
    <col min="770" max="770" width="10.7109375" style="62" customWidth="1"/>
    <col min="771" max="771" width="14.140625" style="62" customWidth="1"/>
    <col min="772" max="772" width="15.7109375" style="62" customWidth="1"/>
    <col min="773" max="773" width="15.42578125" style="62" customWidth="1"/>
    <col min="774" max="774" width="13.42578125" style="62" customWidth="1"/>
    <col min="775" max="775" width="16.5703125" style="62" customWidth="1"/>
    <col min="776" max="776" width="2" style="62" customWidth="1"/>
    <col min="777" max="777" width="14.140625" style="62" customWidth="1"/>
    <col min="778" max="1024" width="9.140625" style="62"/>
    <col min="1025" max="1025" width="4" style="62" bestFit="1" customWidth="1"/>
    <col min="1026" max="1026" width="10.7109375" style="62" customWidth="1"/>
    <col min="1027" max="1027" width="14.140625" style="62" customWidth="1"/>
    <col min="1028" max="1028" width="15.7109375" style="62" customWidth="1"/>
    <col min="1029" max="1029" width="15.42578125" style="62" customWidth="1"/>
    <col min="1030" max="1030" width="13.42578125" style="62" customWidth="1"/>
    <col min="1031" max="1031" width="16.5703125" style="62" customWidth="1"/>
    <col min="1032" max="1032" width="2" style="62" customWidth="1"/>
    <col min="1033" max="1033" width="14.140625" style="62" customWidth="1"/>
    <col min="1034" max="1280" width="9.140625" style="62"/>
    <col min="1281" max="1281" width="4" style="62" bestFit="1" customWidth="1"/>
    <col min="1282" max="1282" width="10.7109375" style="62" customWidth="1"/>
    <col min="1283" max="1283" width="14.140625" style="62" customWidth="1"/>
    <col min="1284" max="1284" width="15.7109375" style="62" customWidth="1"/>
    <col min="1285" max="1285" width="15.42578125" style="62" customWidth="1"/>
    <col min="1286" max="1286" width="13.42578125" style="62" customWidth="1"/>
    <col min="1287" max="1287" width="16.5703125" style="62" customWidth="1"/>
    <col min="1288" max="1288" width="2" style="62" customWidth="1"/>
    <col min="1289" max="1289" width="14.140625" style="62" customWidth="1"/>
    <col min="1290" max="1536" width="9.140625" style="62"/>
    <col min="1537" max="1537" width="4" style="62" bestFit="1" customWidth="1"/>
    <col min="1538" max="1538" width="10.7109375" style="62" customWidth="1"/>
    <col min="1539" max="1539" width="14.140625" style="62" customWidth="1"/>
    <col min="1540" max="1540" width="15.7109375" style="62" customWidth="1"/>
    <col min="1541" max="1541" width="15.42578125" style="62" customWidth="1"/>
    <col min="1542" max="1542" width="13.42578125" style="62" customWidth="1"/>
    <col min="1543" max="1543" width="16.5703125" style="62" customWidth="1"/>
    <col min="1544" max="1544" width="2" style="62" customWidth="1"/>
    <col min="1545" max="1545" width="14.140625" style="62" customWidth="1"/>
    <col min="1546" max="1792" width="9.140625" style="62"/>
    <col min="1793" max="1793" width="4" style="62" bestFit="1" customWidth="1"/>
    <col min="1794" max="1794" width="10.7109375" style="62" customWidth="1"/>
    <col min="1795" max="1795" width="14.140625" style="62" customWidth="1"/>
    <col min="1796" max="1796" width="15.7109375" style="62" customWidth="1"/>
    <col min="1797" max="1797" width="15.42578125" style="62" customWidth="1"/>
    <col min="1798" max="1798" width="13.42578125" style="62" customWidth="1"/>
    <col min="1799" max="1799" width="16.5703125" style="62" customWidth="1"/>
    <col min="1800" max="1800" width="2" style="62" customWidth="1"/>
    <col min="1801" max="1801" width="14.140625" style="62" customWidth="1"/>
    <col min="1802" max="2048" width="9.140625" style="62"/>
    <col min="2049" max="2049" width="4" style="62" bestFit="1" customWidth="1"/>
    <col min="2050" max="2050" width="10.7109375" style="62" customWidth="1"/>
    <col min="2051" max="2051" width="14.140625" style="62" customWidth="1"/>
    <col min="2052" max="2052" width="15.7109375" style="62" customWidth="1"/>
    <col min="2053" max="2053" width="15.42578125" style="62" customWidth="1"/>
    <col min="2054" max="2054" width="13.42578125" style="62" customWidth="1"/>
    <col min="2055" max="2055" width="16.5703125" style="62" customWidth="1"/>
    <col min="2056" max="2056" width="2" style="62" customWidth="1"/>
    <col min="2057" max="2057" width="14.140625" style="62" customWidth="1"/>
    <col min="2058" max="2304" width="9.140625" style="62"/>
    <col min="2305" max="2305" width="4" style="62" bestFit="1" customWidth="1"/>
    <col min="2306" max="2306" width="10.7109375" style="62" customWidth="1"/>
    <col min="2307" max="2307" width="14.140625" style="62" customWidth="1"/>
    <col min="2308" max="2308" width="15.7109375" style="62" customWidth="1"/>
    <col min="2309" max="2309" width="15.42578125" style="62" customWidth="1"/>
    <col min="2310" max="2310" width="13.42578125" style="62" customWidth="1"/>
    <col min="2311" max="2311" width="16.5703125" style="62" customWidth="1"/>
    <col min="2312" max="2312" width="2" style="62" customWidth="1"/>
    <col min="2313" max="2313" width="14.140625" style="62" customWidth="1"/>
    <col min="2314" max="2560" width="9.140625" style="62"/>
    <col min="2561" max="2561" width="4" style="62" bestFit="1" customWidth="1"/>
    <col min="2562" max="2562" width="10.7109375" style="62" customWidth="1"/>
    <col min="2563" max="2563" width="14.140625" style="62" customWidth="1"/>
    <col min="2564" max="2564" width="15.7109375" style="62" customWidth="1"/>
    <col min="2565" max="2565" width="15.42578125" style="62" customWidth="1"/>
    <col min="2566" max="2566" width="13.42578125" style="62" customWidth="1"/>
    <col min="2567" max="2567" width="16.5703125" style="62" customWidth="1"/>
    <col min="2568" max="2568" width="2" style="62" customWidth="1"/>
    <col min="2569" max="2569" width="14.140625" style="62" customWidth="1"/>
    <col min="2570" max="2816" width="9.140625" style="62"/>
    <col min="2817" max="2817" width="4" style="62" bestFit="1" customWidth="1"/>
    <col min="2818" max="2818" width="10.7109375" style="62" customWidth="1"/>
    <col min="2819" max="2819" width="14.140625" style="62" customWidth="1"/>
    <col min="2820" max="2820" width="15.7109375" style="62" customWidth="1"/>
    <col min="2821" max="2821" width="15.42578125" style="62" customWidth="1"/>
    <col min="2822" max="2822" width="13.42578125" style="62" customWidth="1"/>
    <col min="2823" max="2823" width="16.5703125" style="62" customWidth="1"/>
    <col min="2824" max="2824" width="2" style="62" customWidth="1"/>
    <col min="2825" max="2825" width="14.140625" style="62" customWidth="1"/>
    <col min="2826" max="3072" width="9.140625" style="62"/>
    <col min="3073" max="3073" width="4" style="62" bestFit="1" customWidth="1"/>
    <col min="3074" max="3074" width="10.7109375" style="62" customWidth="1"/>
    <col min="3075" max="3075" width="14.140625" style="62" customWidth="1"/>
    <col min="3076" max="3076" width="15.7109375" style="62" customWidth="1"/>
    <col min="3077" max="3077" width="15.42578125" style="62" customWidth="1"/>
    <col min="3078" max="3078" width="13.42578125" style="62" customWidth="1"/>
    <col min="3079" max="3079" width="16.5703125" style="62" customWidth="1"/>
    <col min="3080" max="3080" width="2" style="62" customWidth="1"/>
    <col min="3081" max="3081" width="14.140625" style="62" customWidth="1"/>
    <col min="3082" max="3328" width="9.140625" style="62"/>
    <col min="3329" max="3329" width="4" style="62" bestFit="1" customWidth="1"/>
    <col min="3330" max="3330" width="10.7109375" style="62" customWidth="1"/>
    <col min="3331" max="3331" width="14.140625" style="62" customWidth="1"/>
    <col min="3332" max="3332" width="15.7109375" style="62" customWidth="1"/>
    <col min="3333" max="3333" width="15.42578125" style="62" customWidth="1"/>
    <col min="3334" max="3334" width="13.42578125" style="62" customWidth="1"/>
    <col min="3335" max="3335" width="16.5703125" style="62" customWidth="1"/>
    <col min="3336" max="3336" width="2" style="62" customWidth="1"/>
    <col min="3337" max="3337" width="14.140625" style="62" customWidth="1"/>
    <col min="3338" max="3584" width="9.140625" style="62"/>
    <col min="3585" max="3585" width="4" style="62" bestFit="1" customWidth="1"/>
    <col min="3586" max="3586" width="10.7109375" style="62" customWidth="1"/>
    <col min="3587" max="3587" width="14.140625" style="62" customWidth="1"/>
    <col min="3588" max="3588" width="15.7109375" style="62" customWidth="1"/>
    <col min="3589" max="3589" width="15.42578125" style="62" customWidth="1"/>
    <col min="3590" max="3590" width="13.42578125" style="62" customWidth="1"/>
    <col min="3591" max="3591" width="16.5703125" style="62" customWidth="1"/>
    <col min="3592" max="3592" width="2" style="62" customWidth="1"/>
    <col min="3593" max="3593" width="14.140625" style="62" customWidth="1"/>
    <col min="3594" max="3840" width="9.140625" style="62"/>
    <col min="3841" max="3841" width="4" style="62" bestFit="1" customWidth="1"/>
    <col min="3842" max="3842" width="10.7109375" style="62" customWidth="1"/>
    <col min="3843" max="3843" width="14.140625" style="62" customWidth="1"/>
    <col min="3844" max="3844" width="15.7109375" style="62" customWidth="1"/>
    <col min="3845" max="3845" width="15.42578125" style="62" customWidth="1"/>
    <col min="3846" max="3846" width="13.42578125" style="62" customWidth="1"/>
    <col min="3847" max="3847" width="16.5703125" style="62" customWidth="1"/>
    <col min="3848" max="3848" width="2" style="62" customWidth="1"/>
    <col min="3849" max="3849" width="14.140625" style="62" customWidth="1"/>
    <col min="3850" max="4096" width="9.140625" style="62"/>
    <col min="4097" max="4097" width="4" style="62" bestFit="1" customWidth="1"/>
    <col min="4098" max="4098" width="10.7109375" style="62" customWidth="1"/>
    <col min="4099" max="4099" width="14.140625" style="62" customWidth="1"/>
    <col min="4100" max="4100" width="15.7109375" style="62" customWidth="1"/>
    <col min="4101" max="4101" width="15.42578125" style="62" customWidth="1"/>
    <col min="4102" max="4102" width="13.42578125" style="62" customWidth="1"/>
    <col min="4103" max="4103" width="16.5703125" style="62" customWidth="1"/>
    <col min="4104" max="4104" width="2" style="62" customWidth="1"/>
    <col min="4105" max="4105" width="14.140625" style="62" customWidth="1"/>
    <col min="4106" max="4352" width="9.140625" style="62"/>
    <col min="4353" max="4353" width="4" style="62" bestFit="1" customWidth="1"/>
    <col min="4354" max="4354" width="10.7109375" style="62" customWidth="1"/>
    <col min="4355" max="4355" width="14.140625" style="62" customWidth="1"/>
    <col min="4356" max="4356" width="15.7109375" style="62" customWidth="1"/>
    <col min="4357" max="4357" width="15.42578125" style="62" customWidth="1"/>
    <col min="4358" max="4358" width="13.42578125" style="62" customWidth="1"/>
    <col min="4359" max="4359" width="16.5703125" style="62" customWidth="1"/>
    <col min="4360" max="4360" width="2" style="62" customWidth="1"/>
    <col min="4361" max="4361" width="14.140625" style="62" customWidth="1"/>
    <col min="4362" max="4608" width="9.140625" style="62"/>
    <col min="4609" max="4609" width="4" style="62" bestFit="1" customWidth="1"/>
    <col min="4610" max="4610" width="10.7109375" style="62" customWidth="1"/>
    <col min="4611" max="4611" width="14.140625" style="62" customWidth="1"/>
    <col min="4612" max="4612" width="15.7109375" style="62" customWidth="1"/>
    <col min="4613" max="4613" width="15.42578125" style="62" customWidth="1"/>
    <col min="4614" max="4614" width="13.42578125" style="62" customWidth="1"/>
    <col min="4615" max="4615" width="16.5703125" style="62" customWidth="1"/>
    <col min="4616" max="4616" width="2" style="62" customWidth="1"/>
    <col min="4617" max="4617" width="14.140625" style="62" customWidth="1"/>
    <col min="4618" max="4864" width="9.140625" style="62"/>
    <col min="4865" max="4865" width="4" style="62" bestFit="1" customWidth="1"/>
    <col min="4866" max="4866" width="10.7109375" style="62" customWidth="1"/>
    <col min="4867" max="4867" width="14.140625" style="62" customWidth="1"/>
    <col min="4868" max="4868" width="15.7109375" style="62" customWidth="1"/>
    <col min="4869" max="4869" width="15.42578125" style="62" customWidth="1"/>
    <col min="4870" max="4870" width="13.42578125" style="62" customWidth="1"/>
    <col min="4871" max="4871" width="16.5703125" style="62" customWidth="1"/>
    <col min="4872" max="4872" width="2" style="62" customWidth="1"/>
    <col min="4873" max="4873" width="14.140625" style="62" customWidth="1"/>
    <col min="4874" max="5120" width="9.140625" style="62"/>
    <col min="5121" max="5121" width="4" style="62" bestFit="1" customWidth="1"/>
    <col min="5122" max="5122" width="10.7109375" style="62" customWidth="1"/>
    <col min="5123" max="5123" width="14.140625" style="62" customWidth="1"/>
    <col min="5124" max="5124" width="15.7109375" style="62" customWidth="1"/>
    <col min="5125" max="5125" width="15.42578125" style="62" customWidth="1"/>
    <col min="5126" max="5126" width="13.42578125" style="62" customWidth="1"/>
    <col min="5127" max="5127" width="16.5703125" style="62" customWidth="1"/>
    <col min="5128" max="5128" width="2" style="62" customWidth="1"/>
    <col min="5129" max="5129" width="14.140625" style="62" customWidth="1"/>
    <col min="5130" max="5376" width="9.140625" style="62"/>
    <col min="5377" max="5377" width="4" style="62" bestFit="1" customWidth="1"/>
    <col min="5378" max="5378" width="10.7109375" style="62" customWidth="1"/>
    <col min="5379" max="5379" width="14.140625" style="62" customWidth="1"/>
    <col min="5380" max="5380" width="15.7109375" style="62" customWidth="1"/>
    <col min="5381" max="5381" width="15.42578125" style="62" customWidth="1"/>
    <col min="5382" max="5382" width="13.42578125" style="62" customWidth="1"/>
    <col min="5383" max="5383" width="16.5703125" style="62" customWidth="1"/>
    <col min="5384" max="5384" width="2" style="62" customWidth="1"/>
    <col min="5385" max="5385" width="14.140625" style="62" customWidth="1"/>
    <col min="5386" max="5632" width="9.140625" style="62"/>
    <col min="5633" max="5633" width="4" style="62" bestFit="1" customWidth="1"/>
    <col min="5634" max="5634" width="10.7109375" style="62" customWidth="1"/>
    <col min="5635" max="5635" width="14.140625" style="62" customWidth="1"/>
    <col min="5636" max="5636" width="15.7109375" style="62" customWidth="1"/>
    <col min="5637" max="5637" width="15.42578125" style="62" customWidth="1"/>
    <col min="5638" max="5638" width="13.42578125" style="62" customWidth="1"/>
    <col min="5639" max="5639" width="16.5703125" style="62" customWidth="1"/>
    <col min="5640" max="5640" width="2" style="62" customWidth="1"/>
    <col min="5641" max="5641" width="14.140625" style="62" customWidth="1"/>
    <col min="5642" max="5888" width="9.140625" style="62"/>
    <col min="5889" max="5889" width="4" style="62" bestFit="1" customWidth="1"/>
    <col min="5890" max="5890" width="10.7109375" style="62" customWidth="1"/>
    <col min="5891" max="5891" width="14.140625" style="62" customWidth="1"/>
    <col min="5892" max="5892" width="15.7109375" style="62" customWidth="1"/>
    <col min="5893" max="5893" width="15.42578125" style="62" customWidth="1"/>
    <col min="5894" max="5894" width="13.42578125" style="62" customWidth="1"/>
    <col min="5895" max="5895" width="16.5703125" style="62" customWidth="1"/>
    <col min="5896" max="5896" width="2" style="62" customWidth="1"/>
    <col min="5897" max="5897" width="14.140625" style="62" customWidth="1"/>
    <col min="5898" max="6144" width="9.140625" style="62"/>
    <col min="6145" max="6145" width="4" style="62" bestFit="1" customWidth="1"/>
    <col min="6146" max="6146" width="10.7109375" style="62" customWidth="1"/>
    <col min="6147" max="6147" width="14.140625" style="62" customWidth="1"/>
    <col min="6148" max="6148" width="15.7109375" style="62" customWidth="1"/>
    <col min="6149" max="6149" width="15.42578125" style="62" customWidth="1"/>
    <col min="6150" max="6150" width="13.42578125" style="62" customWidth="1"/>
    <col min="6151" max="6151" width="16.5703125" style="62" customWidth="1"/>
    <col min="6152" max="6152" width="2" style="62" customWidth="1"/>
    <col min="6153" max="6153" width="14.140625" style="62" customWidth="1"/>
    <col min="6154" max="6400" width="9.140625" style="62"/>
    <col min="6401" max="6401" width="4" style="62" bestFit="1" customWidth="1"/>
    <col min="6402" max="6402" width="10.7109375" style="62" customWidth="1"/>
    <col min="6403" max="6403" width="14.140625" style="62" customWidth="1"/>
    <col min="6404" max="6404" width="15.7109375" style="62" customWidth="1"/>
    <col min="6405" max="6405" width="15.42578125" style="62" customWidth="1"/>
    <col min="6406" max="6406" width="13.42578125" style="62" customWidth="1"/>
    <col min="6407" max="6407" width="16.5703125" style="62" customWidth="1"/>
    <col min="6408" max="6408" width="2" style="62" customWidth="1"/>
    <col min="6409" max="6409" width="14.140625" style="62" customWidth="1"/>
    <col min="6410" max="6656" width="9.140625" style="62"/>
    <col min="6657" max="6657" width="4" style="62" bestFit="1" customWidth="1"/>
    <col min="6658" max="6658" width="10.7109375" style="62" customWidth="1"/>
    <col min="6659" max="6659" width="14.140625" style="62" customWidth="1"/>
    <col min="6660" max="6660" width="15.7109375" style="62" customWidth="1"/>
    <col min="6661" max="6661" width="15.42578125" style="62" customWidth="1"/>
    <col min="6662" max="6662" width="13.42578125" style="62" customWidth="1"/>
    <col min="6663" max="6663" width="16.5703125" style="62" customWidth="1"/>
    <col min="6664" max="6664" width="2" style="62" customWidth="1"/>
    <col min="6665" max="6665" width="14.140625" style="62" customWidth="1"/>
    <col min="6666" max="6912" width="9.140625" style="62"/>
    <col min="6913" max="6913" width="4" style="62" bestFit="1" customWidth="1"/>
    <col min="6914" max="6914" width="10.7109375" style="62" customWidth="1"/>
    <col min="6915" max="6915" width="14.140625" style="62" customWidth="1"/>
    <col min="6916" max="6916" width="15.7109375" style="62" customWidth="1"/>
    <col min="6917" max="6917" width="15.42578125" style="62" customWidth="1"/>
    <col min="6918" max="6918" width="13.42578125" style="62" customWidth="1"/>
    <col min="6919" max="6919" width="16.5703125" style="62" customWidth="1"/>
    <col min="6920" max="6920" width="2" style="62" customWidth="1"/>
    <col min="6921" max="6921" width="14.140625" style="62" customWidth="1"/>
    <col min="6922" max="7168" width="9.140625" style="62"/>
    <col min="7169" max="7169" width="4" style="62" bestFit="1" customWidth="1"/>
    <col min="7170" max="7170" width="10.7109375" style="62" customWidth="1"/>
    <col min="7171" max="7171" width="14.140625" style="62" customWidth="1"/>
    <col min="7172" max="7172" width="15.7109375" style="62" customWidth="1"/>
    <col min="7173" max="7173" width="15.42578125" style="62" customWidth="1"/>
    <col min="7174" max="7174" width="13.42578125" style="62" customWidth="1"/>
    <col min="7175" max="7175" width="16.5703125" style="62" customWidth="1"/>
    <col min="7176" max="7176" width="2" style="62" customWidth="1"/>
    <col min="7177" max="7177" width="14.140625" style="62" customWidth="1"/>
    <col min="7178" max="7424" width="9.140625" style="62"/>
    <col min="7425" max="7425" width="4" style="62" bestFit="1" customWidth="1"/>
    <col min="7426" max="7426" width="10.7109375" style="62" customWidth="1"/>
    <col min="7427" max="7427" width="14.140625" style="62" customWidth="1"/>
    <col min="7428" max="7428" width="15.7109375" style="62" customWidth="1"/>
    <col min="7429" max="7429" width="15.42578125" style="62" customWidth="1"/>
    <col min="7430" max="7430" width="13.42578125" style="62" customWidth="1"/>
    <col min="7431" max="7431" width="16.5703125" style="62" customWidth="1"/>
    <col min="7432" max="7432" width="2" style="62" customWidth="1"/>
    <col min="7433" max="7433" width="14.140625" style="62" customWidth="1"/>
    <col min="7434" max="7680" width="9.140625" style="62"/>
    <col min="7681" max="7681" width="4" style="62" bestFit="1" customWidth="1"/>
    <col min="7682" max="7682" width="10.7109375" style="62" customWidth="1"/>
    <col min="7683" max="7683" width="14.140625" style="62" customWidth="1"/>
    <col min="7684" max="7684" width="15.7109375" style="62" customWidth="1"/>
    <col min="7685" max="7685" width="15.42578125" style="62" customWidth="1"/>
    <col min="7686" max="7686" width="13.42578125" style="62" customWidth="1"/>
    <col min="7687" max="7687" width="16.5703125" style="62" customWidth="1"/>
    <col min="7688" max="7688" width="2" style="62" customWidth="1"/>
    <col min="7689" max="7689" width="14.140625" style="62" customWidth="1"/>
    <col min="7690" max="7936" width="9.140625" style="62"/>
    <col min="7937" max="7937" width="4" style="62" bestFit="1" customWidth="1"/>
    <col min="7938" max="7938" width="10.7109375" style="62" customWidth="1"/>
    <col min="7939" max="7939" width="14.140625" style="62" customWidth="1"/>
    <col min="7940" max="7940" width="15.7109375" style="62" customWidth="1"/>
    <col min="7941" max="7941" width="15.42578125" style="62" customWidth="1"/>
    <col min="7942" max="7942" width="13.42578125" style="62" customWidth="1"/>
    <col min="7943" max="7943" width="16.5703125" style="62" customWidth="1"/>
    <col min="7944" max="7944" width="2" style="62" customWidth="1"/>
    <col min="7945" max="7945" width="14.140625" style="62" customWidth="1"/>
    <col min="7946" max="8192" width="9.140625" style="62"/>
    <col min="8193" max="8193" width="4" style="62" bestFit="1" customWidth="1"/>
    <col min="8194" max="8194" width="10.7109375" style="62" customWidth="1"/>
    <col min="8195" max="8195" width="14.140625" style="62" customWidth="1"/>
    <col min="8196" max="8196" width="15.7109375" style="62" customWidth="1"/>
    <col min="8197" max="8197" width="15.42578125" style="62" customWidth="1"/>
    <col min="8198" max="8198" width="13.42578125" style="62" customWidth="1"/>
    <col min="8199" max="8199" width="16.5703125" style="62" customWidth="1"/>
    <col min="8200" max="8200" width="2" style="62" customWidth="1"/>
    <col min="8201" max="8201" width="14.140625" style="62" customWidth="1"/>
    <col min="8202" max="8448" width="9.140625" style="62"/>
    <col min="8449" max="8449" width="4" style="62" bestFit="1" customWidth="1"/>
    <col min="8450" max="8450" width="10.7109375" style="62" customWidth="1"/>
    <col min="8451" max="8451" width="14.140625" style="62" customWidth="1"/>
    <col min="8452" max="8452" width="15.7109375" style="62" customWidth="1"/>
    <col min="8453" max="8453" width="15.42578125" style="62" customWidth="1"/>
    <col min="8454" max="8454" width="13.42578125" style="62" customWidth="1"/>
    <col min="8455" max="8455" width="16.5703125" style="62" customWidth="1"/>
    <col min="8456" max="8456" width="2" style="62" customWidth="1"/>
    <col min="8457" max="8457" width="14.140625" style="62" customWidth="1"/>
    <col min="8458" max="8704" width="9.140625" style="62"/>
    <col min="8705" max="8705" width="4" style="62" bestFit="1" customWidth="1"/>
    <col min="8706" max="8706" width="10.7109375" style="62" customWidth="1"/>
    <col min="8707" max="8707" width="14.140625" style="62" customWidth="1"/>
    <col min="8708" max="8708" width="15.7109375" style="62" customWidth="1"/>
    <col min="8709" max="8709" width="15.42578125" style="62" customWidth="1"/>
    <col min="8710" max="8710" width="13.42578125" style="62" customWidth="1"/>
    <col min="8711" max="8711" width="16.5703125" style="62" customWidth="1"/>
    <col min="8712" max="8712" width="2" style="62" customWidth="1"/>
    <col min="8713" max="8713" width="14.140625" style="62" customWidth="1"/>
    <col min="8714" max="8960" width="9.140625" style="62"/>
    <col min="8961" max="8961" width="4" style="62" bestFit="1" customWidth="1"/>
    <col min="8962" max="8962" width="10.7109375" style="62" customWidth="1"/>
    <col min="8963" max="8963" width="14.140625" style="62" customWidth="1"/>
    <col min="8964" max="8964" width="15.7109375" style="62" customWidth="1"/>
    <col min="8965" max="8965" width="15.42578125" style="62" customWidth="1"/>
    <col min="8966" max="8966" width="13.42578125" style="62" customWidth="1"/>
    <col min="8967" max="8967" width="16.5703125" style="62" customWidth="1"/>
    <col min="8968" max="8968" width="2" style="62" customWidth="1"/>
    <col min="8969" max="8969" width="14.140625" style="62" customWidth="1"/>
    <col min="8970" max="9216" width="9.140625" style="62"/>
    <col min="9217" max="9217" width="4" style="62" bestFit="1" customWidth="1"/>
    <col min="9218" max="9218" width="10.7109375" style="62" customWidth="1"/>
    <col min="9219" max="9219" width="14.140625" style="62" customWidth="1"/>
    <col min="9220" max="9220" width="15.7109375" style="62" customWidth="1"/>
    <col min="9221" max="9221" width="15.42578125" style="62" customWidth="1"/>
    <col min="9222" max="9222" width="13.42578125" style="62" customWidth="1"/>
    <col min="9223" max="9223" width="16.5703125" style="62" customWidth="1"/>
    <col min="9224" max="9224" width="2" style="62" customWidth="1"/>
    <col min="9225" max="9225" width="14.140625" style="62" customWidth="1"/>
    <col min="9226" max="9472" width="9.140625" style="62"/>
    <col min="9473" max="9473" width="4" style="62" bestFit="1" customWidth="1"/>
    <col min="9474" max="9474" width="10.7109375" style="62" customWidth="1"/>
    <col min="9475" max="9475" width="14.140625" style="62" customWidth="1"/>
    <col min="9476" max="9476" width="15.7109375" style="62" customWidth="1"/>
    <col min="9477" max="9477" width="15.42578125" style="62" customWidth="1"/>
    <col min="9478" max="9478" width="13.42578125" style="62" customWidth="1"/>
    <col min="9479" max="9479" width="16.5703125" style="62" customWidth="1"/>
    <col min="9480" max="9480" width="2" style="62" customWidth="1"/>
    <col min="9481" max="9481" width="14.140625" style="62" customWidth="1"/>
    <col min="9482" max="9728" width="9.140625" style="62"/>
    <col min="9729" max="9729" width="4" style="62" bestFit="1" customWidth="1"/>
    <col min="9730" max="9730" width="10.7109375" style="62" customWidth="1"/>
    <col min="9731" max="9731" width="14.140625" style="62" customWidth="1"/>
    <col min="9732" max="9732" width="15.7109375" style="62" customWidth="1"/>
    <col min="9733" max="9733" width="15.42578125" style="62" customWidth="1"/>
    <col min="9734" max="9734" width="13.42578125" style="62" customWidth="1"/>
    <col min="9735" max="9735" width="16.5703125" style="62" customWidth="1"/>
    <col min="9736" max="9736" width="2" style="62" customWidth="1"/>
    <col min="9737" max="9737" width="14.140625" style="62" customWidth="1"/>
    <col min="9738" max="9984" width="9.140625" style="62"/>
    <col min="9985" max="9985" width="4" style="62" bestFit="1" customWidth="1"/>
    <col min="9986" max="9986" width="10.7109375" style="62" customWidth="1"/>
    <col min="9987" max="9987" width="14.140625" style="62" customWidth="1"/>
    <col min="9988" max="9988" width="15.7109375" style="62" customWidth="1"/>
    <col min="9989" max="9989" width="15.42578125" style="62" customWidth="1"/>
    <col min="9990" max="9990" width="13.42578125" style="62" customWidth="1"/>
    <col min="9991" max="9991" width="16.5703125" style="62" customWidth="1"/>
    <col min="9992" max="9992" width="2" style="62" customWidth="1"/>
    <col min="9993" max="9993" width="14.140625" style="62" customWidth="1"/>
    <col min="9994" max="10240" width="9.140625" style="62"/>
    <col min="10241" max="10241" width="4" style="62" bestFit="1" customWidth="1"/>
    <col min="10242" max="10242" width="10.7109375" style="62" customWidth="1"/>
    <col min="10243" max="10243" width="14.140625" style="62" customWidth="1"/>
    <col min="10244" max="10244" width="15.7109375" style="62" customWidth="1"/>
    <col min="10245" max="10245" width="15.42578125" style="62" customWidth="1"/>
    <col min="10246" max="10246" width="13.42578125" style="62" customWidth="1"/>
    <col min="10247" max="10247" width="16.5703125" style="62" customWidth="1"/>
    <col min="10248" max="10248" width="2" style="62" customWidth="1"/>
    <col min="10249" max="10249" width="14.140625" style="62" customWidth="1"/>
    <col min="10250" max="10496" width="9.140625" style="62"/>
    <col min="10497" max="10497" width="4" style="62" bestFit="1" customWidth="1"/>
    <col min="10498" max="10498" width="10.7109375" style="62" customWidth="1"/>
    <col min="10499" max="10499" width="14.140625" style="62" customWidth="1"/>
    <col min="10500" max="10500" width="15.7109375" style="62" customWidth="1"/>
    <col min="10501" max="10501" width="15.42578125" style="62" customWidth="1"/>
    <col min="10502" max="10502" width="13.42578125" style="62" customWidth="1"/>
    <col min="10503" max="10503" width="16.5703125" style="62" customWidth="1"/>
    <col min="10504" max="10504" width="2" style="62" customWidth="1"/>
    <col min="10505" max="10505" width="14.140625" style="62" customWidth="1"/>
    <col min="10506" max="10752" width="9.140625" style="62"/>
    <col min="10753" max="10753" width="4" style="62" bestFit="1" customWidth="1"/>
    <col min="10754" max="10754" width="10.7109375" style="62" customWidth="1"/>
    <col min="10755" max="10755" width="14.140625" style="62" customWidth="1"/>
    <col min="10756" max="10756" width="15.7109375" style="62" customWidth="1"/>
    <col min="10757" max="10757" width="15.42578125" style="62" customWidth="1"/>
    <col min="10758" max="10758" width="13.42578125" style="62" customWidth="1"/>
    <col min="10759" max="10759" width="16.5703125" style="62" customWidth="1"/>
    <col min="10760" max="10760" width="2" style="62" customWidth="1"/>
    <col min="10761" max="10761" width="14.140625" style="62" customWidth="1"/>
    <col min="10762" max="11008" width="9.140625" style="62"/>
    <col min="11009" max="11009" width="4" style="62" bestFit="1" customWidth="1"/>
    <col min="11010" max="11010" width="10.7109375" style="62" customWidth="1"/>
    <col min="11011" max="11011" width="14.140625" style="62" customWidth="1"/>
    <col min="11012" max="11012" width="15.7109375" style="62" customWidth="1"/>
    <col min="11013" max="11013" width="15.42578125" style="62" customWidth="1"/>
    <col min="11014" max="11014" width="13.42578125" style="62" customWidth="1"/>
    <col min="11015" max="11015" width="16.5703125" style="62" customWidth="1"/>
    <col min="11016" max="11016" width="2" style="62" customWidth="1"/>
    <col min="11017" max="11017" width="14.140625" style="62" customWidth="1"/>
    <col min="11018" max="11264" width="9.140625" style="62"/>
    <col min="11265" max="11265" width="4" style="62" bestFit="1" customWidth="1"/>
    <col min="11266" max="11266" width="10.7109375" style="62" customWidth="1"/>
    <col min="11267" max="11267" width="14.140625" style="62" customWidth="1"/>
    <col min="11268" max="11268" width="15.7109375" style="62" customWidth="1"/>
    <col min="11269" max="11269" width="15.42578125" style="62" customWidth="1"/>
    <col min="11270" max="11270" width="13.42578125" style="62" customWidth="1"/>
    <col min="11271" max="11271" width="16.5703125" style="62" customWidth="1"/>
    <col min="11272" max="11272" width="2" style="62" customWidth="1"/>
    <col min="11273" max="11273" width="14.140625" style="62" customWidth="1"/>
    <col min="11274" max="11520" width="9.140625" style="62"/>
    <col min="11521" max="11521" width="4" style="62" bestFit="1" customWidth="1"/>
    <col min="11522" max="11522" width="10.7109375" style="62" customWidth="1"/>
    <col min="11523" max="11523" width="14.140625" style="62" customWidth="1"/>
    <col min="11524" max="11524" width="15.7109375" style="62" customWidth="1"/>
    <col min="11525" max="11525" width="15.42578125" style="62" customWidth="1"/>
    <col min="11526" max="11526" width="13.42578125" style="62" customWidth="1"/>
    <col min="11527" max="11527" width="16.5703125" style="62" customWidth="1"/>
    <col min="11528" max="11528" width="2" style="62" customWidth="1"/>
    <col min="11529" max="11529" width="14.140625" style="62" customWidth="1"/>
    <col min="11530" max="11776" width="9.140625" style="62"/>
    <col min="11777" max="11777" width="4" style="62" bestFit="1" customWidth="1"/>
    <col min="11778" max="11778" width="10.7109375" style="62" customWidth="1"/>
    <col min="11779" max="11779" width="14.140625" style="62" customWidth="1"/>
    <col min="11780" max="11780" width="15.7109375" style="62" customWidth="1"/>
    <col min="11781" max="11781" width="15.42578125" style="62" customWidth="1"/>
    <col min="11782" max="11782" width="13.42578125" style="62" customWidth="1"/>
    <col min="11783" max="11783" width="16.5703125" style="62" customWidth="1"/>
    <col min="11784" max="11784" width="2" style="62" customWidth="1"/>
    <col min="11785" max="11785" width="14.140625" style="62" customWidth="1"/>
    <col min="11786" max="12032" width="9.140625" style="62"/>
    <col min="12033" max="12033" width="4" style="62" bestFit="1" customWidth="1"/>
    <col min="12034" max="12034" width="10.7109375" style="62" customWidth="1"/>
    <col min="12035" max="12035" width="14.140625" style="62" customWidth="1"/>
    <col min="12036" max="12036" width="15.7109375" style="62" customWidth="1"/>
    <col min="12037" max="12037" width="15.42578125" style="62" customWidth="1"/>
    <col min="12038" max="12038" width="13.42578125" style="62" customWidth="1"/>
    <col min="12039" max="12039" width="16.5703125" style="62" customWidth="1"/>
    <col min="12040" max="12040" width="2" style="62" customWidth="1"/>
    <col min="12041" max="12041" width="14.140625" style="62" customWidth="1"/>
    <col min="12042" max="12288" width="9.140625" style="62"/>
    <col min="12289" max="12289" width="4" style="62" bestFit="1" customWidth="1"/>
    <col min="12290" max="12290" width="10.7109375" style="62" customWidth="1"/>
    <col min="12291" max="12291" width="14.140625" style="62" customWidth="1"/>
    <col min="12292" max="12292" width="15.7109375" style="62" customWidth="1"/>
    <col min="12293" max="12293" width="15.42578125" style="62" customWidth="1"/>
    <col min="12294" max="12294" width="13.42578125" style="62" customWidth="1"/>
    <col min="12295" max="12295" width="16.5703125" style="62" customWidth="1"/>
    <col min="12296" max="12296" width="2" style="62" customWidth="1"/>
    <col min="12297" max="12297" width="14.140625" style="62" customWidth="1"/>
    <col min="12298" max="12544" width="9.140625" style="62"/>
    <col min="12545" max="12545" width="4" style="62" bestFit="1" customWidth="1"/>
    <col min="12546" max="12546" width="10.7109375" style="62" customWidth="1"/>
    <col min="12547" max="12547" width="14.140625" style="62" customWidth="1"/>
    <col min="12548" max="12548" width="15.7109375" style="62" customWidth="1"/>
    <col min="12549" max="12549" width="15.42578125" style="62" customWidth="1"/>
    <col min="12550" max="12550" width="13.42578125" style="62" customWidth="1"/>
    <col min="12551" max="12551" width="16.5703125" style="62" customWidth="1"/>
    <col min="12552" max="12552" width="2" style="62" customWidth="1"/>
    <col min="12553" max="12553" width="14.140625" style="62" customWidth="1"/>
    <col min="12554" max="12800" width="9.140625" style="62"/>
    <col min="12801" max="12801" width="4" style="62" bestFit="1" customWidth="1"/>
    <col min="12802" max="12802" width="10.7109375" style="62" customWidth="1"/>
    <col min="12803" max="12803" width="14.140625" style="62" customWidth="1"/>
    <col min="12804" max="12804" width="15.7109375" style="62" customWidth="1"/>
    <col min="12805" max="12805" width="15.42578125" style="62" customWidth="1"/>
    <col min="12806" max="12806" width="13.42578125" style="62" customWidth="1"/>
    <col min="12807" max="12807" width="16.5703125" style="62" customWidth="1"/>
    <col min="12808" max="12808" width="2" style="62" customWidth="1"/>
    <col min="12809" max="12809" width="14.140625" style="62" customWidth="1"/>
    <col min="12810" max="13056" width="9.140625" style="62"/>
    <col min="13057" max="13057" width="4" style="62" bestFit="1" customWidth="1"/>
    <col min="13058" max="13058" width="10.7109375" style="62" customWidth="1"/>
    <col min="13059" max="13059" width="14.140625" style="62" customWidth="1"/>
    <col min="13060" max="13060" width="15.7109375" style="62" customWidth="1"/>
    <col min="13061" max="13061" width="15.42578125" style="62" customWidth="1"/>
    <col min="13062" max="13062" width="13.42578125" style="62" customWidth="1"/>
    <col min="13063" max="13063" width="16.5703125" style="62" customWidth="1"/>
    <col min="13064" max="13064" width="2" style="62" customWidth="1"/>
    <col min="13065" max="13065" width="14.140625" style="62" customWidth="1"/>
    <col min="13066" max="13312" width="9.140625" style="62"/>
    <col min="13313" max="13313" width="4" style="62" bestFit="1" customWidth="1"/>
    <col min="13314" max="13314" width="10.7109375" style="62" customWidth="1"/>
    <col min="13315" max="13315" width="14.140625" style="62" customWidth="1"/>
    <col min="13316" max="13316" width="15.7109375" style="62" customWidth="1"/>
    <col min="13317" max="13317" width="15.42578125" style="62" customWidth="1"/>
    <col min="13318" max="13318" width="13.42578125" style="62" customWidth="1"/>
    <col min="13319" max="13319" width="16.5703125" style="62" customWidth="1"/>
    <col min="13320" max="13320" width="2" style="62" customWidth="1"/>
    <col min="13321" max="13321" width="14.140625" style="62" customWidth="1"/>
    <col min="13322" max="13568" width="9.140625" style="62"/>
    <col min="13569" max="13569" width="4" style="62" bestFit="1" customWidth="1"/>
    <col min="13570" max="13570" width="10.7109375" style="62" customWidth="1"/>
    <col min="13571" max="13571" width="14.140625" style="62" customWidth="1"/>
    <col min="13572" max="13572" width="15.7109375" style="62" customWidth="1"/>
    <col min="13573" max="13573" width="15.42578125" style="62" customWidth="1"/>
    <col min="13574" max="13574" width="13.42578125" style="62" customWidth="1"/>
    <col min="13575" max="13575" width="16.5703125" style="62" customWidth="1"/>
    <col min="13576" max="13576" width="2" style="62" customWidth="1"/>
    <col min="13577" max="13577" width="14.140625" style="62" customWidth="1"/>
    <col min="13578" max="13824" width="9.140625" style="62"/>
    <col min="13825" max="13825" width="4" style="62" bestFit="1" customWidth="1"/>
    <col min="13826" max="13826" width="10.7109375" style="62" customWidth="1"/>
    <col min="13827" max="13827" width="14.140625" style="62" customWidth="1"/>
    <col min="13828" max="13828" width="15.7109375" style="62" customWidth="1"/>
    <col min="13829" max="13829" width="15.42578125" style="62" customWidth="1"/>
    <col min="13830" max="13830" width="13.42578125" style="62" customWidth="1"/>
    <col min="13831" max="13831" width="16.5703125" style="62" customWidth="1"/>
    <col min="13832" max="13832" width="2" style="62" customWidth="1"/>
    <col min="13833" max="13833" width="14.140625" style="62" customWidth="1"/>
    <col min="13834" max="14080" width="9.140625" style="62"/>
    <col min="14081" max="14081" width="4" style="62" bestFit="1" customWidth="1"/>
    <col min="14082" max="14082" width="10.7109375" style="62" customWidth="1"/>
    <col min="14083" max="14083" width="14.140625" style="62" customWidth="1"/>
    <col min="14084" max="14084" width="15.7109375" style="62" customWidth="1"/>
    <col min="14085" max="14085" width="15.42578125" style="62" customWidth="1"/>
    <col min="14086" max="14086" width="13.42578125" style="62" customWidth="1"/>
    <col min="14087" max="14087" width="16.5703125" style="62" customWidth="1"/>
    <col min="14088" max="14088" width="2" style="62" customWidth="1"/>
    <col min="14089" max="14089" width="14.140625" style="62" customWidth="1"/>
    <col min="14090" max="14336" width="9.140625" style="62"/>
    <col min="14337" max="14337" width="4" style="62" bestFit="1" customWidth="1"/>
    <col min="14338" max="14338" width="10.7109375" style="62" customWidth="1"/>
    <col min="14339" max="14339" width="14.140625" style="62" customWidth="1"/>
    <col min="14340" max="14340" width="15.7109375" style="62" customWidth="1"/>
    <col min="14341" max="14341" width="15.42578125" style="62" customWidth="1"/>
    <col min="14342" max="14342" width="13.42578125" style="62" customWidth="1"/>
    <col min="14343" max="14343" width="16.5703125" style="62" customWidth="1"/>
    <col min="14344" max="14344" width="2" style="62" customWidth="1"/>
    <col min="14345" max="14345" width="14.140625" style="62" customWidth="1"/>
    <col min="14346" max="14592" width="9.140625" style="62"/>
    <col min="14593" max="14593" width="4" style="62" bestFit="1" customWidth="1"/>
    <col min="14594" max="14594" width="10.7109375" style="62" customWidth="1"/>
    <col min="14595" max="14595" width="14.140625" style="62" customWidth="1"/>
    <col min="14596" max="14596" width="15.7109375" style="62" customWidth="1"/>
    <col min="14597" max="14597" width="15.42578125" style="62" customWidth="1"/>
    <col min="14598" max="14598" width="13.42578125" style="62" customWidth="1"/>
    <col min="14599" max="14599" width="16.5703125" style="62" customWidth="1"/>
    <col min="14600" max="14600" width="2" style="62" customWidth="1"/>
    <col min="14601" max="14601" width="14.140625" style="62" customWidth="1"/>
    <col min="14602" max="14848" width="9.140625" style="62"/>
    <col min="14849" max="14849" width="4" style="62" bestFit="1" customWidth="1"/>
    <col min="14850" max="14850" width="10.7109375" style="62" customWidth="1"/>
    <col min="14851" max="14851" width="14.140625" style="62" customWidth="1"/>
    <col min="14852" max="14852" width="15.7109375" style="62" customWidth="1"/>
    <col min="14853" max="14853" width="15.42578125" style="62" customWidth="1"/>
    <col min="14854" max="14854" width="13.42578125" style="62" customWidth="1"/>
    <col min="14855" max="14855" width="16.5703125" style="62" customWidth="1"/>
    <col min="14856" max="14856" width="2" style="62" customWidth="1"/>
    <col min="14857" max="14857" width="14.140625" style="62" customWidth="1"/>
    <col min="14858" max="15104" width="9.140625" style="62"/>
    <col min="15105" max="15105" width="4" style="62" bestFit="1" customWidth="1"/>
    <col min="15106" max="15106" width="10.7109375" style="62" customWidth="1"/>
    <col min="15107" max="15107" width="14.140625" style="62" customWidth="1"/>
    <col min="15108" max="15108" width="15.7109375" style="62" customWidth="1"/>
    <col min="15109" max="15109" width="15.42578125" style="62" customWidth="1"/>
    <col min="15110" max="15110" width="13.42578125" style="62" customWidth="1"/>
    <col min="15111" max="15111" width="16.5703125" style="62" customWidth="1"/>
    <col min="15112" max="15112" width="2" style="62" customWidth="1"/>
    <col min="15113" max="15113" width="14.140625" style="62" customWidth="1"/>
    <col min="15114" max="15360" width="9.140625" style="62"/>
    <col min="15361" max="15361" width="4" style="62" bestFit="1" customWidth="1"/>
    <col min="15362" max="15362" width="10.7109375" style="62" customWidth="1"/>
    <col min="15363" max="15363" width="14.140625" style="62" customWidth="1"/>
    <col min="15364" max="15364" width="15.7109375" style="62" customWidth="1"/>
    <col min="15365" max="15365" width="15.42578125" style="62" customWidth="1"/>
    <col min="15366" max="15366" width="13.42578125" style="62" customWidth="1"/>
    <col min="15367" max="15367" width="16.5703125" style="62" customWidth="1"/>
    <col min="15368" max="15368" width="2" style="62" customWidth="1"/>
    <col min="15369" max="15369" width="14.140625" style="62" customWidth="1"/>
    <col min="15370" max="15616" width="9.140625" style="62"/>
    <col min="15617" max="15617" width="4" style="62" bestFit="1" customWidth="1"/>
    <col min="15618" max="15618" width="10.7109375" style="62" customWidth="1"/>
    <col min="15619" max="15619" width="14.140625" style="62" customWidth="1"/>
    <col min="15620" max="15620" width="15.7109375" style="62" customWidth="1"/>
    <col min="15621" max="15621" width="15.42578125" style="62" customWidth="1"/>
    <col min="15622" max="15622" width="13.42578125" style="62" customWidth="1"/>
    <col min="15623" max="15623" width="16.5703125" style="62" customWidth="1"/>
    <col min="15624" max="15624" width="2" style="62" customWidth="1"/>
    <col min="15625" max="15625" width="14.140625" style="62" customWidth="1"/>
    <col min="15626" max="15872" width="9.140625" style="62"/>
    <col min="15873" max="15873" width="4" style="62" bestFit="1" customWidth="1"/>
    <col min="15874" max="15874" width="10.7109375" style="62" customWidth="1"/>
    <col min="15875" max="15875" width="14.140625" style="62" customWidth="1"/>
    <col min="15876" max="15876" width="15.7109375" style="62" customWidth="1"/>
    <col min="15877" max="15877" width="15.42578125" style="62" customWidth="1"/>
    <col min="15878" max="15878" width="13.42578125" style="62" customWidth="1"/>
    <col min="15879" max="15879" width="16.5703125" style="62" customWidth="1"/>
    <col min="15880" max="15880" width="2" style="62" customWidth="1"/>
    <col min="15881" max="15881" width="14.140625" style="62" customWidth="1"/>
    <col min="15882" max="16128" width="9.140625" style="62"/>
    <col min="16129" max="16129" width="4" style="62" bestFit="1" customWidth="1"/>
    <col min="16130" max="16130" width="10.7109375" style="62" customWidth="1"/>
    <col min="16131" max="16131" width="14.140625" style="62" customWidth="1"/>
    <col min="16132" max="16132" width="15.7109375" style="62" customWidth="1"/>
    <col min="16133" max="16133" width="15.42578125" style="62" customWidth="1"/>
    <col min="16134" max="16134" width="13.42578125" style="62" customWidth="1"/>
    <col min="16135" max="16135" width="16.5703125" style="62" customWidth="1"/>
    <col min="16136" max="16136" width="2" style="62" customWidth="1"/>
    <col min="16137" max="16137" width="14.140625" style="62" customWidth="1"/>
    <col min="16138" max="16384" width="9.140625" style="62"/>
  </cols>
  <sheetData>
    <row r="1" spans="1:9" ht="18" x14ac:dyDescent="0.35">
      <c r="A1" s="340" t="str">
        <f>'11A'!A1</f>
        <v>Q-2(July-sep-23)</v>
      </c>
      <c r="B1" s="340"/>
      <c r="C1" s="340"/>
      <c r="D1" s="340"/>
      <c r="E1" s="340"/>
      <c r="F1" s="340"/>
      <c r="G1" s="174"/>
    </row>
    <row r="2" spans="1:9" ht="18" x14ac:dyDescent="0.35">
      <c r="A2" s="376" t="str">
        <f>'11B'!A2</f>
        <v>Year: 2023-24</v>
      </c>
      <c r="B2" s="376"/>
      <c r="C2" s="376"/>
      <c r="D2" s="376"/>
      <c r="E2" s="376"/>
      <c r="F2" s="376"/>
      <c r="G2" s="376"/>
    </row>
    <row r="3" spans="1:9" ht="18" x14ac:dyDescent="0.35">
      <c r="A3" s="374" t="s">
        <v>160</v>
      </c>
      <c r="B3" s="374"/>
      <c r="C3" s="374"/>
      <c r="D3" s="374"/>
      <c r="E3" s="374"/>
      <c r="F3" s="374"/>
      <c r="G3" s="374"/>
    </row>
    <row r="4" spans="1:9" ht="117.75" customHeight="1" x14ac:dyDescent="0.2">
      <c r="A4" s="158" t="s">
        <v>161</v>
      </c>
      <c r="B4" s="158" t="s">
        <v>162</v>
      </c>
      <c r="C4" s="158" t="s">
        <v>163</v>
      </c>
      <c r="D4" s="158" t="s">
        <v>164</v>
      </c>
      <c r="E4" s="158" t="s">
        <v>150</v>
      </c>
      <c r="F4" s="158"/>
      <c r="G4" s="158"/>
      <c r="I4" s="377" t="s">
        <v>139</v>
      </c>
    </row>
    <row r="5" spans="1:9" s="178" customFormat="1" ht="18.75" thickBot="1" x14ac:dyDescent="0.3">
      <c r="A5" s="175">
        <v>1</v>
      </c>
      <c r="B5" s="176">
        <v>2</v>
      </c>
      <c r="C5" s="176">
        <v>3</v>
      </c>
      <c r="D5" s="176">
        <v>4</v>
      </c>
      <c r="E5" s="176">
        <v>5</v>
      </c>
      <c r="F5" s="176">
        <v>6</v>
      </c>
      <c r="G5" s="177">
        <v>7</v>
      </c>
      <c r="I5" s="378"/>
    </row>
    <row r="6" spans="1:9" ht="35.1" customHeight="1" thickBot="1" x14ac:dyDescent="0.25">
      <c r="A6" s="145">
        <v>1</v>
      </c>
      <c r="B6" s="179" t="str">
        <f>'11A'!B11</f>
        <v>July' 23</v>
      </c>
      <c r="C6" s="180">
        <v>40243</v>
      </c>
      <c r="D6" s="181">
        <v>3136591</v>
      </c>
      <c r="E6" s="181">
        <v>3506961</v>
      </c>
      <c r="F6" s="181">
        <v>66248720</v>
      </c>
      <c r="G6" s="182">
        <f>F6/E6</f>
        <v>18.890634940052085</v>
      </c>
      <c r="H6" s="61"/>
      <c r="I6" s="150">
        <v>12.28</v>
      </c>
    </row>
    <row r="7" spans="1:9" ht="35.1" customHeight="1" thickBot="1" x14ac:dyDescent="0.25">
      <c r="A7" s="145">
        <v>2</v>
      </c>
      <c r="B7" s="179" t="str">
        <f>'11A'!B12</f>
        <v>Aug' 23</v>
      </c>
      <c r="C7" s="180">
        <v>33467</v>
      </c>
      <c r="D7" s="181">
        <v>2992170</v>
      </c>
      <c r="E7" s="181">
        <v>3483209</v>
      </c>
      <c r="F7" s="181">
        <v>52078356</v>
      </c>
      <c r="G7" s="182">
        <f>F7/E7</f>
        <v>14.951257877434285</v>
      </c>
      <c r="H7" s="61"/>
      <c r="I7" s="150">
        <v>11.07</v>
      </c>
    </row>
    <row r="8" spans="1:9" ht="35.1" customHeight="1" thickBot="1" x14ac:dyDescent="0.25">
      <c r="A8" s="145">
        <v>3</v>
      </c>
      <c r="B8" s="179" t="str">
        <f>'11A'!B13</f>
        <v>Sep' 23</v>
      </c>
      <c r="C8" s="180">
        <v>38505</v>
      </c>
      <c r="D8" s="181">
        <v>3128098</v>
      </c>
      <c r="E8" s="181">
        <v>3523731</v>
      </c>
      <c r="F8" s="181">
        <v>62499748</v>
      </c>
      <c r="G8" s="182">
        <f>F8/E8</f>
        <v>17.736810216216846</v>
      </c>
      <c r="H8" s="61"/>
      <c r="I8" s="150">
        <v>10.26</v>
      </c>
    </row>
    <row r="9" spans="1:9" ht="35.1" customHeight="1" x14ac:dyDescent="0.2">
      <c r="E9" s="183">
        <f>SUM(E6:E8)</f>
        <v>10513901</v>
      </c>
      <c r="F9" s="183">
        <f>SUM(F6:F8)</f>
        <v>180826824</v>
      </c>
      <c r="G9" s="184">
        <f>F9/E9</f>
        <v>17.198832669244268</v>
      </c>
      <c r="H9" s="185"/>
      <c r="I9" s="186">
        <f>AVERAGE(I6:I8)</f>
        <v>11.203333333333333</v>
      </c>
    </row>
    <row r="10" spans="1:9" x14ac:dyDescent="0.2">
      <c r="I10" s="187"/>
    </row>
    <row r="11" spans="1:9" x14ac:dyDescent="0.2">
      <c r="I11" s="187"/>
    </row>
  </sheetData>
  <mergeCells count="4">
    <mergeCell ref="A1:F1"/>
    <mergeCell ref="A2:G2"/>
    <mergeCell ref="A3:G3"/>
    <mergeCell ref="I4:I5"/>
  </mergeCells>
  <hyperlinks>
    <hyperlink ref="C6" r:id="rId1" display="http://10.0.0.72/darreport_MAIFISummary_DrillESDSF.php?y=MjAyMw==&amp;m=Nw=="/>
    <hyperlink ref="C7" r:id="rId2" display="http://10.0.0.72/darreport_MAIFISummary_DrillESDSF.php?y=MjAyMw==&amp;m=OA=="/>
    <hyperlink ref="C8" r:id="rId3" display="http://10.0.0.72/darreport_MAIFISummary_DrillESDSF.php?y=MjAyMw==&amp;m=OQ=="/>
  </hyperlinks>
  <printOptions horizontalCentered="1" verticalCentered="1"/>
  <pageMargins left="0.45" right="0.45" top="0.5" bottom="0.5" header="0.3" footer="0.3"/>
  <pageSetup paperSize="9" orientation="landscape" r:id="rId4"/>
  <headerFooter alignWithMargins="0">
    <oddFooter>&amp;L&amp;A</oddFooter>
  </headerFooter>
  <drawing r:id="rId5"/>
  <legacyDrawing r:id="rId6"/>
  <oleObjects>
    <mc:AlternateContent xmlns:mc="http://schemas.openxmlformats.org/markup-compatibility/2006">
      <mc:Choice Requires="x14">
        <oleObject progId="Equation.3" shapeId="3073" r:id="rId7">
          <objectPr defaultSize="0" autoPict="0" r:id="rId8">
            <anchor moveWithCells="1" sizeWithCells="1">
              <from>
                <xdr:col>6</xdr:col>
                <xdr:colOff>104775</xdr:colOff>
                <xdr:row>3</xdr:row>
                <xdr:rowOff>238125</xdr:rowOff>
              </from>
              <to>
                <xdr:col>6</xdr:col>
                <xdr:colOff>962025</xdr:colOff>
                <xdr:row>3</xdr:row>
                <xdr:rowOff>933450</xdr:rowOff>
              </to>
            </anchor>
          </objectPr>
        </oleObject>
      </mc:Choice>
      <mc:Fallback>
        <oleObject progId="Equation.3" shapeId="3073" r:id="rId7"/>
      </mc:Fallback>
    </mc:AlternateContent>
    <mc:AlternateContent xmlns:mc="http://schemas.openxmlformats.org/markup-compatibility/2006">
      <mc:Choice Requires="x14">
        <oleObject progId="Equation.3" shapeId="3074" r:id="rId9">
          <objectPr defaultSize="0" autoPict="0" r:id="rId10">
            <anchor moveWithCells="1" sizeWithCells="1">
              <from>
                <xdr:col>5</xdr:col>
                <xdr:colOff>57150</xdr:colOff>
                <xdr:row>3</xdr:row>
                <xdr:rowOff>352425</xdr:rowOff>
              </from>
              <to>
                <xdr:col>5</xdr:col>
                <xdr:colOff>762000</xdr:colOff>
                <xdr:row>3</xdr:row>
                <xdr:rowOff>762000</xdr:rowOff>
              </to>
            </anchor>
          </objectPr>
        </oleObject>
      </mc:Choice>
      <mc:Fallback>
        <oleObject progId="Equation.3" shapeId="3074" r:id="rId9"/>
      </mc:Fallback>
    </mc:AlternateContent>
  </oleObjec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1"/>
  <sheetViews>
    <sheetView view="pageBreakPreview" topLeftCell="B4" zoomScale="85" zoomScaleNormal="60" zoomScaleSheetLayoutView="85" workbookViewId="0">
      <selection activeCell="G11" sqref="G11"/>
    </sheetView>
  </sheetViews>
  <sheetFormatPr defaultRowHeight="15.75" x14ac:dyDescent="0.25"/>
  <cols>
    <col min="1" max="1" width="2.140625" style="4" customWidth="1"/>
    <col min="2" max="2" width="15.140625" style="4" customWidth="1"/>
    <col min="3" max="3" width="15.5703125" style="4" customWidth="1"/>
    <col min="4" max="4" width="13.7109375" style="4" customWidth="1"/>
    <col min="5" max="5" width="18.7109375" style="4" customWidth="1"/>
    <col min="6" max="6" width="14.28515625" style="4" customWidth="1"/>
    <col min="7" max="7" width="19.140625" style="4" customWidth="1"/>
    <col min="8" max="8" width="23.42578125" style="4" customWidth="1"/>
    <col min="9" max="10" width="13.7109375" style="4" customWidth="1"/>
    <col min="11" max="11" width="11.7109375" style="4" customWidth="1"/>
    <col min="12" max="12" width="12.140625" style="4" customWidth="1"/>
    <col min="13" max="13" width="11.140625" style="4" customWidth="1"/>
    <col min="14" max="14" width="11.28515625" style="4" customWidth="1"/>
    <col min="15" max="15" width="9.140625" style="4"/>
    <col min="16" max="16" width="18.5703125" style="4" customWidth="1"/>
    <col min="17" max="256" width="9.140625" style="4"/>
    <col min="257" max="257" width="13.85546875" style="4" customWidth="1"/>
    <col min="258" max="258" width="15.5703125" style="4" customWidth="1"/>
    <col min="259" max="259" width="13.7109375" style="4" customWidth="1"/>
    <col min="260" max="260" width="18.7109375" style="4" customWidth="1"/>
    <col min="261" max="261" width="14.28515625" style="4" customWidth="1"/>
    <col min="262" max="262" width="19.140625" style="4" customWidth="1"/>
    <col min="263" max="263" width="23.42578125" style="4" customWidth="1"/>
    <col min="264" max="512" width="9.140625" style="4"/>
    <col min="513" max="513" width="13.85546875" style="4" customWidth="1"/>
    <col min="514" max="514" width="15.5703125" style="4" customWidth="1"/>
    <col min="515" max="515" width="13.7109375" style="4" customWidth="1"/>
    <col min="516" max="516" width="18.7109375" style="4" customWidth="1"/>
    <col min="517" max="517" width="14.28515625" style="4" customWidth="1"/>
    <col min="518" max="518" width="19.140625" style="4" customWidth="1"/>
    <col min="519" max="519" width="23.42578125" style="4" customWidth="1"/>
    <col min="520" max="768" width="9.140625" style="4"/>
    <col min="769" max="769" width="13.85546875" style="4" customWidth="1"/>
    <col min="770" max="770" width="15.5703125" style="4" customWidth="1"/>
    <col min="771" max="771" width="13.7109375" style="4" customWidth="1"/>
    <col min="772" max="772" width="18.7109375" style="4" customWidth="1"/>
    <col min="773" max="773" width="14.28515625" style="4" customWidth="1"/>
    <col min="774" max="774" width="19.140625" style="4" customWidth="1"/>
    <col min="775" max="775" width="23.42578125" style="4" customWidth="1"/>
    <col min="776" max="1024" width="9.140625" style="4"/>
    <col min="1025" max="1025" width="13.85546875" style="4" customWidth="1"/>
    <col min="1026" max="1026" width="15.5703125" style="4" customWidth="1"/>
    <col min="1027" max="1027" width="13.7109375" style="4" customWidth="1"/>
    <col min="1028" max="1028" width="18.7109375" style="4" customWidth="1"/>
    <col min="1029" max="1029" width="14.28515625" style="4" customWidth="1"/>
    <col min="1030" max="1030" width="19.140625" style="4" customWidth="1"/>
    <col min="1031" max="1031" width="23.42578125" style="4" customWidth="1"/>
    <col min="1032" max="1280" width="9.140625" style="4"/>
    <col min="1281" max="1281" width="13.85546875" style="4" customWidth="1"/>
    <col min="1282" max="1282" width="15.5703125" style="4" customWidth="1"/>
    <col min="1283" max="1283" width="13.7109375" style="4" customWidth="1"/>
    <col min="1284" max="1284" width="18.7109375" style="4" customWidth="1"/>
    <col min="1285" max="1285" width="14.28515625" style="4" customWidth="1"/>
    <col min="1286" max="1286" width="19.140625" style="4" customWidth="1"/>
    <col min="1287" max="1287" width="23.42578125" style="4" customWidth="1"/>
    <col min="1288" max="1536" width="9.140625" style="4"/>
    <col min="1537" max="1537" width="13.85546875" style="4" customWidth="1"/>
    <col min="1538" max="1538" width="15.5703125" style="4" customWidth="1"/>
    <col min="1539" max="1539" width="13.7109375" style="4" customWidth="1"/>
    <col min="1540" max="1540" width="18.7109375" style="4" customWidth="1"/>
    <col min="1541" max="1541" width="14.28515625" style="4" customWidth="1"/>
    <col min="1542" max="1542" width="19.140625" style="4" customWidth="1"/>
    <col min="1543" max="1543" width="23.42578125" style="4" customWidth="1"/>
    <col min="1544" max="1792" width="9.140625" style="4"/>
    <col min="1793" max="1793" width="13.85546875" style="4" customWidth="1"/>
    <col min="1794" max="1794" width="15.5703125" style="4" customWidth="1"/>
    <col min="1795" max="1795" width="13.7109375" style="4" customWidth="1"/>
    <col min="1796" max="1796" width="18.7109375" style="4" customWidth="1"/>
    <col min="1797" max="1797" width="14.28515625" style="4" customWidth="1"/>
    <col min="1798" max="1798" width="19.140625" style="4" customWidth="1"/>
    <col min="1799" max="1799" width="23.42578125" style="4" customWidth="1"/>
    <col min="1800" max="2048" width="9.140625" style="4"/>
    <col min="2049" max="2049" width="13.85546875" style="4" customWidth="1"/>
    <col min="2050" max="2050" width="15.5703125" style="4" customWidth="1"/>
    <col min="2051" max="2051" width="13.7109375" style="4" customWidth="1"/>
    <col min="2052" max="2052" width="18.7109375" style="4" customWidth="1"/>
    <col min="2053" max="2053" width="14.28515625" style="4" customWidth="1"/>
    <col min="2054" max="2054" width="19.140625" style="4" customWidth="1"/>
    <col min="2055" max="2055" width="23.42578125" style="4" customWidth="1"/>
    <col min="2056" max="2304" width="9.140625" style="4"/>
    <col min="2305" max="2305" width="13.85546875" style="4" customWidth="1"/>
    <col min="2306" max="2306" width="15.5703125" style="4" customWidth="1"/>
    <col min="2307" max="2307" width="13.7109375" style="4" customWidth="1"/>
    <col min="2308" max="2308" width="18.7109375" style="4" customWidth="1"/>
    <col min="2309" max="2309" width="14.28515625" style="4" customWidth="1"/>
    <col min="2310" max="2310" width="19.140625" style="4" customWidth="1"/>
    <col min="2311" max="2311" width="23.42578125" style="4" customWidth="1"/>
    <col min="2312" max="2560" width="9.140625" style="4"/>
    <col min="2561" max="2561" width="13.85546875" style="4" customWidth="1"/>
    <col min="2562" max="2562" width="15.5703125" style="4" customWidth="1"/>
    <col min="2563" max="2563" width="13.7109375" style="4" customWidth="1"/>
    <col min="2564" max="2564" width="18.7109375" style="4" customWidth="1"/>
    <col min="2565" max="2565" width="14.28515625" style="4" customWidth="1"/>
    <col min="2566" max="2566" width="19.140625" style="4" customWidth="1"/>
    <col min="2567" max="2567" width="23.42578125" style="4" customWidth="1"/>
    <col min="2568" max="2816" width="9.140625" style="4"/>
    <col min="2817" max="2817" width="13.85546875" style="4" customWidth="1"/>
    <col min="2818" max="2818" width="15.5703125" style="4" customWidth="1"/>
    <col min="2819" max="2819" width="13.7109375" style="4" customWidth="1"/>
    <col min="2820" max="2820" width="18.7109375" style="4" customWidth="1"/>
    <col min="2821" max="2821" width="14.28515625" style="4" customWidth="1"/>
    <col min="2822" max="2822" width="19.140625" style="4" customWidth="1"/>
    <col min="2823" max="2823" width="23.42578125" style="4" customWidth="1"/>
    <col min="2824" max="3072" width="9.140625" style="4"/>
    <col min="3073" max="3073" width="13.85546875" style="4" customWidth="1"/>
    <col min="3074" max="3074" width="15.5703125" style="4" customWidth="1"/>
    <col min="3075" max="3075" width="13.7109375" style="4" customWidth="1"/>
    <col min="3076" max="3076" width="18.7109375" style="4" customWidth="1"/>
    <col min="3077" max="3077" width="14.28515625" style="4" customWidth="1"/>
    <col min="3078" max="3078" width="19.140625" style="4" customWidth="1"/>
    <col min="3079" max="3079" width="23.42578125" style="4" customWidth="1"/>
    <col min="3080" max="3328" width="9.140625" style="4"/>
    <col min="3329" max="3329" width="13.85546875" style="4" customWidth="1"/>
    <col min="3330" max="3330" width="15.5703125" style="4" customWidth="1"/>
    <col min="3331" max="3331" width="13.7109375" style="4" customWidth="1"/>
    <col min="3332" max="3332" width="18.7109375" style="4" customWidth="1"/>
    <col min="3333" max="3333" width="14.28515625" style="4" customWidth="1"/>
    <col min="3334" max="3334" width="19.140625" style="4" customWidth="1"/>
    <col min="3335" max="3335" width="23.42578125" style="4" customWidth="1"/>
    <col min="3336" max="3584" width="9.140625" style="4"/>
    <col min="3585" max="3585" width="13.85546875" style="4" customWidth="1"/>
    <col min="3586" max="3586" width="15.5703125" style="4" customWidth="1"/>
    <col min="3587" max="3587" width="13.7109375" style="4" customWidth="1"/>
    <col min="3588" max="3588" width="18.7109375" style="4" customWidth="1"/>
    <col min="3589" max="3589" width="14.28515625" style="4" customWidth="1"/>
    <col min="3590" max="3590" width="19.140625" style="4" customWidth="1"/>
    <col min="3591" max="3591" width="23.42578125" style="4" customWidth="1"/>
    <col min="3592" max="3840" width="9.140625" style="4"/>
    <col min="3841" max="3841" width="13.85546875" style="4" customWidth="1"/>
    <col min="3842" max="3842" width="15.5703125" style="4" customWidth="1"/>
    <col min="3843" max="3843" width="13.7109375" style="4" customWidth="1"/>
    <col min="3844" max="3844" width="18.7109375" style="4" customWidth="1"/>
    <col min="3845" max="3845" width="14.28515625" style="4" customWidth="1"/>
    <col min="3846" max="3846" width="19.140625" style="4" customWidth="1"/>
    <col min="3847" max="3847" width="23.42578125" style="4" customWidth="1"/>
    <col min="3848" max="4096" width="9.140625" style="4"/>
    <col min="4097" max="4097" width="13.85546875" style="4" customWidth="1"/>
    <col min="4098" max="4098" width="15.5703125" style="4" customWidth="1"/>
    <col min="4099" max="4099" width="13.7109375" style="4" customWidth="1"/>
    <col min="4100" max="4100" width="18.7109375" style="4" customWidth="1"/>
    <col min="4101" max="4101" width="14.28515625" style="4" customWidth="1"/>
    <col min="4102" max="4102" width="19.140625" style="4" customWidth="1"/>
    <col min="4103" max="4103" width="23.42578125" style="4" customWidth="1"/>
    <col min="4104" max="4352" width="9.140625" style="4"/>
    <col min="4353" max="4353" width="13.85546875" style="4" customWidth="1"/>
    <col min="4354" max="4354" width="15.5703125" style="4" customWidth="1"/>
    <col min="4355" max="4355" width="13.7109375" style="4" customWidth="1"/>
    <col min="4356" max="4356" width="18.7109375" style="4" customWidth="1"/>
    <col min="4357" max="4357" width="14.28515625" style="4" customWidth="1"/>
    <col min="4358" max="4358" width="19.140625" style="4" customWidth="1"/>
    <col min="4359" max="4359" width="23.42578125" style="4" customWidth="1"/>
    <col min="4360" max="4608" width="9.140625" style="4"/>
    <col min="4609" max="4609" width="13.85546875" style="4" customWidth="1"/>
    <col min="4610" max="4610" width="15.5703125" style="4" customWidth="1"/>
    <col min="4611" max="4611" width="13.7109375" style="4" customWidth="1"/>
    <col min="4612" max="4612" width="18.7109375" style="4" customWidth="1"/>
    <col min="4613" max="4613" width="14.28515625" style="4" customWidth="1"/>
    <col min="4614" max="4614" width="19.140625" style="4" customWidth="1"/>
    <col min="4615" max="4615" width="23.42578125" style="4" customWidth="1"/>
    <col min="4616" max="4864" width="9.140625" style="4"/>
    <col min="4865" max="4865" width="13.85546875" style="4" customWidth="1"/>
    <col min="4866" max="4866" width="15.5703125" style="4" customWidth="1"/>
    <col min="4867" max="4867" width="13.7109375" style="4" customWidth="1"/>
    <col min="4868" max="4868" width="18.7109375" style="4" customWidth="1"/>
    <col min="4869" max="4869" width="14.28515625" style="4" customWidth="1"/>
    <col min="4870" max="4870" width="19.140625" style="4" customWidth="1"/>
    <col min="4871" max="4871" width="23.42578125" style="4" customWidth="1"/>
    <col min="4872" max="5120" width="9.140625" style="4"/>
    <col min="5121" max="5121" width="13.85546875" style="4" customWidth="1"/>
    <col min="5122" max="5122" width="15.5703125" style="4" customWidth="1"/>
    <col min="5123" max="5123" width="13.7109375" style="4" customWidth="1"/>
    <col min="5124" max="5124" width="18.7109375" style="4" customWidth="1"/>
    <col min="5125" max="5125" width="14.28515625" style="4" customWidth="1"/>
    <col min="5126" max="5126" width="19.140625" style="4" customWidth="1"/>
    <col min="5127" max="5127" width="23.42578125" style="4" customWidth="1"/>
    <col min="5128" max="5376" width="9.140625" style="4"/>
    <col min="5377" max="5377" width="13.85546875" style="4" customWidth="1"/>
    <col min="5378" max="5378" width="15.5703125" style="4" customWidth="1"/>
    <col min="5379" max="5379" width="13.7109375" style="4" customWidth="1"/>
    <col min="5380" max="5380" width="18.7109375" style="4" customWidth="1"/>
    <col min="5381" max="5381" width="14.28515625" style="4" customWidth="1"/>
    <col min="5382" max="5382" width="19.140625" style="4" customWidth="1"/>
    <col min="5383" max="5383" width="23.42578125" style="4" customWidth="1"/>
    <col min="5384" max="5632" width="9.140625" style="4"/>
    <col min="5633" max="5633" width="13.85546875" style="4" customWidth="1"/>
    <col min="5634" max="5634" width="15.5703125" style="4" customWidth="1"/>
    <col min="5635" max="5635" width="13.7109375" style="4" customWidth="1"/>
    <col min="5636" max="5636" width="18.7109375" style="4" customWidth="1"/>
    <col min="5637" max="5637" width="14.28515625" style="4" customWidth="1"/>
    <col min="5638" max="5638" width="19.140625" style="4" customWidth="1"/>
    <col min="5639" max="5639" width="23.42578125" style="4" customWidth="1"/>
    <col min="5640" max="5888" width="9.140625" style="4"/>
    <col min="5889" max="5889" width="13.85546875" style="4" customWidth="1"/>
    <col min="5890" max="5890" width="15.5703125" style="4" customWidth="1"/>
    <col min="5891" max="5891" width="13.7109375" style="4" customWidth="1"/>
    <col min="5892" max="5892" width="18.7109375" style="4" customWidth="1"/>
    <col min="5893" max="5893" width="14.28515625" style="4" customWidth="1"/>
    <col min="5894" max="5894" width="19.140625" style="4" customWidth="1"/>
    <col min="5895" max="5895" width="23.42578125" style="4" customWidth="1"/>
    <col min="5896" max="6144" width="9.140625" style="4"/>
    <col min="6145" max="6145" width="13.85546875" style="4" customWidth="1"/>
    <col min="6146" max="6146" width="15.5703125" style="4" customWidth="1"/>
    <col min="6147" max="6147" width="13.7109375" style="4" customWidth="1"/>
    <col min="6148" max="6148" width="18.7109375" style="4" customWidth="1"/>
    <col min="6149" max="6149" width="14.28515625" style="4" customWidth="1"/>
    <col min="6150" max="6150" width="19.140625" style="4" customWidth="1"/>
    <col min="6151" max="6151" width="23.42578125" style="4" customWidth="1"/>
    <col min="6152" max="6400" width="9.140625" style="4"/>
    <col min="6401" max="6401" width="13.85546875" style="4" customWidth="1"/>
    <col min="6402" max="6402" width="15.5703125" style="4" customWidth="1"/>
    <col min="6403" max="6403" width="13.7109375" style="4" customWidth="1"/>
    <col min="6404" max="6404" width="18.7109375" style="4" customWidth="1"/>
    <col min="6405" max="6405" width="14.28515625" style="4" customWidth="1"/>
    <col min="6406" max="6406" width="19.140625" style="4" customWidth="1"/>
    <col min="6407" max="6407" width="23.42578125" style="4" customWidth="1"/>
    <col min="6408" max="6656" width="9.140625" style="4"/>
    <col min="6657" max="6657" width="13.85546875" style="4" customWidth="1"/>
    <col min="6658" max="6658" width="15.5703125" style="4" customWidth="1"/>
    <col min="6659" max="6659" width="13.7109375" style="4" customWidth="1"/>
    <col min="6660" max="6660" width="18.7109375" style="4" customWidth="1"/>
    <col min="6661" max="6661" width="14.28515625" style="4" customWidth="1"/>
    <col min="6662" max="6662" width="19.140625" style="4" customWidth="1"/>
    <col min="6663" max="6663" width="23.42578125" style="4" customWidth="1"/>
    <col min="6664" max="6912" width="9.140625" style="4"/>
    <col min="6913" max="6913" width="13.85546875" style="4" customWidth="1"/>
    <col min="6914" max="6914" width="15.5703125" style="4" customWidth="1"/>
    <col min="6915" max="6915" width="13.7109375" style="4" customWidth="1"/>
    <col min="6916" max="6916" width="18.7109375" style="4" customWidth="1"/>
    <col min="6917" max="6917" width="14.28515625" style="4" customWidth="1"/>
    <col min="6918" max="6918" width="19.140625" style="4" customWidth="1"/>
    <col min="6919" max="6919" width="23.42578125" style="4" customWidth="1"/>
    <col min="6920" max="7168" width="9.140625" style="4"/>
    <col min="7169" max="7169" width="13.85546875" style="4" customWidth="1"/>
    <col min="7170" max="7170" width="15.5703125" style="4" customWidth="1"/>
    <col min="7171" max="7171" width="13.7109375" style="4" customWidth="1"/>
    <col min="7172" max="7172" width="18.7109375" style="4" customWidth="1"/>
    <col min="7173" max="7173" width="14.28515625" style="4" customWidth="1"/>
    <col min="7174" max="7174" width="19.140625" style="4" customWidth="1"/>
    <col min="7175" max="7175" width="23.42578125" style="4" customWidth="1"/>
    <col min="7176" max="7424" width="9.140625" style="4"/>
    <col min="7425" max="7425" width="13.85546875" style="4" customWidth="1"/>
    <col min="7426" max="7426" width="15.5703125" style="4" customWidth="1"/>
    <col min="7427" max="7427" width="13.7109375" style="4" customWidth="1"/>
    <col min="7428" max="7428" width="18.7109375" style="4" customWidth="1"/>
    <col min="7429" max="7429" width="14.28515625" style="4" customWidth="1"/>
    <col min="7430" max="7430" width="19.140625" style="4" customWidth="1"/>
    <col min="7431" max="7431" width="23.42578125" style="4" customWidth="1"/>
    <col min="7432" max="7680" width="9.140625" style="4"/>
    <col min="7681" max="7681" width="13.85546875" style="4" customWidth="1"/>
    <col min="7682" max="7682" width="15.5703125" style="4" customWidth="1"/>
    <col min="7683" max="7683" width="13.7109375" style="4" customWidth="1"/>
    <col min="7684" max="7684" width="18.7109375" style="4" customWidth="1"/>
    <col min="7685" max="7685" width="14.28515625" style="4" customWidth="1"/>
    <col min="7686" max="7686" width="19.140625" style="4" customWidth="1"/>
    <col min="7687" max="7687" width="23.42578125" style="4" customWidth="1"/>
    <col min="7688" max="7936" width="9.140625" style="4"/>
    <col min="7937" max="7937" width="13.85546875" style="4" customWidth="1"/>
    <col min="7938" max="7938" width="15.5703125" style="4" customWidth="1"/>
    <col min="7939" max="7939" width="13.7109375" style="4" customWidth="1"/>
    <col min="7940" max="7940" width="18.7109375" style="4" customWidth="1"/>
    <col min="7941" max="7941" width="14.28515625" style="4" customWidth="1"/>
    <col min="7942" max="7942" width="19.140625" style="4" customWidth="1"/>
    <col min="7943" max="7943" width="23.42578125" style="4" customWidth="1"/>
    <col min="7944" max="8192" width="9.140625" style="4"/>
    <col min="8193" max="8193" width="13.85546875" style="4" customWidth="1"/>
    <col min="8194" max="8194" width="15.5703125" style="4" customWidth="1"/>
    <col min="8195" max="8195" width="13.7109375" style="4" customWidth="1"/>
    <col min="8196" max="8196" width="18.7109375" style="4" customWidth="1"/>
    <col min="8197" max="8197" width="14.28515625" style="4" customWidth="1"/>
    <col min="8198" max="8198" width="19.140625" style="4" customWidth="1"/>
    <col min="8199" max="8199" width="23.42578125" style="4" customWidth="1"/>
    <col min="8200" max="8448" width="9.140625" style="4"/>
    <col min="8449" max="8449" width="13.85546875" style="4" customWidth="1"/>
    <col min="8450" max="8450" width="15.5703125" style="4" customWidth="1"/>
    <col min="8451" max="8451" width="13.7109375" style="4" customWidth="1"/>
    <col min="8452" max="8452" width="18.7109375" style="4" customWidth="1"/>
    <col min="8453" max="8453" width="14.28515625" style="4" customWidth="1"/>
    <col min="8454" max="8454" width="19.140625" style="4" customWidth="1"/>
    <col min="8455" max="8455" width="23.42578125" style="4" customWidth="1"/>
    <col min="8456" max="8704" width="9.140625" style="4"/>
    <col min="8705" max="8705" width="13.85546875" style="4" customWidth="1"/>
    <col min="8706" max="8706" width="15.5703125" style="4" customWidth="1"/>
    <col min="8707" max="8707" width="13.7109375" style="4" customWidth="1"/>
    <col min="8708" max="8708" width="18.7109375" style="4" customWidth="1"/>
    <col min="8709" max="8709" width="14.28515625" style="4" customWidth="1"/>
    <col min="8710" max="8710" width="19.140625" style="4" customWidth="1"/>
    <col min="8711" max="8711" width="23.42578125" style="4" customWidth="1"/>
    <col min="8712" max="8960" width="9.140625" style="4"/>
    <col min="8961" max="8961" width="13.85546875" style="4" customWidth="1"/>
    <col min="8962" max="8962" width="15.5703125" style="4" customWidth="1"/>
    <col min="8963" max="8963" width="13.7109375" style="4" customWidth="1"/>
    <col min="8964" max="8964" width="18.7109375" style="4" customWidth="1"/>
    <col min="8965" max="8965" width="14.28515625" style="4" customWidth="1"/>
    <col min="8966" max="8966" width="19.140625" style="4" customWidth="1"/>
    <col min="8967" max="8967" width="23.42578125" style="4" customWidth="1"/>
    <col min="8968" max="9216" width="9.140625" style="4"/>
    <col min="9217" max="9217" width="13.85546875" style="4" customWidth="1"/>
    <col min="9218" max="9218" width="15.5703125" style="4" customWidth="1"/>
    <col min="9219" max="9219" width="13.7109375" style="4" customWidth="1"/>
    <col min="9220" max="9220" width="18.7109375" style="4" customWidth="1"/>
    <col min="9221" max="9221" width="14.28515625" style="4" customWidth="1"/>
    <col min="9222" max="9222" width="19.140625" style="4" customWidth="1"/>
    <col min="9223" max="9223" width="23.42578125" style="4" customWidth="1"/>
    <col min="9224" max="9472" width="9.140625" style="4"/>
    <col min="9473" max="9473" width="13.85546875" style="4" customWidth="1"/>
    <col min="9474" max="9474" width="15.5703125" style="4" customWidth="1"/>
    <col min="9475" max="9475" width="13.7109375" style="4" customWidth="1"/>
    <col min="9476" max="9476" width="18.7109375" style="4" customWidth="1"/>
    <col min="9477" max="9477" width="14.28515625" style="4" customWidth="1"/>
    <col min="9478" max="9478" width="19.140625" style="4" customWidth="1"/>
    <col min="9479" max="9479" width="23.42578125" style="4" customWidth="1"/>
    <col min="9480" max="9728" width="9.140625" style="4"/>
    <col min="9729" max="9729" width="13.85546875" style="4" customWidth="1"/>
    <col min="9730" max="9730" width="15.5703125" style="4" customWidth="1"/>
    <col min="9731" max="9731" width="13.7109375" style="4" customWidth="1"/>
    <col min="9732" max="9732" width="18.7109375" style="4" customWidth="1"/>
    <col min="9733" max="9733" width="14.28515625" style="4" customWidth="1"/>
    <col min="9734" max="9734" width="19.140625" style="4" customWidth="1"/>
    <col min="9735" max="9735" width="23.42578125" style="4" customWidth="1"/>
    <col min="9736" max="9984" width="9.140625" style="4"/>
    <col min="9985" max="9985" width="13.85546875" style="4" customWidth="1"/>
    <col min="9986" max="9986" width="15.5703125" style="4" customWidth="1"/>
    <col min="9987" max="9987" width="13.7109375" style="4" customWidth="1"/>
    <col min="9988" max="9988" width="18.7109375" style="4" customWidth="1"/>
    <col min="9989" max="9989" width="14.28515625" style="4" customWidth="1"/>
    <col min="9990" max="9990" width="19.140625" style="4" customWidth="1"/>
    <col min="9991" max="9991" width="23.42578125" style="4" customWidth="1"/>
    <col min="9992" max="10240" width="9.140625" style="4"/>
    <col min="10241" max="10241" width="13.85546875" style="4" customWidth="1"/>
    <col min="10242" max="10242" width="15.5703125" style="4" customWidth="1"/>
    <col min="10243" max="10243" width="13.7109375" style="4" customWidth="1"/>
    <col min="10244" max="10244" width="18.7109375" style="4" customWidth="1"/>
    <col min="10245" max="10245" width="14.28515625" style="4" customWidth="1"/>
    <col min="10246" max="10246" width="19.140625" style="4" customWidth="1"/>
    <col min="10247" max="10247" width="23.42578125" style="4" customWidth="1"/>
    <col min="10248" max="10496" width="9.140625" style="4"/>
    <col min="10497" max="10497" width="13.85546875" style="4" customWidth="1"/>
    <col min="10498" max="10498" width="15.5703125" style="4" customWidth="1"/>
    <col min="10499" max="10499" width="13.7109375" style="4" customWidth="1"/>
    <col min="10500" max="10500" width="18.7109375" style="4" customWidth="1"/>
    <col min="10501" max="10501" width="14.28515625" style="4" customWidth="1"/>
    <col min="10502" max="10502" width="19.140625" style="4" customWidth="1"/>
    <col min="10503" max="10503" width="23.42578125" style="4" customWidth="1"/>
    <col min="10504" max="10752" width="9.140625" style="4"/>
    <col min="10753" max="10753" width="13.85546875" style="4" customWidth="1"/>
    <col min="10754" max="10754" width="15.5703125" style="4" customWidth="1"/>
    <col min="10755" max="10755" width="13.7109375" style="4" customWidth="1"/>
    <col min="10756" max="10756" width="18.7109375" style="4" customWidth="1"/>
    <col min="10757" max="10757" width="14.28515625" style="4" customWidth="1"/>
    <col min="10758" max="10758" width="19.140625" style="4" customWidth="1"/>
    <col min="10759" max="10759" width="23.42578125" style="4" customWidth="1"/>
    <col min="10760" max="11008" width="9.140625" style="4"/>
    <col min="11009" max="11009" width="13.85546875" style="4" customWidth="1"/>
    <col min="11010" max="11010" width="15.5703125" style="4" customWidth="1"/>
    <col min="11011" max="11011" width="13.7109375" style="4" customWidth="1"/>
    <col min="11012" max="11012" width="18.7109375" style="4" customWidth="1"/>
    <col min="11013" max="11013" width="14.28515625" style="4" customWidth="1"/>
    <col min="11014" max="11014" width="19.140625" style="4" customWidth="1"/>
    <col min="11015" max="11015" width="23.42578125" style="4" customWidth="1"/>
    <col min="11016" max="11264" width="9.140625" style="4"/>
    <col min="11265" max="11265" width="13.85546875" style="4" customWidth="1"/>
    <col min="11266" max="11266" width="15.5703125" style="4" customWidth="1"/>
    <col min="11267" max="11267" width="13.7109375" style="4" customWidth="1"/>
    <col min="11268" max="11268" width="18.7109375" style="4" customWidth="1"/>
    <col min="11269" max="11269" width="14.28515625" style="4" customWidth="1"/>
    <col min="11270" max="11270" width="19.140625" style="4" customWidth="1"/>
    <col min="11271" max="11271" width="23.42578125" style="4" customWidth="1"/>
    <col min="11272" max="11520" width="9.140625" style="4"/>
    <col min="11521" max="11521" width="13.85546875" style="4" customWidth="1"/>
    <col min="11522" max="11522" width="15.5703125" style="4" customWidth="1"/>
    <col min="11523" max="11523" width="13.7109375" style="4" customWidth="1"/>
    <col min="11524" max="11524" width="18.7109375" style="4" customWidth="1"/>
    <col min="11525" max="11525" width="14.28515625" style="4" customWidth="1"/>
    <col min="11526" max="11526" width="19.140625" style="4" customWidth="1"/>
    <col min="11527" max="11527" width="23.42578125" style="4" customWidth="1"/>
    <col min="11528" max="11776" width="9.140625" style="4"/>
    <col min="11777" max="11777" width="13.85546875" style="4" customWidth="1"/>
    <col min="11778" max="11778" width="15.5703125" style="4" customWidth="1"/>
    <col min="11779" max="11779" width="13.7109375" style="4" customWidth="1"/>
    <col min="11780" max="11780" width="18.7109375" style="4" customWidth="1"/>
    <col min="11781" max="11781" width="14.28515625" style="4" customWidth="1"/>
    <col min="11782" max="11782" width="19.140625" style="4" customWidth="1"/>
    <col min="11783" max="11783" width="23.42578125" style="4" customWidth="1"/>
    <col min="11784" max="12032" width="9.140625" style="4"/>
    <col min="12033" max="12033" width="13.85546875" style="4" customWidth="1"/>
    <col min="12034" max="12034" width="15.5703125" style="4" customWidth="1"/>
    <col min="12035" max="12035" width="13.7109375" style="4" customWidth="1"/>
    <col min="12036" max="12036" width="18.7109375" style="4" customWidth="1"/>
    <col min="12037" max="12037" width="14.28515625" style="4" customWidth="1"/>
    <col min="12038" max="12038" width="19.140625" style="4" customWidth="1"/>
    <col min="12039" max="12039" width="23.42578125" style="4" customWidth="1"/>
    <col min="12040" max="12288" width="9.140625" style="4"/>
    <col min="12289" max="12289" width="13.85546875" style="4" customWidth="1"/>
    <col min="12290" max="12290" width="15.5703125" style="4" customWidth="1"/>
    <col min="12291" max="12291" width="13.7109375" style="4" customWidth="1"/>
    <col min="12292" max="12292" width="18.7109375" style="4" customWidth="1"/>
    <col min="12293" max="12293" width="14.28515625" style="4" customWidth="1"/>
    <col min="12294" max="12294" width="19.140625" style="4" customWidth="1"/>
    <col min="12295" max="12295" width="23.42578125" style="4" customWidth="1"/>
    <col min="12296" max="12544" width="9.140625" style="4"/>
    <col min="12545" max="12545" width="13.85546875" style="4" customWidth="1"/>
    <col min="12546" max="12546" width="15.5703125" style="4" customWidth="1"/>
    <col min="12547" max="12547" width="13.7109375" style="4" customWidth="1"/>
    <col min="12548" max="12548" width="18.7109375" style="4" customWidth="1"/>
    <col min="12549" max="12549" width="14.28515625" style="4" customWidth="1"/>
    <col min="12550" max="12550" width="19.140625" style="4" customWidth="1"/>
    <col min="12551" max="12551" width="23.42578125" style="4" customWidth="1"/>
    <col min="12552" max="12800" width="9.140625" style="4"/>
    <col min="12801" max="12801" width="13.85546875" style="4" customWidth="1"/>
    <col min="12802" max="12802" width="15.5703125" style="4" customWidth="1"/>
    <col min="12803" max="12803" width="13.7109375" style="4" customWidth="1"/>
    <col min="12804" max="12804" width="18.7109375" style="4" customWidth="1"/>
    <col min="12805" max="12805" width="14.28515625" style="4" customWidth="1"/>
    <col min="12806" max="12806" width="19.140625" style="4" customWidth="1"/>
    <col min="12807" max="12807" width="23.42578125" style="4" customWidth="1"/>
    <col min="12808" max="13056" width="9.140625" style="4"/>
    <col min="13057" max="13057" width="13.85546875" style="4" customWidth="1"/>
    <col min="13058" max="13058" width="15.5703125" style="4" customWidth="1"/>
    <col min="13059" max="13059" width="13.7109375" style="4" customWidth="1"/>
    <col min="13060" max="13060" width="18.7109375" style="4" customWidth="1"/>
    <col min="13061" max="13061" width="14.28515625" style="4" customWidth="1"/>
    <col min="13062" max="13062" width="19.140625" style="4" customWidth="1"/>
    <col min="13063" max="13063" width="23.42578125" style="4" customWidth="1"/>
    <col min="13064" max="13312" width="9.140625" style="4"/>
    <col min="13313" max="13313" width="13.85546875" style="4" customWidth="1"/>
    <col min="13314" max="13314" width="15.5703125" style="4" customWidth="1"/>
    <col min="13315" max="13315" width="13.7109375" style="4" customWidth="1"/>
    <col min="13316" max="13316" width="18.7109375" style="4" customWidth="1"/>
    <col min="13317" max="13317" width="14.28515625" style="4" customWidth="1"/>
    <col min="13318" max="13318" width="19.140625" style="4" customWidth="1"/>
    <col min="13319" max="13319" width="23.42578125" style="4" customWidth="1"/>
    <col min="13320" max="13568" width="9.140625" style="4"/>
    <col min="13569" max="13569" width="13.85546875" style="4" customWidth="1"/>
    <col min="13570" max="13570" width="15.5703125" style="4" customWidth="1"/>
    <col min="13571" max="13571" width="13.7109375" style="4" customWidth="1"/>
    <col min="13572" max="13572" width="18.7109375" style="4" customWidth="1"/>
    <col min="13573" max="13573" width="14.28515625" style="4" customWidth="1"/>
    <col min="13574" max="13574" width="19.140625" style="4" customWidth="1"/>
    <col min="13575" max="13575" width="23.42578125" style="4" customWidth="1"/>
    <col min="13576" max="13824" width="9.140625" style="4"/>
    <col min="13825" max="13825" width="13.85546875" style="4" customWidth="1"/>
    <col min="13826" max="13826" width="15.5703125" style="4" customWidth="1"/>
    <col min="13827" max="13827" width="13.7109375" style="4" customWidth="1"/>
    <col min="13828" max="13828" width="18.7109375" style="4" customWidth="1"/>
    <col min="13829" max="13829" width="14.28515625" style="4" customWidth="1"/>
    <col min="13830" max="13830" width="19.140625" style="4" customWidth="1"/>
    <col min="13831" max="13831" width="23.42578125" style="4" customWidth="1"/>
    <col min="13832" max="14080" width="9.140625" style="4"/>
    <col min="14081" max="14081" width="13.85546875" style="4" customWidth="1"/>
    <col min="14082" max="14082" width="15.5703125" style="4" customWidth="1"/>
    <col min="14083" max="14083" width="13.7109375" style="4" customWidth="1"/>
    <col min="14084" max="14084" width="18.7109375" style="4" customWidth="1"/>
    <col min="14085" max="14085" width="14.28515625" style="4" customWidth="1"/>
    <col min="14086" max="14086" width="19.140625" style="4" customWidth="1"/>
    <col min="14087" max="14087" width="23.42578125" style="4" customWidth="1"/>
    <col min="14088" max="14336" width="9.140625" style="4"/>
    <col min="14337" max="14337" width="13.85546875" style="4" customWidth="1"/>
    <col min="14338" max="14338" width="15.5703125" style="4" customWidth="1"/>
    <col min="14339" max="14339" width="13.7109375" style="4" customWidth="1"/>
    <col min="14340" max="14340" width="18.7109375" style="4" customWidth="1"/>
    <col min="14341" max="14341" width="14.28515625" style="4" customWidth="1"/>
    <col min="14342" max="14342" width="19.140625" style="4" customWidth="1"/>
    <col min="14343" max="14343" width="23.42578125" style="4" customWidth="1"/>
    <col min="14344" max="14592" width="9.140625" style="4"/>
    <col min="14593" max="14593" width="13.85546875" style="4" customWidth="1"/>
    <col min="14594" max="14594" width="15.5703125" style="4" customWidth="1"/>
    <col min="14595" max="14595" width="13.7109375" style="4" customWidth="1"/>
    <col min="14596" max="14596" width="18.7109375" style="4" customWidth="1"/>
    <col min="14597" max="14597" width="14.28515625" style="4" customWidth="1"/>
    <col min="14598" max="14598" width="19.140625" style="4" customWidth="1"/>
    <col min="14599" max="14599" width="23.42578125" style="4" customWidth="1"/>
    <col min="14600" max="14848" width="9.140625" style="4"/>
    <col min="14849" max="14849" width="13.85546875" style="4" customWidth="1"/>
    <col min="14850" max="14850" width="15.5703125" style="4" customWidth="1"/>
    <col min="14851" max="14851" width="13.7109375" style="4" customWidth="1"/>
    <col min="14852" max="14852" width="18.7109375" style="4" customWidth="1"/>
    <col min="14853" max="14853" width="14.28515625" style="4" customWidth="1"/>
    <col min="14854" max="14854" width="19.140625" style="4" customWidth="1"/>
    <col min="14855" max="14855" width="23.42578125" style="4" customWidth="1"/>
    <col min="14856" max="15104" width="9.140625" style="4"/>
    <col min="15105" max="15105" width="13.85546875" style="4" customWidth="1"/>
    <col min="15106" max="15106" width="15.5703125" style="4" customWidth="1"/>
    <col min="15107" max="15107" width="13.7109375" style="4" customWidth="1"/>
    <col min="15108" max="15108" width="18.7109375" style="4" customWidth="1"/>
    <col min="15109" max="15109" width="14.28515625" style="4" customWidth="1"/>
    <col min="15110" max="15110" width="19.140625" style="4" customWidth="1"/>
    <col min="15111" max="15111" width="23.42578125" style="4" customWidth="1"/>
    <col min="15112" max="15360" width="9.140625" style="4"/>
    <col min="15361" max="15361" width="13.85546875" style="4" customWidth="1"/>
    <col min="15362" max="15362" width="15.5703125" style="4" customWidth="1"/>
    <col min="15363" max="15363" width="13.7109375" style="4" customWidth="1"/>
    <col min="15364" max="15364" width="18.7109375" style="4" customWidth="1"/>
    <col min="15365" max="15365" width="14.28515625" style="4" customWidth="1"/>
    <col min="15366" max="15366" width="19.140625" style="4" customWidth="1"/>
    <col min="15367" max="15367" width="23.42578125" style="4" customWidth="1"/>
    <col min="15368" max="15616" width="9.140625" style="4"/>
    <col min="15617" max="15617" width="13.85546875" style="4" customWidth="1"/>
    <col min="15618" max="15618" width="15.5703125" style="4" customWidth="1"/>
    <col min="15619" max="15619" width="13.7109375" style="4" customWidth="1"/>
    <col min="15620" max="15620" width="18.7109375" style="4" customWidth="1"/>
    <col min="15621" max="15621" width="14.28515625" style="4" customWidth="1"/>
    <col min="15622" max="15622" width="19.140625" style="4" customWidth="1"/>
    <col min="15623" max="15623" width="23.42578125" style="4" customWidth="1"/>
    <col min="15624" max="15872" width="9.140625" style="4"/>
    <col min="15873" max="15873" width="13.85546875" style="4" customWidth="1"/>
    <col min="15874" max="15874" width="15.5703125" style="4" customWidth="1"/>
    <col min="15875" max="15875" width="13.7109375" style="4" customWidth="1"/>
    <col min="15876" max="15876" width="18.7109375" style="4" customWidth="1"/>
    <col min="15877" max="15877" width="14.28515625" style="4" customWidth="1"/>
    <col min="15878" max="15878" width="19.140625" style="4" customWidth="1"/>
    <col min="15879" max="15879" width="23.42578125" style="4" customWidth="1"/>
    <col min="15880" max="16128" width="9.140625" style="4"/>
    <col min="16129" max="16129" width="13.85546875" style="4" customWidth="1"/>
    <col min="16130" max="16130" width="15.5703125" style="4" customWidth="1"/>
    <col min="16131" max="16131" width="13.7109375" style="4" customWidth="1"/>
    <col min="16132" max="16132" width="18.7109375" style="4" customWidth="1"/>
    <col min="16133" max="16133" width="14.28515625" style="4" customWidth="1"/>
    <col min="16134" max="16134" width="19.140625" style="4" customWidth="1"/>
    <col min="16135" max="16135" width="23.42578125" style="4" customWidth="1"/>
    <col min="16136" max="16384" width="9.140625" style="4"/>
  </cols>
  <sheetData>
    <row r="1" spans="2:10" ht="5.25" customHeight="1" x14ac:dyDescent="0.25"/>
    <row r="2" spans="2:10" ht="36.75" customHeight="1" x14ac:dyDescent="0.25">
      <c r="B2" s="379" t="s">
        <v>25</v>
      </c>
      <c r="C2" s="379"/>
      <c r="D2" s="379"/>
      <c r="E2" s="379"/>
      <c r="F2" s="379"/>
      <c r="G2" s="379"/>
      <c r="H2" s="379"/>
    </row>
    <row r="3" spans="2:10" ht="28.5" customHeight="1" x14ac:dyDescent="0.25">
      <c r="B3" s="380" t="s">
        <v>46</v>
      </c>
      <c r="C3" s="380"/>
      <c r="D3" s="380"/>
      <c r="E3" s="380"/>
      <c r="F3" s="380"/>
      <c r="G3" s="380"/>
      <c r="H3" s="380"/>
    </row>
    <row r="4" spans="2:10" ht="28.5" customHeight="1" thickBot="1" x14ac:dyDescent="0.3">
      <c r="B4" s="380" t="s">
        <v>47</v>
      </c>
      <c r="C4" s="380"/>
      <c r="D4" s="380"/>
      <c r="E4" s="380"/>
      <c r="F4" s="380"/>
      <c r="G4" s="380"/>
      <c r="H4" s="380"/>
    </row>
    <row r="5" spans="2:10" ht="28.5" customHeight="1" thickBot="1" x14ac:dyDescent="0.3">
      <c r="B5" s="381" t="s">
        <v>30</v>
      </c>
      <c r="C5" s="382"/>
      <c r="D5" s="382"/>
      <c r="E5" s="382"/>
      <c r="F5" s="382"/>
      <c r="G5" s="382"/>
      <c r="H5" s="383"/>
    </row>
    <row r="6" spans="2:10" ht="134.25" customHeight="1" x14ac:dyDescent="0.25">
      <c r="B6" s="384" t="s">
        <v>14</v>
      </c>
      <c r="C6" s="49" t="s">
        <v>34</v>
      </c>
      <c r="D6" s="49" t="s">
        <v>35</v>
      </c>
      <c r="E6" s="49" t="s">
        <v>15</v>
      </c>
      <c r="F6" s="49" t="s">
        <v>16</v>
      </c>
      <c r="G6" s="49" t="s">
        <v>17</v>
      </c>
      <c r="H6" s="1" t="s">
        <v>18</v>
      </c>
    </row>
    <row r="7" spans="2:10" ht="21.75" customHeight="1" thickBot="1" x14ac:dyDescent="0.3">
      <c r="B7" s="385"/>
      <c r="C7" s="50">
        <v>1</v>
      </c>
      <c r="D7" s="50">
        <v>2</v>
      </c>
      <c r="E7" s="50" t="s">
        <v>19</v>
      </c>
      <c r="F7" s="50">
        <v>4</v>
      </c>
      <c r="G7" s="50" t="s">
        <v>20</v>
      </c>
      <c r="H7" s="2"/>
    </row>
    <row r="8" spans="2:10" ht="21" customHeight="1" thickBot="1" x14ac:dyDescent="0.3">
      <c r="B8" s="39" t="s">
        <v>23</v>
      </c>
      <c r="C8" s="40"/>
      <c r="D8" s="40"/>
      <c r="E8" s="40"/>
      <c r="F8" s="40"/>
      <c r="G8" s="40"/>
      <c r="H8" s="41"/>
    </row>
    <row r="9" spans="2:10" ht="50.1" customHeight="1" thickBot="1" x14ac:dyDescent="0.3">
      <c r="B9" s="42" t="s">
        <v>13</v>
      </c>
      <c r="C9" s="51">
        <v>6744</v>
      </c>
      <c r="D9" s="46">
        <v>35238</v>
      </c>
      <c r="E9" s="46">
        <v>41982</v>
      </c>
      <c r="F9" s="53">
        <v>31276</v>
      </c>
      <c r="G9" s="53">
        <v>10706</v>
      </c>
      <c r="H9" s="43"/>
      <c r="I9" s="35"/>
      <c r="J9" s="35"/>
    </row>
    <row r="10" spans="2:10" ht="21" customHeight="1" thickBot="1" x14ac:dyDescent="0.3">
      <c r="B10" s="39" t="s">
        <v>24</v>
      </c>
      <c r="C10" s="52"/>
      <c r="D10" s="47"/>
      <c r="E10" s="47"/>
      <c r="F10" s="48"/>
      <c r="G10" s="54"/>
      <c r="H10" s="41"/>
    </row>
    <row r="11" spans="2:10" s="5" customFormat="1" ht="50.1" customHeight="1" thickBot="1" x14ac:dyDescent="0.3">
      <c r="B11" s="44" t="s">
        <v>13</v>
      </c>
      <c r="C11" s="53">
        <v>554</v>
      </c>
      <c r="D11" s="46">
        <v>5793</v>
      </c>
      <c r="E11" s="46">
        <v>6347</v>
      </c>
      <c r="F11" s="53">
        <v>4366</v>
      </c>
      <c r="G11" s="53">
        <v>1981</v>
      </c>
      <c r="H11" s="45"/>
      <c r="I11" s="35"/>
      <c r="J11" s="35"/>
    </row>
  </sheetData>
  <mergeCells count="5">
    <mergeCell ref="B2:H2"/>
    <mergeCell ref="B3:H3"/>
    <mergeCell ref="B4:H4"/>
    <mergeCell ref="B5:H5"/>
    <mergeCell ref="B6:B7"/>
  </mergeCells>
  <printOptions horizontalCentered="1" verticalCentered="1"/>
  <pageMargins left="0.43307086614173229" right="0.43307086614173229" top="0.51181102362204722" bottom="0.51181102362204722" header="0.31496062992125984" footer="0.31496062992125984"/>
  <pageSetup paperSize="9" orientation="landscape" r:id="rId1"/>
  <headerFooter scaleWithDoc="0"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J24"/>
  <sheetViews>
    <sheetView tabSelected="1" view="pageBreakPreview" zoomScale="85" zoomScaleSheetLayoutView="85" workbookViewId="0">
      <selection activeCell="H26" sqref="H26"/>
    </sheetView>
  </sheetViews>
  <sheetFormatPr defaultRowHeight="15" outlineLevelRow="1" x14ac:dyDescent="0.25"/>
  <cols>
    <col min="1" max="1" width="4" style="84" customWidth="1"/>
    <col min="2" max="2" width="2.140625" style="84" customWidth="1"/>
    <col min="3" max="3" width="9.140625" style="84"/>
    <col min="4" max="4" width="22.42578125" style="84" customWidth="1"/>
    <col min="5" max="11" width="18.42578125" style="84" customWidth="1"/>
    <col min="12" max="234" width="9.140625" style="84"/>
    <col min="235" max="235" width="20.5703125" style="84" customWidth="1"/>
    <col min="236" max="241" width="18.42578125" style="84" customWidth="1"/>
    <col min="242" max="490" width="9.140625" style="84"/>
    <col min="491" max="491" width="20.5703125" style="84" customWidth="1"/>
    <col min="492" max="497" width="18.42578125" style="84" customWidth="1"/>
    <col min="498" max="746" width="9.140625" style="84"/>
    <col min="747" max="747" width="20.5703125" style="84" customWidth="1"/>
    <col min="748" max="753" width="18.42578125" style="84" customWidth="1"/>
    <col min="754" max="1002" width="9.140625" style="84"/>
    <col min="1003" max="1003" width="20.5703125" style="84" customWidth="1"/>
    <col min="1004" max="1009" width="18.42578125" style="84" customWidth="1"/>
    <col min="1010" max="1258" width="9.140625" style="84"/>
    <col min="1259" max="1259" width="20.5703125" style="84" customWidth="1"/>
    <col min="1260" max="1265" width="18.42578125" style="84" customWidth="1"/>
    <col min="1266" max="1514" width="9.140625" style="84"/>
    <col min="1515" max="1515" width="20.5703125" style="84" customWidth="1"/>
    <col min="1516" max="1521" width="18.42578125" style="84" customWidth="1"/>
    <col min="1522" max="1770" width="9.140625" style="84"/>
    <col min="1771" max="1771" width="20.5703125" style="84" customWidth="1"/>
    <col min="1772" max="1777" width="18.42578125" style="84" customWidth="1"/>
    <col min="1778" max="2026" width="9.140625" style="84"/>
    <col min="2027" max="2027" width="20.5703125" style="84" customWidth="1"/>
    <col min="2028" max="2033" width="18.42578125" style="84" customWidth="1"/>
    <col min="2034" max="2282" width="9.140625" style="84"/>
    <col min="2283" max="2283" width="20.5703125" style="84" customWidth="1"/>
    <col min="2284" max="2289" width="18.42578125" style="84" customWidth="1"/>
    <col min="2290" max="2538" width="9.140625" style="84"/>
    <col min="2539" max="2539" width="20.5703125" style="84" customWidth="1"/>
    <col min="2540" max="2545" width="18.42578125" style="84" customWidth="1"/>
    <col min="2546" max="2794" width="9.140625" style="84"/>
    <col min="2795" max="2795" width="20.5703125" style="84" customWidth="1"/>
    <col min="2796" max="2801" width="18.42578125" style="84" customWidth="1"/>
    <col min="2802" max="3050" width="9.140625" style="84"/>
    <col min="3051" max="3051" width="20.5703125" style="84" customWidth="1"/>
    <col min="3052" max="3057" width="18.42578125" style="84" customWidth="1"/>
    <col min="3058" max="3306" width="9.140625" style="84"/>
    <col min="3307" max="3307" width="20.5703125" style="84" customWidth="1"/>
    <col min="3308" max="3313" width="18.42578125" style="84" customWidth="1"/>
    <col min="3314" max="3562" width="9.140625" style="84"/>
    <col min="3563" max="3563" width="20.5703125" style="84" customWidth="1"/>
    <col min="3564" max="3569" width="18.42578125" style="84" customWidth="1"/>
    <col min="3570" max="3818" width="9.140625" style="84"/>
    <col min="3819" max="3819" width="20.5703125" style="84" customWidth="1"/>
    <col min="3820" max="3825" width="18.42578125" style="84" customWidth="1"/>
    <col min="3826" max="4074" width="9.140625" style="84"/>
    <col min="4075" max="4075" width="20.5703125" style="84" customWidth="1"/>
    <col min="4076" max="4081" width="18.42578125" style="84" customWidth="1"/>
    <col min="4082" max="4330" width="9.140625" style="84"/>
    <col min="4331" max="4331" width="20.5703125" style="84" customWidth="1"/>
    <col min="4332" max="4337" width="18.42578125" style="84" customWidth="1"/>
    <col min="4338" max="4586" width="9.140625" style="84"/>
    <col min="4587" max="4587" width="20.5703125" style="84" customWidth="1"/>
    <col min="4588" max="4593" width="18.42578125" style="84" customWidth="1"/>
    <col min="4594" max="4842" width="9.140625" style="84"/>
    <col min="4843" max="4843" width="20.5703125" style="84" customWidth="1"/>
    <col min="4844" max="4849" width="18.42578125" style="84" customWidth="1"/>
    <col min="4850" max="5098" width="9.140625" style="84"/>
    <col min="5099" max="5099" width="20.5703125" style="84" customWidth="1"/>
    <col min="5100" max="5105" width="18.42578125" style="84" customWidth="1"/>
    <col min="5106" max="5354" width="9.140625" style="84"/>
    <col min="5355" max="5355" width="20.5703125" style="84" customWidth="1"/>
    <col min="5356" max="5361" width="18.42578125" style="84" customWidth="1"/>
    <col min="5362" max="5610" width="9.140625" style="84"/>
    <col min="5611" max="5611" width="20.5703125" style="84" customWidth="1"/>
    <col min="5612" max="5617" width="18.42578125" style="84" customWidth="1"/>
    <col min="5618" max="5866" width="9.140625" style="84"/>
    <col min="5867" max="5867" width="20.5703125" style="84" customWidth="1"/>
    <col min="5868" max="5873" width="18.42578125" style="84" customWidth="1"/>
    <col min="5874" max="6122" width="9.140625" style="84"/>
    <col min="6123" max="6123" width="20.5703125" style="84" customWidth="1"/>
    <col min="6124" max="6129" width="18.42578125" style="84" customWidth="1"/>
    <col min="6130" max="6378" width="9.140625" style="84"/>
    <col min="6379" max="6379" width="20.5703125" style="84" customWidth="1"/>
    <col min="6380" max="6385" width="18.42578125" style="84" customWidth="1"/>
    <col min="6386" max="6634" width="9.140625" style="84"/>
    <col min="6635" max="6635" width="20.5703125" style="84" customWidth="1"/>
    <col min="6636" max="6641" width="18.42578125" style="84" customWidth="1"/>
    <col min="6642" max="6890" width="9.140625" style="84"/>
    <col min="6891" max="6891" width="20.5703125" style="84" customWidth="1"/>
    <col min="6892" max="6897" width="18.42578125" style="84" customWidth="1"/>
    <col min="6898" max="7146" width="9.140625" style="84"/>
    <col min="7147" max="7147" width="20.5703125" style="84" customWidth="1"/>
    <col min="7148" max="7153" width="18.42578125" style="84" customWidth="1"/>
    <col min="7154" max="7402" width="9.140625" style="84"/>
    <col min="7403" max="7403" width="20.5703125" style="84" customWidth="1"/>
    <col min="7404" max="7409" width="18.42578125" style="84" customWidth="1"/>
    <col min="7410" max="7658" width="9.140625" style="84"/>
    <col min="7659" max="7659" width="20.5703125" style="84" customWidth="1"/>
    <col min="7660" max="7665" width="18.42578125" style="84" customWidth="1"/>
    <col min="7666" max="7914" width="9.140625" style="84"/>
    <col min="7915" max="7915" width="20.5703125" style="84" customWidth="1"/>
    <col min="7916" max="7921" width="18.42578125" style="84" customWidth="1"/>
    <col min="7922" max="8170" width="9.140625" style="84"/>
    <col min="8171" max="8171" width="20.5703125" style="84" customWidth="1"/>
    <col min="8172" max="8177" width="18.42578125" style="84" customWidth="1"/>
    <col min="8178" max="8426" width="9.140625" style="84"/>
    <col min="8427" max="8427" width="20.5703125" style="84" customWidth="1"/>
    <col min="8428" max="8433" width="18.42578125" style="84" customWidth="1"/>
    <col min="8434" max="8682" width="9.140625" style="84"/>
    <col min="8683" max="8683" width="20.5703125" style="84" customWidth="1"/>
    <col min="8684" max="8689" width="18.42578125" style="84" customWidth="1"/>
    <col min="8690" max="8938" width="9.140625" style="84"/>
    <col min="8939" max="8939" width="20.5703125" style="84" customWidth="1"/>
    <col min="8940" max="8945" width="18.42578125" style="84" customWidth="1"/>
    <col min="8946" max="9194" width="9.140625" style="84"/>
    <col min="9195" max="9195" width="20.5703125" style="84" customWidth="1"/>
    <col min="9196" max="9201" width="18.42578125" style="84" customWidth="1"/>
    <col min="9202" max="9450" width="9.140625" style="84"/>
    <col min="9451" max="9451" width="20.5703125" style="84" customWidth="1"/>
    <col min="9452" max="9457" width="18.42578125" style="84" customWidth="1"/>
    <col min="9458" max="9706" width="9.140625" style="84"/>
    <col min="9707" max="9707" width="20.5703125" style="84" customWidth="1"/>
    <col min="9708" max="9713" width="18.42578125" style="84" customWidth="1"/>
    <col min="9714" max="9962" width="9.140625" style="84"/>
    <col min="9963" max="9963" width="20.5703125" style="84" customWidth="1"/>
    <col min="9964" max="9969" width="18.42578125" style="84" customWidth="1"/>
    <col min="9970" max="10218" width="9.140625" style="84"/>
    <col min="10219" max="10219" width="20.5703125" style="84" customWidth="1"/>
    <col min="10220" max="10225" width="18.42578125" style="84" customWidth="1"/>
    <col min="10226" max="10474" width="9.140625" style="84"/>
    <col min="10475" max="10475" width="20.5703125" style="84" customWidth="1"/>
    <col min="10476" max="10481" width="18.42578125" style="84" customWidth="1"/>
    <col min="10482" max="10730" width="9.140625" style="84"/>
    <col min="10731" max="10731" width="20.5703125" style="84" customWidth="1"/>
    <col min="10732" max="10737" width="18.42578125" style="84" customWidth="1"/>
    <col min="10738" max="10986" width="9.140625" style="84"/>
    <col min="10987" max="10987" width="20.5703125" style="84" customWidth="1"/>
    <col min="10988" max="10993" width="18.42578125" style="84" customWidth="1"/>
    <col min="10994" max="11242" width="9.140625" style="84"/>
    <col min="11243" max="11243" width="20.5703125" style="84" customWidth="1"/>
    <col min="11244" max="11249" width="18.42578125" style="84" customWidth="1"/>
    <col min="11250" max="11498" width="9.140625" style="84"/>
    <col min="11499" max="11499" width="20.5703125" style="84" customWidth="1"/>
    <col min="11500" max="11505" width="18.42578125" style="84" customWidth="1"/>
    <col min="11506" max="11754" width="9.140625" style="84"/>
    <col min="11755" max="11755" width="20.5703125" style="84" customWidth="1"/>
    <col min="11756" max="11761" width="18.42578125" style="84" customWidth="1"/>
    <col min="11762" max="12010" width="9.140625" style="84"/>
    <col min="12011" max="12011" width="20.5703125" style="84" customWidth="1"/>
    <col min="12012" max="12017" width="18.42578125" style="84" customWidth="1"/>
    <col min="12018" max="12266" width="9.140625" style="84"/>
    <col min="12267" max="12267" width="20.5703125" style="84" customWidth="1"/>
    <col min="12268" max="12273" width="18.42578125" style="84" customWidth="1"/>
    <col min="12274" max="12522" width="9.140625" style="84"/>
    <col min="12523" max="12523" width="20.5703125" style="84" customWidth="1"/>
    <col min="12524" max="12529" width="18.42578125" style="84" customWidth="1"/>
    <col min="12530" max="12778" width="9.140625" style="84"/>
    <col min="12779" max="12779" width="20.5703125" style="84" customWidth="1"/>
    <col min="12780" max="12785" width="18.42578125" style="84" customWidth="1"/>
    <col min="12786" max="13034" width="9.140625" style="84"/>
    <col min="13035" max="13035" width="20.5703125" style="84" customWidth="1"/>
    <col min="13036" max="13041" width="18.42578125" style="84" customWidth="1"/>
    <col min="13042" max="13290" width="9.140625" style="84"/>
    <col min="13291" max="13291" width="20.5703125" style="84" customWidth="1"/>
    <col min="13292" max="13297" width="18.42578125" style="84" customWidth="1"/>
    <col min="13298" max="13546" width="9.140625" style="84"/>
    <col min="13547" max="13547" width="20.5703125" style="84" customWidth="1"/>
    <col min="13548" max="13553" width="18.42578125" style="84" customWidth="1"/>
    <col min="13554" max="13802" width="9.140625" style="84"/>
    <col min="13803" max="13803" width="20.5703125" style="84" customWidth="1"/>
    <col min="13804" max="13809" width="18.42578125" style="84" customWidth="1"/>
    <col min="13810" max="14058" width="9.140625" style="84"/>
    <col min="14059" max="14059" width="20.5703125" style="84" customWidth="1"/>
    <col min="14060" max="14065" width="18.42578125" style="84" customWidth="1"/>
    <col min="14066" max="14314" width="9.140625" style="84"/>
    <col min="14315" max="14315" width="20.5703125" style="84" customWidth="1"/>
    <col min="14316" max="14321" width="18.42578125" style="84" customWidth="1"/>
    <col min="14322" max="14570" width="9.140625" style="84"/>
    <col min="14571" max="14571" width="20.5703125" style="84" customWidth="1"/>
    <col min="14572" max="14577" width="18.42578125" style="84" customWidth="1"/>
    <col min="14578" max="14826" width="9.140625" style="84"/>
    <col min="14827" max="14827" width="20.5703125" style="84" customWidth="1"/>
    <col min="14828" max="14833" width="18.42578125" style="84" customWidth="1"/>
    <col min="14834" max="15082" width="9.140625" style="84"/>
    <col min="15083" max="15083" width="20.5703125" style="84" customWidth="1"/>
    <col min="15084" max="15089" width="18.42578125" style="84" customWidth="1"/>
    <col min="15090" max="15338" width="9.140625" style="84"/>
    <col min="15339" max="15339" width="20.5703125" style="84" customWidth="1"/>
    <col min="15340" max="15345" width="18.42578125" style="84" customWidth="1"/>
    <col min="15346" max="15594" width="9.140625" style="84"/>
    <col min="15595" max="15595" width="20.5703125" style="84" customWidth="1"/>
    <col min="15596" max="15601" width="18.42578125" style="84" customWidth="1"/>
    <col min="15602" max="15850" width="9.140625" style="84"/>
    <col min="15851" max="15851" width="20.5703125" style="84" customWidth="1"/>
    <col min="15852" max="15857" width="18.42578125" style="84" customWidth="1"/>
    <col min="15858" max="16106" width="9.140625" style="84"/>
    <col min="16107" max="16107" width="20.5703125" style="84" customWidth="1"/>
    <col min="16108" max="16113" width="18.42578125" style="84" customWidth="1"/>
    <col min="16114" max="16384" width="9.140625" style="84"/>
  </cols>
  <sheetData>
    <row r="1" spans="3:10" ht="9.75" customHeight="1" x14ac:dyDescent="0.25"/>
    <row r="2" spans="3:10" ht="32.25" customHeight="1" x14ac:dyDescent="0.25">
      <c r="C2" s="386" t="s">
        <v>115</v>
      </c>
      <c r="D2" s="386"/>
      <c r="E2" s="386"/>
      <c r="F2" s="386"/>
      <c r="G2" s="386"/>
      <c r="H2" s="386"/>
      <c r="I2" s="386"/>
      <c r="J2" s="386"/>
    </row>
    <row r="3" spans="3:10" ht="16.5" thickBot="1" x14ac:dyDescent="0.3">
      <c r="C3" s="85"/>
      <c r="D3" s="85"/>
      <c r="E3" s="85"/>
      <c r="F3" s="85"/>
      <c r="G3" s="85"/>
      <c r="H3" s="85"/>
      <c r="I3" s="85"/>
      <c r="J3" s="85"/>
    </row>
    <row r="4" spans="3:10" ht="113.25" customHeight="1" thickBot="1" x14ac:dyDescent="0.3">
      <c r="C4" s="86" t="s">
        <v>116</v>
      </c>
      <c r="D4" s="87" t="s">
        <v>117</v>
      </c>
      <c r="E4" s="88" t="s">
        <v>118</v>
      </c>
      <c r="F4" s="89" t="s">
        <v>119</v>
      </c>
      <c r="G4" s="90" t="s">
        <v>120</v>
      </c>
      <c r="H4" s="91" t="s">
        <v>121</v>
      </c>
      <c r="I4" s="91" t="s">
        <v>122</v>
      </c>
      <c r="J4" s="89" t="s">
        <v>123</v>
      </c>
    </row>
    <row r="5" spans="3:10" ht="30" customHeight="1" x14ac:dyDescent="0.25">
      <c r="C5" s="387" t="s">
        <v>124</v>
      </c>
      <c r="D5" s="92" t="s">
        <v>125</v>
      </c>
      <c r="E5" s="291">
        <v>2845327</v>
      </c>
      <c r="F5" s="292">
        <v>1304</v>
      </c>
      <c r="G5" s="293">
        <v>40295</v>
      </c>
      <c r="H5" s="108">
        <v>38212</v>
      </c>
      <c r="I5" s="108">
        <v>3387</v>
      </c>
      <c r="J5" s="93">
        <v>2883539</v>
      </c>
    </row>
    <row r="6" spans="3:10" ht="33" customHeight="1" x14ac:dyDescent="0.25">
      <c r="C6" s="388"/>
      <c r="D6" s="94" t="s">
        <v>126</v>
      </c>
      <c r="E6" s="96">
        <v>331866</v>
      </c>
      <c r="F6" s="294">
        <v>304</v>
      </c>
      <c r="G6" s="295">
        <v>10357</v>
      </c>
      <c r="H6" s="112">
        <v>9080</v>
      </c>
      <c r="I6" s="108">
        <v>1581</v>
      </c>
      <c r="J6" s="95">
        <v>340946</v>
      </c>
    </row>
    <row r="7" spans="3:10" ht="30" customHeight="1" x14ac:dyDescent="0.25">
      <c r="C7" s="388"/>
      <c r="D7" s="94" t="s">
        <v>127</v>
      </c>
      <c r="E7" s="96">
        <v>40602</v>
      </c>
      <c r="F7" s="294">
        <v>164</v>
      </c>
      <c r="G7" s="295">
        <v>919</v>
      </c>
      <c r="H7" s="112">
        <v>819</v>
      </c>
      <c r="I7" s="108">
        <v>264</v>
      </c>
      <c r="J7" s="95">
        <v>41421</v>
      </c>
    </row>
    <row r="8" spans="3:10" ht="33.75" customHeight="1" x14ac:dyDescent="0.25">
      <c r="C8" s="388"/>
      <c r="D8" s="94" t="s">
        <v>128</v>
      </c>
      <c r="E8" s="96">
        <v>190931</v>
      </c>
      <c r="F8" s="294">
        <v>8099</v>
      </c>
      <c r="G8" s="96">
        <v>5040</v>
      </c>
      <c r="H8" s="97">
        <v>7174</v>
      </c>
      <c r="I8" s="97">
        <v>8729</v>
      </c>
      <c r="J8" s="95">
        <v>198105</v>
      </c>
    </row>
    <row r="9" spans="3:10" ht="30" customHeight="1" thickBot="1" x14ac:dyDescent="0.3">
      <c r="C9" s="388"/>
      <c r="D9" s="98" t="s">
        <v>129</v>
      </c>
      <c r="E9" s="99">
        <v>2869</v>
      </c>
      <c r="F9" s="296">
        <v>64</v>
      </c>
      <c r="G9" s="99">
        <v>155</v>
      </c>
      <c r="H9" s="100">
        <v>137</v>
      </c>
      <c r="I9" s="100">
        <v>76</v>
      </c>
      <c r="J9" s="101">
        <v>3001</v>
      </c>
    </row>
    <row r="10" spans="3:10" ht="30" customHeight="1" thickBot="1" x14ac:dyDescent="0.3">
      <c r="C10" s="389"/>
      <c r="D10" s="102" t="s">
        <v>27</v>
      </c>
      <c r="E10" s="103">
        <f>SUM(E5:E9)</f>
        <v>3411595</v>
      </c>
      <c r="F10" s="103">
        <f t="shared" ref="F10:J10" si="0">SUM(F5:F9)</f>
        <v>9935</v>
      </c>
      <c r="G10" s="103">
        <f t="shared" si="0"/>
        <v>56766</v>
      </c>
      <c r="H10" s="103">
        <f t="shared" si="0"/>
        <v>55422</v>
      </c>
      <c r="I10" s="103">
        <f t="shared" si="0"/>
        <v>14037</v>
      </c>
      <c r="J10" s="103">
        <f t="shared" si="0"/>
        <v>3467012</v>
      </c>
    </row>
    <row r="11" spans="3:10" ht="30" hidden="1" customHeight="1" outlineLevel="1" x14ac:dyDescent="0.25">
      <c r="C11" s="390" t="s">
        <v>130</v>
      </c>
      <c r="D11" s="104" t="s">
        <v>125</v>
      </c>
      <c r="E11" s="105"/>
      <c r="F11" s="106"/>
      <c r="G11" s="107" t="e">
        <v>#REF!</v>
      </c>
      <c r="H11" s="107" t="e">
        <v>#REF!</v>
      </c>
      <c r="I11" s="108" t="e">
        <v>#REF!</v>
      </c>
      <c r="J11" s="109" t="e">
        <v>#REF!</v>
      </c>
    </row>
    <row r="12" spans="3:10" ht="30" hidden="1" customHeight="1" outlineLevel="1" x14ac:dyDescent="0.25">
      <c r="C12" s="391"/>
      <c r="D12" s="110" t="s">
        <v>131</v>
      </c>
      <c r="E12" s="111"/>
      <c r="F12" s="97"/>
      <c r="G12" s="112" t="e">
        <v>#REF!</v>
      </c>
      <c r="H12" s="112" t="e">
        <v>#REF!</v>
      </c>
      <c r="I12" s="112" t="e">
        <v>#REF!</v>
      </c>
      <c r="J12" s="95" t="e">
        <v>#REF!</v>
      </c>
    </row>
    <row r="13" spans="3:10" ht="30" hidden="1" customHeight="1" outlineLevel="1" x14ac:dyDescent="0.25">
      <c r="C13" s="391"/>
      <c r="D13" s="110" t="s">
        <v>132</v>
      </c>
      <c r="E13" s="111"/>
      <c r="F13" s="97"/>
      <c r="G13" s="112" t="e">
        <v>#REF!</v>
      </c>
      <c r="H13" s="112" t="e">
        <v>#REF!</v>
      </c>
      <c r="I13" s="112" t="e">
        <v>#REF!</v>
      </c>
      <c r="J13" s="95" t="e">
        <v>#REF!</v>
      </c>
    </row>
    <row r="14" spans="3:10" ht="35.25" hidden="1" customHeight="1" outlineLevel="1" x14ac:dyDescent="0.25">
      <c r="C14" s="391"/>
      <c r="D14" s="110" t="s">
        <v>128</v>
      </c>
      <c r="E14" s="111"/>
      <c r="F14" s="97"/>
      <c r="G14" s="111"/>
      <c r="H14" s="111"/>
      <c r="I14" s="111"/>
      <c r="J14" s="95"/>
    </row>
    <row r="15" spans="3:10" ht="30" hidden="1" customHeight="1" outlineLevel="1" x14ac:dyDescent="0.25">
      <c r="C15" s="391"/>
      <c r="D15" s="110" t="s">
        <v>129</v>
      </c>
      <c r="E15" s="111"/>
      <c r="F15" s="97"/>
      <c r="G15" s="111"/>
      <c r="H15" s="111"/>
      <c r="I15" s="111"/>
      <c r="J15" s="95"/>
    </row>
    <row r="16" spans="3:10" ht="30" hidden="1" customHeight="1" outlineLevel="1" thickBot="1" x14ac:dyDescent="0.3">
      <c r="C16" s="392"/>
      <c r="D16" s="113" t="s">
        <v>27</v>
      </c>
      <c r="E16" s="114">
        <v>0</v>
      </c>
      <c r="F16" s="114">
        <v>0</v>
      </c>
      <c r="G16" s="114" t="e">
        <v>#REF!</v>
      </c>
      <c r="H16" s="114" t="e">
        <v>#REF!</v>
      </c>
      <c r="I16" s="114" t="e">
        <v>#REF!</v>
      </c>
      <c r="J16" s="115" t="e">
        <v>#REF!</v>
      </c>
    </row>
    <row r="17" spans="3:10" ht="30" hidden="1" customHeight="1" outlineLevel="1" x14ac:dyDescent="0.25">
      <c r="C17" s="390" t="s">
        <v>133</v>
      </c>
      <c r="D17" s="104" t="s">
        <v>125</v>
      </c>
      <c r="E17" s="106">
        <v>2845327</v>
      </c>
      <c r="F17" s="106">
        <v>1304</v>
      </c>
      <c r="G17" s="116" t="e">
        <v>#REF!</v>
      </c>
      <c r="H17" s="116" t="e">
        <v>#REF!</v>
      </c>
      <c r="I17" s="117" t="e">
        <v>#REF!</v>
      </c>
      <c r="J17" s="118" t="e">
        <v>#REF!</v>
      </c>
    </row>
    <row r="18" spans="3:10" ht="30" hidden="1" customHeight="1" outlineLevel="1" x14ac:dyDescent="0.25">
      <c r="C18" s="391"/>
      <c r="D18" s="110" t="s">
        <v>131</v>
      </c>
      <c r="E18" s="97">
        <v>331866</v>
      </c>
      <c r="F18" s="97">
        <v>304</v>
      </c>
      <c r="G18" s="119" t="e">
        <v>#REF!</v>
      </c>
      <c r="H18" s="119" t="e">
        <v>#REF!</v>
      </c>
      <c r="I18" s="120" t="e">
        <v>#REF!</v>
      </c>
      <c r="J18" s="121" t="e">
        <v>#REF!</v>
      </c>
    </row>
    <row r="19" spans="3:10" ht="30" hidden="1" customHeight="1" outlineLevel="1" x14ac:dyDescent="0.25">
      <c r="C19" s="391"/>
      <c r="D19" s="110" t="s">
        <v>132</v>
      </c>
      <c r="E19" s="97">
        <v>40602</v>
      </c>
      <c r="F19" s="97">
        <v>164</v>
      </c>
      <c r="G19" s="119" t="e">
        <v>#REF!</v>
      </c>
      <c r="H19" s="119" t="e">
        <v>#REF!</v>
      </c>
      <c r="I19" s="120" t="e">
        <v>#REF!</v>
      </c>
      <c r="J19" s="121" t="e">
        <v>#REF!</v>
      </c>
    </row>
    <row r="20" spans="3:10" ht="37.5" hidden="1" customHeight="1" outlineLevel="1" x14ac:dyDescent="0.25">
      <c r="C20" s="391"/>
      <c r="D20" s="110" t="s">
        <v>128</v>
      </c>
      <c r="E20" s="97"/>
      <c r="F20" s="97"/>
      <c r="G20" s="119"/>
      <c r="H20" s="119"/>
      <c r="I20" s="120"/>
      <c r="J20" s="121"/>
    </row>
    <row r="21" spans="3:10" ht="15.75" hidden="1" outlineLevel="1" x14ac:dyDescent="0.25">
      <c r="C21" s="391"/>
      <c r="D21" s="110" t="s">
        <v>129</v>
      </c>
      <c r="E21" s="97"/>
      <c r="F21" s="97"/>
      <c r="G21" s="119"/>
      <c r="H21" s="119"/>
      <c r="I21" s="120"/>
      <c r="J21" s="121"/>
    </row>
    <row r="22" spans="3:10" ht="30" hidden="1" customHeight="1" outlineLevel="1" thickBot="1" x14ac:dyDescent="0.3">
      <c r="C22" s="392"/>
      <c r="D22" s="113" t="s">
        <v>27</v>
      </c>
      <c r="E22" s="114">
        <v>3217795</v>
      </c>
      <c r="F22" s="114">
        <v>1772</v>
      </c>
      <c r="G22" s="114" t="e">
        <v>#REF!</v>
      </c>
      <c r="H22" s="114" t="e">
        <v>#REF!</v>
      </c>
      <c r="I22" s="114" t="e">
        <v>#REF!</v>
      </c>
      <c r="J22" s="115" t="e">
        <v>#REF!</v>
      </c>
    </row>
    <row r="23" spans="3:10" ht="15.75" hidden="1" outlineLevel="1" x14ac:dyDescent="0.25">
      <c r="C23" s="122"/>
      <c r="D23" s="393"/>
      <c r="E23" s="393"/>
      <c r="F23" s="393"/>
      <c r="G23" s="393"/>
      <c r="H23" s="393"/>
      <c r="I23" s="393"/>
      <c r="J23" s="393"/>
    </row>
    <row r="24" spans="3:10" collapsed="1" x14ac:dyDescent="0.25"/>
  </sheetData>
  <mergeCells count="5">
    <mergeCell ref="C2:J2"/>
    <mergeCell ref="C5:C10"/>
    <mergeCell ref="C11:C16"/>
    <mergeCell ref="C17:C22"/>
    <mergeCell ref="D23:J23"/>
  </mergeCells>
  <printOptions horizontalCentered="1" verticalCentered="1"/>
  <pageMargins left="0.43307086614173229" right="0.43307086614173229" top="0.51181102362204722" bottom="0.51181102362204722" header="0.31496062992125984" footer="0.31496062992125984"/>
  <pageSetup paperSize="9" scale="95" orientation="landscape" blackAndWhite="1"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40"/>
  <sheetViews>
    <sheetView workbookViewId="0">
      <selection activeCell="B5" sqref="B5"/>
    </sheetView>
  </sheetViews>
  <sheetFormatPr defaultRowHeight="12.75" x14ac:dyDescent="0.25"/>
  <cols>
    <col min="1" max="1" width="3" style="11" customWidth="1"/>
    <col min="2" max="2" width="17.28515625" style="11" customWidth="1"/>
    <col min="3" max="19" width="15.7109375" style="11" customWidth="1"/>
    <col min="20" max="16384" width="9.140625" style="11"/>
  </cols>
  <sheetData>
    <row r="1" spans="2:19" s="24" customFormat="1" ht="20.25" x14ac:dyDescent="0.25">
      <c r="B1" s="8" t="s">
        <v>44</v>
      </c>
    </row>
    <row r="2" spans="2:19" s="24" customFormat="1" ht="18.75" x14ac:dyDescent="0.25">
      <c r="B2" s="7" t="s">
        <v>29</v>
      </c>
      <c r="D2" s="25"/>
    </row>
    <row r="3" spans="2:19" s="23" customFormat="1" ht="18.75" customHeight="1" x14ac:dyDescent="0.25">
      <c r="B3" s="32" t="s">
        <v>2</v>
      </c>
      <c r="C3" s="27">
        <v>43910</v>
      </c>
      <c r="D3" s="27">
        <f>DATE(YEAR(C3),MONTH(C3)+1,DAY(C3))</f>
        <v>43941</v>
      </c>
      <c r="E3" s="27">
        <f>DATE(YEAR(D3),MONTH(D3)+1,DAY(D3))</f>
        <v>43971</v>
      </c>
      <c r="F3" s="27">
        <f>DATE(YEAR(E3),MONTH(E3)+1,DAY(E3))</f>
        <v>44002</v>
      </c>
      <c r="G3" s="28" t="s">
        <v>40</v>
      </c>
      <c r="H3" s="27">
        <f>DATE(YEAR(F3),MONTH(F3)+1,DAY(F3))</f>
        <v>44032</v>
      </c>
      <c r="I3" s="27">
        <f>DATE(YEAR(H3),MONTH(H3)+1,DAY(H3))</f>
        <v>44063</v>
      </c>
      <c r="J3" s="27">
        <f>DATE(YEAR(I3),MONTH(I3)+1,DAY(I3))</f>
        <v>44094</v>
      </c>
      <c r="K3" s="28" t="s">
        <v>39</v>
      </c>
      <c r="L3" s="27">
        <f>DATE(YEAR(J3),MONTH(J3)+1,DAY(J3))</f>
        <v>44124</v>
      </c>
      <c r="M3" s="27">
        <f>DATE(YEAR(L3),MONTH(L3)+1,DAY(L3))</f>
        <v>44155</v>
      </c>
      <c r="N3" s="27">
        <f>DATE(YEAR(M3),MONTH(M3)+1,DAY(M3))</f>
        <v>44185</v>
      </c>
      <c r="O3" s="28" t="s">
        <v>38</v>
      </c>
      <c r="P3" s="27">
        <f>DATE(YEAR(N3),MONTH(N3)+1,DAY(N3))</f>
        <v>44216</v>
      </c>
      <c r="Q3" s="27">
        <f>DATE(YEAR(P3),MONTH(P3)+1,DAY(P3))</f>
        <v>44247</v>
      </c>
      <c r="R3" s="27">
        <f>DATE(YEAR(Q3),MONTH(Q3)+1,DAY(Q3))</f>
        <v>44275</v>
      </c>
      <c r="S3" s="28" t="s">
        <v>41</v>
      </c>
    </row>
    <row r="4" spans="2:19" s="24" customFormat="1" ht="18.75" customHeight="1" x14ac:dyDescent="0.25">
      <c r="B4" s="26" t="s">
        <v>42</v>
      </c>
      <c r="C4" s="26">
        <v>45998</v>
      </c>
      <c r="D4" s="26"/>
      <c r="E4" s="26"/>
      <c r="F4" s="26">
        <v>46477</v>
      </c>
      <c r="G4" s="29">
        <f t="shared" ref="G4:G9" si="0">F4-C4</f>
        <v>479</v>
      </c>
      <c r="H4" s="26"/>
      <c r="I4" s="26"/>
      <c r="J4" s="26"/>
      <c r="K4" s="29">
        <f t="shared" ref="K4:K9" si="1">J4-F4</f>
        <v>-46477</v>
      </c>
      <c r="L4" s="26"/>
      <c r="M4" s="26"/>
      <c r="N4" s="26"/>
      <c r="O4" s="29">
        <f t="shared" ref="O4:O9" si="2">N4-J4</f>
        <v>0</v>
      </c>
      <c r="P4" s="26"/>
      <c r="Q4" s="26"/>
      <c r="R4" s="26"/>
      <c r="S4" s="29">
        <f t="shared" ref="S4:S9" si="3">R4-N4</f>
        <v>0</v>
      </c>
    </row>
    <row r="5" spans="2:19" s="24" customFormat="1" ht="18.75" customHeight="1" x14ac:dyDescent="0.25">
      <c r="B5" s="26" t="s">
        <v>9</v>
      </c>
      <c r="C5" s="26">
        <v>8400</v>
      </c>
      <c r="D5" s="26"/>
      <c r="E5" s="26"/>
      <c r="F5" s="26">
        <v>8419</v>
      </c>
      <c r="G5" s="29">
        <f t="shared" si="0"/>
        <v>19</v>
      </c>
      <c r="H5" s="26"/>
      <c r="I5" s="26"/>
      <c r="J5" s="26"/>
      <c r="K5" s="29">
        <f t="shared" si="1"/>
        <v>-8419</v>
      </c>
      <c r="L5" s="26"/>
      <c r="M5" s="26"/>
      <c r="N5" s="26"/>
      <c r="O5" s="29">
        <f t="shared" si="2"/>
        <v>0</v>
      </c>
      <c r="P5" s="26"/>
      <c r="Q5" s="26"/>
      <c r="R5" s="26"/>
      <c r="S5" s="29">
        <f t="shared" si="3"/>
        <v>0</v>
      </c>
    </row>
    <row r="6" spans="2:19" s="24" customFormat="1" ht="18.75" customHeight="1" x14ac:dyDescent="0.25">
      <c r="B6" s="26" t="s">
        <v>10</v>
      </c>
      <c r="C6" s="26">
        <v>21352</v>
      </c>
      <c r="D6" s="26"/>
      <c r="E6" s="26"/>
      <c r="F6" s="26">
        <v>21396</v>
      </c>
      <c r="G6" s="29">
        <f t="shared" si="0"/>
        <v>44</v>
      </c>
      <c r="H6" s="26"/>
      <c r="I6" s="26"/>
      <c r="J6" s="26"/>
      <c r="K6" s="29">
        <f t="shared" si="1"/>
        <v>-21396</v>
      </c>
      <c r="L6" s="26"/>
      <c r="M6" s="26"/>
      <c r="N6" s="26"/>
      <c r="O6" s="29">
        <f t="shared" si="2"/>
        <v>0</v>
      </c>
      <c r="P6" s="26"/>
      <c r="Q6" s="26"/>
      <c r="R6" s="26"/>
      <c r="S6" s="29">
        <f t="shared" si="3"/>
        <v>0</v>
      </c>
    </row>
    <row r="7" spans="2:19" s="24" customFormat="1" ht="18.75" customHeight="1" x14ac:dyDescent="0.25">
      <c r="B7" s="26" t="s">
        <v>11</v>
      </c>
      <c r="C7" s="26">
        <v>28267</v>
      </c>
      <c r="D7" s="26"/>
      <c r="E7" s="26"/>
      <c r="F7" s="26">
        <v>28673</v>
      </c>
      <c r="G7" s="29">
        <f t="shared" si="0"/>
        <v>406</v>
      </c>
      <c r="H7" s="26"/>
      <c r="I7" s="26"/>
      <c r="J7" s="26"/>
      <c r="K7" s="29">
        <f t="shared" si="1"/>
        <v>-28673</v>
      </c>
      <c r="L7" s="26"/>
      <c r="M7" s="26"/>
      <c r="N7" s="26"/>
      <c r="O7" s="29">
        <f t="shared" si="2"/>
        <v>0</v>
      </c>
      <c r="P7" s="26"/>
      <c r="Q7" s="26"/>
      <c r="R7" s="26"/>
      <c r="S7" s="29">
        <f t="shared" si="3"/>
        <v>0</v>
      </c>
    </row>
    <row r="8" spans="2:19" s="24" customFormat="1" ht="18.75" customHeight="1" x14ac:dyDescent="0.25">
      <c r="B8" s="26" t="s">
        <v>12</v>
      </c>
      <c r="C8" s="26">
        <v>49418</v>
      </c>
      <c r="D8" s="26"/>
      <c r="E8" s="26"/>
      <c r="F8" s="26">
        <v>49738</v>
      </c>
      <c r="G8" s="29">
        <f t="shared" si="0"/>
        <v>320</v>
      </c>
      <c r="H8" s="26"/>
      <c r="I8" s="26"/>
      <c r="J8" s="26"/>
      <c r="K8" s="29">
        <f t="shared" si="1"/>
        <v>-49738</v>
      </c>
      <c r="L8" s="26"/>
      <c r="M8" s="26"/>
      <c r="N8" s="26"/>
      <c r="O8" s="29">
        <f t="shared" si="2"/>
        <v>0</v>
      </c>
      <c r="P8" s="26"/>
      <c r="Q8" s="26"/>
      <c r="R8" s="26"/>
      <c r="S8" s="29">
        <f t="shared" si="3"/>
        <v>0</v>
      </c>
    </row>
    <row r="9" spans="2:19" s="24" customFormat="1" ht="18.75" customHeight="1" x14ac:dyDescent="0.25">
      <c r="B9" s="26" t="s">
        <v>13</v>
      </c>
      <c r="C9" s="6">
        <f>SUM(C4:C8)</f>
        <v>153435</v>
      </c>
      <c r="D9" s="6">
        <f>SUM(D4:D8)</f>
        <v>0</v>
      </c>
      <c r="E9" s="6">
        <f>SUM(E4:E8)</f>
        <v>0</v>
      </c>
      <c r="F9" s="6">
        <f>SUM(F4:F8)</f>
        <v>154703</v>
      </c>
      <c r="G9" s="30">
        <f t="shared" si="0"/>
        <v>1268</v>
      </c>
      <c r="H9" s="6">
        <f>SUM(H4:H8)</f>
        <v>0</v>
      </c>
      <c r="I9" s="6">
        <f>SUM(I4:I8)</f>
        <v>0</v>
      </c>
      <c r="J9" s="6">
        <f>SUM(J4:J8)</f>
        <v>0</v>
      </c>
      <c r="K9" s="30">
        <f t="shared" si="1"/>
        <v>-154703</v>
      </c>
      <c r="L9" s="6">
        <f>SUM(L4:L8)</f>
        <v>0</v>
      </c>
      <c r="M9" s="6">
        <f>SUM(M4:M8)</f>
        <v>0</v>
      </c>
      <c r="N9" s="6">
        <f>SUM(N4:N8)</f>
        <v>0</v>
      </c>
      <c r="O9" s="30">
        <f t="shared" si="2"/>
        <v>0</v>
      </c>
      <c r="P9" s="6">
        <f>SUM(P4:P8)</f>
        <v>0</v>
      </c>
      <c r="Q9" s="6">
        <f>SUM(Q4:Q8)</f>
        <v>0</v>
      </c>
      <c r="R9" s="6">
        <f>SUM(R4:R8)</f>
        <v>0</v>
      </c>
      <c r="S9" s="30">
        <f t="shared" si="3"/>
        <v>0</v>
      </c>
    </row>
    <row r="10" spans="2:19" s="24" customFormat="1" ht="7.5" customHeight="1" x14ac:dyDescent="0.25"/>
    <row r="11" spans="2:19" s="24" customFormat="1" ht="18.75" x14ac:dyDescent="0.25">
      <c r="B11" s="7" t="s">
        <v>37</v>
      </c>
      <c r="D11" s="25"/>
    </row>
    <row r="12" spans="2:19" s="23" customFormat="1" ht="18.75" customHeight="1" x14ac:dyDescent="0.25">
      <c r="B12" s="32" t="s">
        <v>2</v>
      </c>
      <c r="C12" s="31"/>
      <c r="D12" s="31">
        <f t="shared" ref="D12:S12" si="4">D3</f>
        <v>43941</v>
      </c>
      <c r="E12" s="31">
        <f t="shared" si="4"/>
        <v>43971</v>
      </c>
      <c r="F12" s="31">
        <f t="shared" si="4"/>
        <v>44002</v>
      </c>
      <c r="G12" s="28" t="str">
        <f t="shared" si="4"/>
        <v>Qtr-I</v>
      </c>
      <c r="H12" s="31">
        <f t="shared" si="4"/>
        <v>44032</v>
      </c>
      <c r="I12" s="31">
        <f t="shared" si="4"/>
        <v>44063</v>
      </c>
      <c r="J12" s="31">
        <f t="shared" si="4"/>
        <v>44094</v>
      </c>
      <c r="K12" s="28" t="str">
        <f t="shared" si="4"/>
        <v>Qtr-II</v>
      </c>
      <c r="L12" s="31">
        <f t="shared" si="4"/>
        <v>44124</v>
      </c>
      <c r="M12" s="31">
        <f t="shared" si="4"/>
        <v>44155</v>
      </c>
      <c r="N12" s="31">
        <f t="shared" si="4"/>
        <v>44185</v>
      </c>
      <c r="O12" s="28" t="str">
        <f t="shared" si="4"/>
        <v>Qtr-III</v>
      </c>
      <c r="P12" s="31">
        <f t="shared" si="4"/>
        <v>44216</v>
      </c>
      <c r="Q12" s="31">
        <f t="shared" si="4"/>
        <v>44247</v>
      </c>
      <c r="R12" s="31">
        <f t="shared" si="4"/>
        <v>44275</v>
      </c>
      <c r="S12" s="28" t="str">
        <f t="shared" si="4"/>
        <v>Qtr-IV</v>
      </c>
    </row>
    <row r="13" spans="2:19" s="24" customFormat="1" ht="18.75" customHeight="1" x14ac:dyDescent="0.25">
      <c r="B13" s="26" t="s">
        <v>42</v>
      </c>
      <c r="C13" s="26"/>
      <c r="D13" s="26">
        <v>160</v>
      </c>
      <c r="E13" s="26">
        <v>183</v>
      </c>
      <c r="F13" s="26">
        <v>183</v>
      </c>
      <c r="G13" s="29">
        <f t="shared" ref="G13:G18" si="5">D13+E13+F13</f>
        <v>526</v>
      </c>
      <c r="H13" s="26"/>
      <c r="I13" s="26"/>
      <c r="J13" s="26"/>
      <c r="K13" s="29">
        <f t="shared" ref="K13:K18" si="6">H13+I13+J13</f>
        <v>0</v>
      </c>
      <c r="L13" s="26"/>
      <c r="M13" s="26"/>
      <c r="N13" s="26"/>
      <c r="O13" s="29">
        <f t="shared" ref="O13:O18" si="7">L13+M13+N13</f>
        <v>0</v>
      </c>
      <c r="P13" s="26"/>
      <c r="Q13" s="26"/>
      <c r="R13" s="26"/>
      <c r="S13" s="29">
        <f t="shared" ref="S13:S18" si="8">P13+Q13+R13</f>
        <v>0</v>
      </c>
    </row>
    <row r="14" spans="2:19" s="24" customFormat="1" ht="18.75" customHeight="1" x14ac:dyDescent="0.25">
      <c r="B14" s="26" t="s">
        <v>9</v>
      </c>
      <c r="C14" s="26"/>
      <c r="D14" s="26">
        <v>2</v>
      </c>
      <c r="E14" s="26">
        <v>3</v>
      </c>
      <c r="F14" s="26">
        <v>1</v>
      </c>
      <c r="G14" s="29">
        <f t="shared" si="5"/>
        <v>6</v>
      </c>
      <c r="H14" s="26"/>
      <c r="I14" s="26"/>
      <c r="J14" s="26"/>
      <c r="K14" s="29">
        <f t="shared" si="6"/>
        <v>0</v>
      </c>
      <c r="L14" s="26"/>
      <c r="M14" s="26"/>
      <c r="N14" s="26"/>
      <c r="O14" s="29">
        <f t="shared" si="7"/>
        <v>0</v>
      </c>
      <c r="P14" s="26"/>
      <c r="Q14" s="26"/>
      <c r="R14" s="26"/>
      <c r="S14" s="29">
        <f t="shared" si="8"/>
        <v>0</v>
      </c>
    </row>
    <row r="15" spans="2:19" s="24" customFormat="1" ht="18.75" customHeight="1" x14ac:dyDescent="0.25">
      <c r="B15" s="26" t="s">
        <v>10</v>
      </c>
      <c r="C15" s="26"/>
      <c r="D15" s="26">
        <v>56</v>
      </c>
      <c r="E15" s="26">
        <v>65</v>
      </c>
      <c r="F15" s="26">
        <v>162</v>
      </c>
      <c r="G15" s="29">
        <f t="shared" si="5"/>
        <v>283</v>
      </c>
      <c r="H15" s="26"/>
      <c r="I15" s="26"/>
      <c r="J15" s="26"/>
      <c r="K15" s="29">
        <f t="shared" si="6"/>
        <v>0</v>
      </c>
      <c r="L15" s="26"/>
      <c r="M15" s="26"/>
      <c r="N15" s="26"/>
      <c r="O15" s="29">
        <f t="shared" si="7"/>
        <v>0</v>
      </c>
      <c r="P15" s="26"/>
      <c r="Q15" s="26"/>
      <c r="R15" s="26"/>
      <c r="S15" s="29">
        <f t="shared" si="8"/>
        <v>0</v>
      </c>
    </row>
    <row r="16" spans="2:19" s="24" customFormat="1" ht="18.75" customHeight="1" x14ac:dyDescent="0.25">
      <c r="B16" s="26" t="s">
        <v>11</v>
      </c>
      <c r="C16" s="26"/>
      <c r="D16" s="26">
        <v>64</v>
      </c>
      <c r="E16" s="26">
        <v>110</v>
      </c>
      <c r="F16" s="26">
        <v>129</v>
      </c>
      <c r="G16" s="29">
        <f t="shared" si="5"/>
        <v>303</v>
      </c>
      <c r="H16" s="26"/>
      <c r="I16" s="26"/>
      <c r="J16" s="26"/>
      <c r="K16" s="29">
        <f t="shared" si="6"/>
        <v>0</v>
      </c>
      <c r="L16" s="26"/>
      <c r="M16" s="26"/>
      <c r="N16" s="26"/>
      <c r="O16" s="29">
        <f t="shared" si="7"/>
        <v>0</v>
      </c>
      <c r="P16" s="26"/>
      <c r="Q16" s="26"/>
      <c r="R16" s="26"/>
      <c r="S16" s="29">
        <f t="shared" si="8"/>
        <v>0</v>
      </c>
    </row>
    <row r="17" spans="2:19" s="24" customFormat="1" ht="18.75" customHeight="1" x14ac:dyDescent="0.25">
      <c r="B17" s="26" t="s">
        <v>12</v>
      </c>
      <c r="C17" s="26"/>
      <c r="D17" s="26">
        <v>342</v>
      </c>
      <c r="E17" s="26">
        <v>302</v>
      </c>
      <c r="F17" s="26">
        <v>458</v>
      </c>
      <c r="G17" s="29">
        <f t="shared" si="5"/>
        <v>1102</v>
      </c>
      <c r="H17" s="26"/>
      <c r="I17" s="26"/>
      <c r="J17" s="26"/>
      <c r="K17" s="29">
        <f t="shared" si="6"/>
        <v>0</v>
      </c>
      <c r="L17" s="26"/>
      <c r="M17" s="26"/>
      <c r="N17" s="26"/>
      <c r="O17" s="29">
        <f t="shared" si="7"/>
        <v>0</v>
      </c>
      <c r="P17" s="26"/>
      <c r="Q17" s="26"/>
      <c r="R17" s="26"/>
      <c r="S17" s="29">
        <f t="shared" si="8"/>
        <v>0</v>
      </c>
    </row>
    <row r="18" spans="2:19" s="24" customFormat="1" ht="18.75" customHeight="1" x14ac:dyDescent="0.25">
      <c r="B18" s="26" t="s">
        <v>13</v>
      </c>
      <c r="C18" s="6"/>
      <c r="D18" s="6">
        <f>SUM(D13:D17)</f>
        <v>624</v>
      </c>
      <c r="E18" s="6">
        <f>SUM(E13:E17)</f>
        <v>663</v>
      </c>
      <c r="F18" s="6">
        <f>SUM(F13:F17)</f>
        <v>933</v>
      </c>
      <c r="G18" s="30">
        <f t="shared" si="5"/>
        <v>2220</v>
      </c>
      <c r="H18" s="6">
        <f>SUM(H13:H17)</f>
        <v>0</v>
      </c>
      <c r="I18" s="6">
        <f>SUM(I13:I17)</f>
        <v>0</v>
      </c>
      <c r="J18" s="6">
        <f>SUM(J13:J17)</f>
        <v>0</v>
      </c>
      <c r="K18" s="30">
        <f t="shared" si="6"/>
        <v>0</v>
      </c>
      <c r="L18" s="6">
        <f>SUM(L13:L17)</f>
        <v>0</v>
      </c>
      <c r="M18" s="6">
        <f>SUM(M13:M17)</f>
        <v>0</v>
      </c>
      <c r="N18" s="6">
        <f>SUM(N13:N17)</f>
        <v>0</v>
      </c>
      <c r="O18" s="30">
        <f t="shared" si="7"/>
        <v>0</v>
      </c>
      <c r="P18" s="6">
        <f>SUM(P13:P17)</f>
        <v>0</v>
      </c>
      <c r="Q18" s="6">
        <f>SUM(Q13:Q17)</f>
        <v>0</v>
      </c>
      <c r="R18" s="6">
        <f>SUM(R13:R17)</f>
        <v>0</v>
      </c>
      <c r="S18" s="30">
        <f t="shared" si="8"/>
        <v>0</v>
      </c>
    </row>
    <row r="19" spans="2:19" ht="23.25" customHeight="1" x14ac:dyDescent="0.25"/>
    <row r="20" spans="2:19" ht="30" customHeight="1" x14ac:dyDescent="0.25">
      <c r="B20" s="8" t="s">
        <v>45</v>
      </c>
    </row>
    <row r="21" spans="2:19" ht="27" customHeight="1" x14ac:dyDescent="0.25">
      <c r="B21" s="395" t="s">
        <v>36</v>
      </c>
      <c r="C21" s="394" t="s">
        <v>21</v>
      </c>
      <c r="D21" s="394"/>
      <c r="E21" s="394" t="s">
        <v>22</v>
      </c>
      <c r="F21" s="394"/>
      <c r="G21" s="394" t="s">
        <v>27</v>
      </c>
      <c r="H21" s="394"/>
      <c r="I21" s="9"/>
      <c r="J21" s="10"/>
      <c r="K21" s="10"/>
    </row>
    <row r="22" spans="2:19" ht="38.25" customHeight="1" x14ac:dyDescent="0.25">
      <c r="B22" s="396"/>
      <c r="C22" s="12" t="s">
        <v>26</v>
      </c>
      <c r="D22" s="12" t="s">
        <v>28</v>
      </c>
      <c r="E22" s="12" t="s">
        <v>26</v>
      </c>
      <c r="F22" s="12" t="s">
        <v>28</v>
      </c>
      <c r="G22" s="12" t="s">
        <v>26</v>
      </c>
      <c r="H22" s="12" t="s">
        <v>28</v>
      </c>
      <c r="I22" s="9"/>
      <c r="J22" s="13"/>
      <c r="K22" s="13"/>
    </row>
    <row r="23" spans="2:19" ht="20.25" customHeight="1" x14ac:dyDescent="0.25">
      <c r="B23" s="17" t="s">
        <v>43</v>
      </c>
      <c r="C23" s="18">
        <v>15658</v>
      </c>
      <c r="D23" s="18">
        <v>15208</v>
      </c>
      <c r="E23" s="18">
        <v>2808</v>
      </c>
      <c r="F23" s="18">
        <v>2635</v>
      </c>
      <c r="G23" s="18">
        <v>18466</v>
      </c>
      <c r="H23" s="18">
        <v>17843</v>
      </c>
      <c r="I23" s="9"/>
      <c r="J23" s="13"/>
      <c r="K23" s="13"/>
    </row>
    <row r="24" spans="2:19" ht="20.25" customHeight="1" x14ac:dyDescent="0.25">
      <c r="B24" s="14">
        <v>43922</v>
      </c>
      <c r="C24" s="15">
        <v>518</v>
      </c>
      <c r="D24" s="15">
        <v>234</v>
      </c>
      <c r="E24" s="15">
        <v>194</v>
      </c>
      <c r="F24" s="15">
        <v>67</v>
      </c>
      <c r="G24" s="16">
        <f t="shared" ref="G24:H26" si="9">C24+E24</f>
        <v>712</v>
      </c>
      <c r="H24" s="16">
        <f t="shared" si="9"/>
        <v>301</v>
      </c>
      <c r="I24" s="9"/>
      <c r="J24" s="9"/>
      <c r="K24" s="9"/>
    </row>
    <row r="25" spans="2:19" ht="20.25" customHeight="1" x14ac:dyDescent="0.25">
      <c r="B25" s="14">
        <f>DATE(YEAR(B24),MONTH(B24)+1,DAY(B24))</f>
        <v>43952</v>
      </c>
      <c r="C25" s="15">
        <v>660</v>
      </c>
      <c r="D25" s="15">
        <v>589</v>
      </c>
      <c r="E25" s="15">
        <v>201</v>
      </c>
      <c r="F25" s="15">
        <v>206</v>
      </c>
      <c r="G25" s="16">
        <f t="shared" si="9"/>
        <v>861</v>
      </c>
      <c r="H25" s="16">
        <f t="shared" si="9"/>
        <v>795</v>
      </c>
      <c r="I25" s="9"/>
      <c r="J25" s="9"/>
      <c r="K25" s="9"/>
    </row>
    <row r="26" spans="2:19" ht="20.25" customHeight="1" x14ac:dyDescent="0.25">
      <c r="B26" s="14">
        <f>DATE(YEAR(B25),MONTH(B25)+1,DAY(B25))</f>
        <v>43983</v>
      </c>
      <c r="C26" s="15">
        <v>2572</v>
      </c>
      <c r="D26" s="15">
        <v>2622</v>
      </c>
      <c r="E26" s="15">
        <v>543</v>
      </c>
      <c r="F26" s="15">
        <v>512</v>
      </c>
      <c r="G26" s="16">
        <f t="shared" si="9"/>
        <v>3115</v>
      </c>
      <c r="H26" s="16">
        <f t="shared" si="9"/>
        <v>3134</v>
      </c>
      <c r="I26" s="9"/>
      <c r="J26" s="9"/>
      <c r="K26" s="9"/>
    </row>
    <row r="27" spans="2:19" ht="20.25" customHeight="1" x14ac:dyDescent="0.25">
      <c r="B27" s="19" t="s">
        <v>40</v>
      </c>
      <c r="C27" s="20">
        <f t="shared" ref="C27:H27" si="10">SUM(C24:C26)</f>
        <v>3750</v>
      </c>
      <c r="D27" s="20">
        <f t="shared" si="10"/>
        <v>3445</v>
      </c>
      <c r="E27" s="20">
        <f t="shared" si="10"/>
        <v>938</v>
      </c>
      <c r="F27" s="20">
        <f t="shared" si="10"/>
        <v>785</v>
      </c>
      <c r="G27" s="20">
        <f t="shared" si="10"/>
        <v>4688</v>
      </c>
      <c r="H27" s="20">
        <f t="shared" si="10"/>
        <v>4230</v>
      </c>
      <c r="I27" s="9"/>
      <c r="J27" s="9"/>
      <c r="K27" s="9"/>
    </row>
    <row r="28" spans="2:19" ht="20.25" customHeight="1" x14ac:dyDescent="0.25">
      <c r="B28" s="14">
        <f>DATE(YEAR(B26),MONTH(B26)+1,DAY(B26))</f>
        <v>44013</v>
      </c>
      <c r="C28" s="15"/>
      <c r="D28" s="15"/>
      <c r="E28" s="15"/>
      <c r="F28" s="15"/>
      <c r="G28" s="16">
        <f t="shared" ref="G28:H30" si="11">C28+E28</f>
        <v>0</v>
      </c>
      <c r="H28" s="16">
        <f t="shared" si="11"/>
        <v>0</v>
      </c>
      <c r="I28" s="9"/>
      <c r="J28" s="9"/>
      <c r="K28" s="9"/>
    </row>
    <row r="29" spans="2:19" ht="20.25" customHeight="1" x14ac:dyDescent="0.25">
      <c r="B29" s="14">
        <f>DATE(YEAR(B28),MONTH(B28)+1,DAY(B28))</f>
        <v>44044</v>
      </c>
      <c r="C29" s="15"/>
      <c r="D29" s="15"/>
      <c r="E29" s="15"/>
      <c r="F29" s="15"/>
      <c r="G29" s="16">
        <f t="shared" si="11"/>
        <v>0</v>
      </c>
      <c r="H29" s="16">
        <f t="shared" si="11"/>
        <v>0</v>
      </c>
      <c r="I29" s="9"/>
      <c r="J29" s="9"/>
      <c r="K29" s="9"/>
    </row>
    <row r="30" spans="2:19" ht="20.25" customHeight="1" x14ac:dyDescent="0.25">
      <c r="B30" s="14">
        <f>DATE(YEAR(B29),MONTH(B29)+1,DAY(B29))</f>
        <v>44075</v>
      </c>
      <c r="C30" s="15"/>
      <c r="D30" s="15"/>
      <c r="E30" s="15"/>
      <c r="F30" s="15"/>
      <c r="G30" s="16">
        <f t="shared" si="11"/>
        <v>0</v>
      </c>
      <c r="H30" s="16">
        <f t="shared" si="11"/>
        <v>0</v>
      </c>
      <c r="I30" s="9"/>
      <c r="J30" s="9"/>
      <c r="K30" s="9"/>
    </row>
    <row r="31" spans="2:19" ht="20.25" customHeight="1" x14ac:dyDescent="0.25">
      <c r="B31" s="19" t="s">
        <v>39</v>
      </c>
      <c r="C31" s="20">
        <f t="shared" ref="C31:H31" si="12">SUM(C28:C30)</f>
        <v>0</v>
      </c>
      <c r="D31" s="20">
        <f t="shared" si="12"/>
        <v>0</v>
      </c>
      <c r="E31" s="20">
        <f t="shared" si="12"/>
        <v>0</v>
      </c>
      <c r="F31" s="20">
        <f t="shared" si="12"/>
        <v>0</v>
      </c>
      <c r="G31" s="20">
        <f t="shared" si="12"/>
        <v>0</v>
      </c>
      <c r="H31" s="20">
        <f t="shared" si="12"/>
        <v>0</v>
      </c>
      <c r="I31" s="9"/>
      <c r="J31" s="9"/>
      <c r="K31" s="9"/>
    </row>
    <row r="32" spans="2:19" ht="20.25" customHeight="1" x14ac:dyDescent="0.25">
      <c r="B32" s="14">
        <f>DATE(YEAR(B30),MONTH(B30)+1,DAY(B30))</f>
        <v>44105</v>
      </c>
      <c r="C32" s="15"/>
      <c r="D32" s="15"/>
      <c r="E32" s="15"/>
      <c r="F32" s="15"/>
      <c r="G32" s="16">
        <f t="shared" ref="G32:H34" si="13">C32+E32</f>
        <v>0</v>
      </c>
      <c r="H32" s="16">
        <f t="shared" si="13"/>
        <v>0</v>
      </c>
      <c r="I32" s="9"/>
      <c r="J32" s="9"/>
      <c r="K32" s="9"/>
    </row>
    <row r="33" spans="2:11" ht="20.25" customHeight="1" x14ac:dyDescent="0.25">
      <c r="B33" s="14">
        <f>DATE(YEAR(B32),MONTH(B32)+1,DAY(B32))</f>
        <v>44136</v>
      </c>
      <c r="C33" s="15"/>
      <c r="D33" s="15"/>
      <c r="E33" s="15"/>
      <c r="F33" s="15"/>
      <c r="G33" s="16">
        <f t="shared" si="13"/>
        <v>0</v>
      </c>
      <c r="H33" s="16">
        <f t="shared" si="13"/>
        <v>0</v>
      </c>
      <c r="I33" s="9"/>
      <c r="J33" s="9"/>
      <c r="K33" s="9"/>
    </row>
    <row r="34" spans="2:11" ht="20.25" customHeight="1" x14ac:dyDescent="0.25">
      <c r="B34" s="14">
        <f>DATE(YEAR(B33),MONTH(B33)+1,DAY(B33))</f>
        <v>44166</v>
      </c>
      <c r="C34" s="15"/>
      <c r="D34" s="15"/>
      <c r="E34" s="15"/>
      <c r="F34" s="15"/>
      <c r="G34" s="16">
        <f t="shared" si="13"/>
        <v>0</v>
      </c>
      <c r="H34" s="16">
        <f t="shared" si="13"/>
        <v>0</v>
      </c>
      <c r="I34" s="9"/>
      <c r="J34" s="9"/>
      <c r="K34" s="9"/>
    </row>
    <row r="35" spans="2:11" ht="20.25" customHeight="1" x14ac:dyDescent="0.25">
      <c r="B35" s="19" t="s">
        <v>38</v>
      </c>
      <c r="C35" s="20">
        <f t="shared" ref="C35:H35" si="14">SUM(C32:C34)</f>
        <v>0</v>
      </c>
      <c r="D35" s="20">
        <f t="shared" si="14"/>
        <v>0</v>
      </c>
      <c r="E35" s="20">
        <f t="shared" si="14"/>
        <v>0</v>
      </c>
      <c r="F35" s="20">
        <f t="shared" si="14"/>
        <v>0</v>
      </c>
      <c r="G35" s="20">
        <f t="shared" si="14"/>
        <v>0</v>
      </c>
      <c r="H35" s="20">
        <f t="shared" si="14"/>
        <v>0</v>
      </c>
      <c r="I35" s="9"/>
      <c r="J35" s="9"/>
      <c r="K35" s="9"/>
    </row>
    <row r="36" spans="2:11" ht="20.25" customHeight="1" x14ac:dyDescent="0.25">
      <c r="B36" s="14">
        <f>DATE(YEAR(B34),MONTH(B34)+1,DAY(B34))</f>
        <v>44197</v>
      </c>
      <c r="C36" s="15"/>
      <c r="D36" s="15"/>
      <c r="E36" s="15"/>
      <c r="F36" s="15"/>
      <c r="G36" s="16">
        <f t="shared" ref="G36:H38" si="15">C36+E36</f>
        <v>0</v>
      </c>
      <c r="H36" s="16">
        <f t="shared" si="15"/>
        <v>0</v>
      </c>
      <c r="I36" s="9"/>
      <c r="J36" s="9"/>
      <c r="K36" s="9"/>
    </row>
    <row r="37" spans="2:11" ht="20.25" customHeight="1" x14ac:dyDescent="0.25">
      <c r="B37" s="14">
        <f>DATE(YEAR(B36),MONTH(B36)+1,DAY(B36))</f>
        <v>44228</v>
      </c>
      <c r="C37" s="15"/>
      <c r="D37" s="15"/>
      <c r="E37" s="15"/>
      <c r="F37" s="15"/>
      <c r="G37" s="16">
        <f t="shared" si="15"/>
        <v>0</v>
      </c>
      <c r="H37" s="16">
        <f t="shared" si="15"/>
        <v>0</v>
      </c>
      <c r="I37" s="9"/>
      <c r="J37" s="9"/>
      <c r="K37" s="9"/>
    </row>
    <row r="38" spans="2:11" ht="20.25" customHeight="1" x14ac:dyDescent="0.25">
      <c r="B38" s="14">
        <f>DATE(YEAR(B37),MONTH(B37)+1,DAY(B37))</f>
        <v>44256</v>
      </c>
      <c r="C38" s="15"/>
      <c r="D38" s="15"/>
      <c r="E38" s="15"/>
      <c r="F38" s="15"/>
      <c r="G38" s="16">
        <f t="shared" si="15"/>
        <v>0</v>
      </c>
      <c r="H38" s="16">
        <f t="shared" si="15"/>
        <v>0</v>
      </c>
      <c r="I38" s="9"/>
      <c r="J38" s="9"/>
      <c r="K38" s="9"/>
    </row>
    <row r="39" spans="2:11" ht="20.25" customHeight="1" x14ac:dyDescent="0.25">
      <c r="B39" s="19" t="s">
        <v>41</v>
      </c>
      <c r="C39" s="20">
        <f t="shared" ref="C39:H39" si="16">SUM(C36:C38)</f>
        <v>0</v>
      </c>
      <c r="D39" s="20">
        <f t="shared" si="16"/>
        <v>0</v>
      </c>
      <c r="E39" s="20">
        <f t="shared" si="16"/>
        <v>0</v>
      </c>
      <c r="F39" s="20">
        <f t="shared" si="16"/>
        <v>0</v>
      </c>
      <c r="G39" s="20">
        <f t="shared" si="16"/>
        <v>0</v>
      </c>
      <c r="H39" s="20">
        <f t="shared" si="16"/>
        <v>0</v>
      </c>
      <c r="I39" s="9"/>
      <c r="J39" s="9"/>
      <c r="K39" s="9"/>
    </row>
    <row r="40" spans="2:11" ht="20.25" customHeight="1" x14ac:dyDescent="0.25">
      <c r="B40" s="21" t="s">
        <v>27</v>
      </c>
      <c r="C40" s="16">
        <f t="shared" ref="C40:H40" si="17">SUM(C39,C35,C31,C27)</f>
        <v>3750</v>
      </c>
      <c r="D40" s="16">
        <f t="shared" si="17"/>
        <v>3445</v>
      </c>
      <c r="E40" s="16">
        <f t="shared" si="17"/>
        <v>938</v>
      </c>
      <c r="F40" s="16">
        <f t="shared" si="17"/>
        <v>785</v>
      </c>
      <c r="G40" s="16">
        <f t="shared" si="17"/>
        <v>4688</v>
      </c>
      <c r="H40" s="16">
        <f t="shared" si="17"/>
        <v>4230</v>
      </c>
      <c r="I40" s="9"/>
      <c r="J40" s="22"/>
      <c r="K40" s="22"/>
    </row>
  </sheetData>
  <mergeCells count="4">
    <mergeCell ref="C21:D21"/>
    <mergeCell ref="B21:B22"/>
    <mergeCell ref="E21:F21"/>
    <mergeCell ref="G21:H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topLeftCell="A4" zoomScale="80" zoomScaleNormal="80" zoomScaleSheetLayoutView="70" workbookViewId="0">
      <selection activeCell="E8" sqref="E8"/>
    </sheetView>
  </sheetViews>
  <sheetFormatPr defaultColWidth="9.140625" defaultRowHeight="14.25" x14ac:dyDescent="0.2"/>
  <cols>
    <col min="1" max="1" width="7.28515625" style="188" customWidth="1"/>
    <col min="2" max="2" width="18.85546875" style="188" customWidth="1"/>
    <col min="3" max="4" width="12.42578125" style="188" customWidth="1"/>
    <col min="5" max="5" width="17.42578125" style="188" customWidth="1"/>
    <col min="6" max="6" width="16.28515625" style="188" customWidth="1"/>
    <col min="7" max="7" width="12.42578125" style="188" customWidth="1"/>
    <col min="8" max="9" width="17" style="188" customWidth="1"/>
    <col min="10" max="10" width="12.42578125" style="188" customWidth="1"/>
    <col min="11" max="12" width="16" style="188" bestFit="1" customWidth="1"/>
    <col min="13" max="13" width="15" style="188" bestFit="1" customWidth="1"/>
    <col min="14" max="16384" width="9.140625" style="188"/>
  </cols>
  <sheetData>
    <row r="1" spans="1:15" ht="21.75" customHeight="1" x14ac:dyDescent="0.2">
      <c r="A1" s="301" t="s">
        <v>25</v>
      </c>
      <c r="B1" s="302"/>
      <c r="C1" s="302"/>
      <c r="D1" s="302"/>
      <c r="E1" s="302"/>
      <c r="F1" s="302"/>
      <c r="G1" s="302"/>
      <c r="H1" s="302"/>
      <c r="I1" s="302"/>
      <c r="J1" s="302"/>
      <c r="K1" s="302"/>
      <c r="L1" s="302"/>
      <c r="M1" s="303"/>
    </row>
    <row r="2" spans="1:15" ht="21.75" customHeight="1" x14ac:dyDescent="0.2">
      <c r="A2" s="301" t="s">
        <v>165</v>
      </c>
      <c r="B2" s="302"/>
      <c r="C2" s="302"/>
      <c r="D2" s="302"/>
      <c r="E2" s="302"/>
      <c r="F2" s="302"/>
      <c r="G2" s="302"/>
      <c r="H2" s="302"/>
      <c r="I2" s="302"/>
      <c r="J2" s="302"/>
      <c r="K2" s="302"/>
      <c r="L2" s="302"/>
      <c r="M2" s="303"/>
    </row>
    <row r="3" spans="1:15" ht="21.75" customHeight="1" x14ac:dyDescent="0.2">
      <c r="A3" s="301" t="s">
        <v>166</v>
      </c>
      <c r="B3" s="302"/>
      <c r="C3" s="302"/>
      <c r="D3" s="302"/>
      <c r="E3" s="302"/>
      <c r="F3" s="302"/>
      <c r="G3" s="302"/>
      <c r="H3" s="302"/>
      <c r="I3" s="302"/>
      <c r="J3" s="302"/>
      <c r="K3" s="302"/>
      <c r="L3" s="302"/>
      <c r="M3" s="303"/>
    </row>
    <row r="4" spans="1:15" ht="21.75" customHeight="1" x14ac:dyDescent="0.2">
      <c r="A4" s="304" t="s">
        <v>167</v>
      </c>
      <c r="B4" s="305"/>
      <c r="C4" s="305"/>
      <c r="D4" s="305"/>
      <c r="E4" s="305"/>
      <c r="F4" s="305"/>
      <c r="G4" s="305"/>
      <c r="H4" s="305"/>
      <c r="I4" s="305"/>
      <c r="J4" s="305"/>
      <c r="K4" s="305"/>
      <c r="L4" s="305"/>
      <c r="M4" s="306"/>
    </row>
    <row r="5" spans="1:15" ht="27" customHeight="1" x14ac:dyDescent="0.2">
      <c r="A5" s="307" t="s">
        <v>168</v>
      </c>
      <c r="B5" s="308"/>
      <c r="C5" s="308"/>
      <c r="D5" s="308"/>
      <c r="E5" s="308"/>
      <c r="F5" s="308"/>
      <c r="G5" s="308"/>
      <c r="H5" s="308"/>
      <c r="I5" s="308"/>
      <c r="J5" s="308"/>
      <c r="K5" s="308"/>
      <c r="L5" s="308"/>
      <c r="M5" s="309"/>
    </row>
    <row r="6" spans="1:15" ht="57.75" customHeight="1" x14ac:dyDescent="0.2">
      <c r="A6" s="299" t="s">
        <v>107</v>
      </c>
      <c r="B6" s="299" t="s">
        <v>169</v>
      </c>
      <c r="C6" s="300" t="s">
        <v>170</v>
      </c>
      <c r="D6" s="300"/>
      <c r="E6" s="300"/>
      <c r="F6" s="300"/>
      <c r="G6" s="300"/>
      <c r="H6" s="299" t="s">
        <v>171</v>
      </c>
      <c r="I6" s="299"/>
      <c r="J6" s="299"/>
      <c r="K6" s="299" t="s">
        <v>172</v>
      </c>
      <c r="L6" s="299"/>
      <c r="M6" s="299"/>
    </row>
    <row r="7" spans="1:15" ht="18" x14ac:dyDescent="0.25">
      <c r="A7" s="299"/>
      <c r="B7" s="299"/>
      <c r="C7" s="297" t="s">
        <v>173</v>
      </c>
      <c r="D7" s="297"/>
      <c r="E7" s="297" t="s">
        <v>174</v>
      </c>
      <c r="F7" s="297"/>
      <c r="G7" s="297"/>
      <c r="H7" s="297" t="s">
        <v>102</v>
      </c>
      <c r="I7" s="297"/>
      <c r="J7" s="297"/>
      <c r="K7" s="297" t="s">
        <v>102</v>
      </c>
      <c r="L7" s="297"/>
      <c r="M7" s="297"/>
    </row>
    <row r="8" spans="1:15" ht="18" x14ac:dyDescent="0.25">
      <c r="A8" s="299"/>
      <c r="B8" s="299"/>
      <c r="C8" s="189" t="s">
        <v>175</v>
      </c>
      <c r="D8" s="189" t="s">
        <v>176</v>
      </c>
      <c r="E8" s="189" t="s">
        <v>175</v>
      </c>
      <c r="F8" s="189" t="s">
        <v>177</v>
      </c>
      <c r="G8" s="189" t="s">
        <v>176</v>
      </c>
      <c r="H8" s="189" t="s">
        <v>175</v>
      </c>
      <c r="I8" s="189" t="s">
        <v>177</v>
      </c>
      <c r="J8" s="189" t="s">
        <v>176</v>
      </c>
      <c r="K8" s="189" t="s">
        <v>175</v>
      </c>
      <c r="L8" s="189" t="s">
        <v>177</v>
      </c>
      <c r="M8" s="189" t="s">
        <v>176</v>
      </c>
    </row>
    <row r="9" spans="1:15" ht="35.25" customHeight="1" x14ac:dyDescent="0.2">
      <c r="A9" s="190">
        <v>1</v>
      </c>
      <c r="B9" s="191" t="s">
        <v>178</v>
      </c>
      <c r="C9" s="192">
        <v>0</v>
      </c>
      <c r="D9" s="192">
        <v>0</v>
      </c>
      <c r="E9" s="192" t="s">
        <v>179</v>
      </c>
      <c r="F9" s="192">
        <v>2</v>
      </c>
      <c r="G9" s="192">
        <v>1</v>
      </c>
      <c r="H9" s="192" t="s">
        <v>180</v>
      </c>
      <c r="I9" s="192">
        <v>2</v>
      </c>
      <c r="J9" s="192">
        <f>'[25]MG SoP 01 (Extra)'!I9+'[25]MG SoP 01 (Extra)'!L9</f>
        <v>1</v>
      </c>
      <c r="K9" s="192">
        <v>1</v>
      </c>
      <c r="L9" s="192">
        <v>0</v>
      </c>
      <c r="M9" s="192">
        <f>'[25]MG SoP 01 (Extra)'!N9+'[25]MG SoP 01 (Extra)'!Q9</f>
        <v>0</v>
      </c>
      <c r="N9" s="193"/>
    </row>
    <row r="10" spans="1:15" ht="30" customHeight="1" x14ac:dyDescent="0.2">
      <c r="A10" s="190">
        <v>2</v>
      </c>
      <c r="B10" s="191" t="s">
        <v>181</v>
      </c>
      <c r="C10" s="192">
        <v>1</v>
      </c>
      <c r="D10" s="192">
        <v>2</v>
      </c>
      <c r="E10" s="192">
        <v>3</v>
      </c>
      <c r="F10" s="192">
        <v>11</v>
      </c>
      <c r="G10" s="192">
        <v>0</v>
      </c>
      <c r="H10" s="192">
        <v>6</v>
      </c>
      <c r="I10" s="192" t="s">
        <v>182</v>
      </c>
      <c r="J10" s="192">
        <f>'[25]MG SoP 01 (Extra)'!I10+'[25]MG SoP 01 (Extra)'!L10</f>
        <v>4</v>
      </c>
      <c r="K10" s="192" t="s">
        <v>183</v>
      </c>
      <c r="L10" s="192">
        <v>15</v>
      </c>
      <c r="M10" s="192">
        <f>'[25]MG SoP 01 (Extra)'!N10+'[25]MG SoP 01 (Extra)'!Q10</f>
        <v>7</v>
      </c>
      <c r="N10" s="193"/>
    </row>
    <row r="11" spans="1:15" ht="30" customHeight="1" x14ac:dyDescent="0.2">
      <c r="A11" s="190">
        <v>3</v>
      </c>
      <c r="B11" s="194" t="s">
        <v>10</v>
      </c>
      <c r="C11" s="192">
        <v>0</v>
      </c>
      <c r="D11" s="192">
        <v>1</v>
      </c>
      <c r="E11" s="192">
        <v>3</v>
      </c>
      <c r="F11" s="192">
        <v>7</v>
      </c>
      <c r="G11" s="192">
        <v>1</v>
      </c>
      <c r="H11" s="192" t="s">
        <v>184</v>
      </c>
      <c r="I11" s="192">
        <v>11</v>
      </c>
      <c r="J11" s="192">
        <f>'[25]MG SoP 01 (Extra)'!I11+'[25]MG SoP 01 (Extra)'!L11</f>
        <v>3</v>
      </c>
      <c r="K11" s="192">
        <v>2</v>
      </c>
      <c r="L11" s="192">
        <v>3</v>
      </c>
      <c r="M11" s="192">
        <f>'[25]MG SoP 01 (Extra)'!N11+'[25]MG SoP 01 (Extra)'!Q11</f>
        <v>1</v>
      </c>
      <c r="N11" s="193"/>
    </row>
    <row r="12" spans="1:15" ht="30" customHeight="1" x14ac:dyDescent="0.2">
      <c r="A12" s="190">
        <v>4</v>
      </c>
      <c r="B12" s="195" t="s">
        <v>12</v>
      </c>
      <c r="C12" s="192">
        <v>0</v>
      </c>
      <c r="D12" s="192">
        <v>0</v>
      </c>
      <c r="E12" s="192" t="s">
        <v>185</v>
      </c>
      <c r="F12" s="192">
        <v>24</v>
      </c>
      <c r="G12" s="192">
        <v>0</v>
      </c>
      <c r="H12" s="192" t="s">
        <v>186</v>
      </c>
      <c r="I12" s="192" t="s">
        <v>187</v>
      </c>
      <c r="J12" s="192">
        <f>'[25]MG SoP 01 (Extra)'!I12+'[25]MG SoP 01 (Extra)'!L12</f>
        <v>1</v>
      </c>
      <c r="K12" s="192" t="s">
        <v>188</v>
      </c>
      <c r="L12" s="192" t="s">
        <v>189</v>
      </c>
      <c r="M12" s="192">
        <f>'[25]MG SoP 01 (Extra)'!N12+'[25]MG SoP 01 (Extra)'!Q12</f>
        <v>4</v>
      </c>
      <c r="N12" s="193"/>
    </row>
    <row r="13" spans="1:15" ht="30" customHeight="1" x14ac:dyDescent="0.2">
      <c r="A13" s="190">
        <v>5</v>
      </c>
      <c r="B13" s="191" t="s">
        <v>11</v>
      </c>
      <c r="C13" s="192">
        <v>0</v>
      </c>
      <c r="D13" s="192">
        <v>0</v>
      </c>
      <c r="E13" s="192" t="s">
        <v>190</v>
      </c>
      <c r="F13" s="192">
        <v>9</v>
      </c>
      <c r="G13" s="192">
        <v>0</v>
      </c>
      <c r="H13" s="192" t="s">
        <v>190</v>
      </c>
      <c r="I13" s="192">
        <v>17</v>
      </c>
      <c r="J13" s="192">
        <f>'[25]MG SoP 01 (Extra)'!I13+'[25]MG SoP 01 (Extra)'!L13</f>
        <v>3</v>
      </c>
      <c r="K13" s="192" t="s">
        <v>191</v>
      </c>
      <c r="L13" s="192">
        <v>19</v>
      </c>
      <c r="M13" s="192">
        <f>'[25]MG SoP 01 (Extra)'!N13+'[25]MG SoP 01 (Extra)'!Q13</f>
        <v>8</v>
      </c>
      <c r="N13" s="193"/>
    </row>
    <row r="14" spans="1:15" ht="30" customHeight="1" thickBot="1" x14ac:dyDescent="0.25">
      <c r="A14" s="196"/>
      <c r="B14" s="197" t="s">
        <v>102</v>
      </c>
      <c r="C14" s="198">
        <v>1</v>
      </c>
      <c r="D14" s="198">
        <v>3</v>
      </c>
      <c r="E14" s="198" t="s">
        <v>192</v>
      </c>
      <c r="F14" s="198">
        <v>53</v>
      </c>
      <c r="G14" s="198">
        <v>2</v>
      </c>
      <c r="H14" s="198" t="s">
        <v>193</v>
      </c>
      <c r="I14" s="198" t="s">
        <v>194</v>
      </c>
      <c r="J14" s="198">
        <f>SUM(J9:J13)</f>
        <v>12</v>
      </c>
      <c r="K14" s="198" t="s">
        <v>195</v>
      </c>
      <c r="L14" s="198" t="s">
        <v>196</v>
      </c>
      <c r="M14" s="199">
        <f>SUM(M9:M13)</f>
        <v>20</v>
      </c>
      <c r="N14" s="193"/>
      <c r="O14" s="193"/>
    </row>
    <row r="15" spans="1:15" ht="21.75" customHeight="1" thickBot="1" x14ac:dyDescent="0.25">
      <c r="A15" s="200" t="s">
        <v>197</v>
      </c>
      <c r="B15" s="201"/>
      <c r="C15" s="201"/>
      <c r="D15" s="201"/>
      <c r="E15" s="201"/>
      <c r="F15" s="201"/>
      <c r="G15" s="202">
        <f>C14+D14+19+F14+G14</f>
        <v>78</v>
      </c>
      <c r="H15" s="201"/>
      <c r="I15" s="201"/>
      <c r="J15" s="202">
        <f>35+88+J14</f>
        <v>135</v>
      </c>
      <c r="M15" s="202">
        <f>32+58+M14</f>
        <v>110</v>
      </c>
    </row>
    <row r="16" spans="1:15" ht="21.75" customHeight="1" x14ac:dyDescent="0.2">
      <c r="A16" s="298" t="s">
        <v>198</v>
      </c>
      <c r="B16" s="298"/>
      <c r="C16" s="298"/>
      <c r="D16" s="298"/>
      <c r="E16" s="298"/>
      <c r="F16" s="298"/>
      <c r="G16" s="298"/>
      <c r="H16" s="298"/>
      <c r="I16" s="298"/>
      <c r="J16" s="298"/>
    </row>
    <row r="17" spans="1:10" x14ac:dyDescent="0.2">
      <c r="A17" s="298"/>
      <c r="B17" s="298"/>
      <c r="C17" s="298"/>
      <c r="D17" s="298"/>
      <c r="E17" s="298"/>
      <c r="F17" s="298"/>
      <c r="G17" s="298"/>
      <c r="H17" s="298"/>
      <c r="I17" s="298"/>
      <c r="J17" s="298"/>
    </row>
    <row r="19" spans="1:10" x14ac:dyDescent="0.2">
      <c r="H19" s="193"/>
    </row>
  </sheetData>
  <mergeCells count="15">
    <mergeCell ref="A1:M1"/>
    <mergeCell ref="A2:M2"/>
    <mergeCell ref="A3:M3"/>
    <mergeCell ref="A4:M4"/>
    <mergeCell ref="A5:M5"/>
    <mergeCell ref="C7:D7"/>
    <mergeCell ref="E7:G7"/>
    <mergeCell ref="H7:J7"/>
    <mergeCell ref="K7:M7"/>
    <mergeCell ref="A16:J17"/>
    <mergeCell ref="A6:A8"/>
    <mergeCell ref="B6:B8"/>
    <mergeCell ref="C6:G6"/>
    <mergeCell ref="H6:J6"/>
    <mergeCell ref="K6:M6"/>
  </mergeCells>
  <pageMargins left="0.70866141732283472" right="0.70866141732283472" top="0.51181102362204722" bottom="0.51181102362204722" header="0.31496062992125984" footer="0.31496062992125984"/>
  <pageSetup paperSize="9" scale="60" orientation="landscape" r:id="rId1"/>
  <headerFooter>
    <oddFooter>&amp;L&amp;A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R124"/>
  <sheetViews>
    <sheetView zoomScale="80" zoomScaleNormal="80" zoomScaleSheetLayoutView="50" workbookViewId="0">
      <pane xSplit="1" ySplit="6" topLeftCell="B72" activePane="bottomRight" state="frozen"/>
      <selection activeCell="C12" sqref="C12"/>
      <selection pane="topRight" activeCell="C12" sqref="C12"/>
      <selection pane="bottomLeft" activeCell="C12" sqref="C12"/>
      <selection pane="bottomRight" activeCell="M72" sqref="M72"/>
    </sheetView>
  </sheetViews>
  <sheetFormatPr defaultColWidth="9.140625" defaultRowHeight="15" x14ac:dyDescent="0.25"/>
  <cols>
    <col min="1" max="1" width="5.42578125" style="206" customWidth="1"/>
    <col min="2" max="2" width="64.5703125" style="204" customWidth="1"/>
    <col min="3" max="4" width="20.28515625" style="205" hidden="1" customWidth="1"/>
    <col min="5" max="5" width="14.42578125" style="206" customWidth="1"/>
    <col min="6" max="6" width="12.42578125" style="206" customWidth="1"/>
    <col min="7" max="7" width="16.85546875" style="207" hidden="1" customWidth="1"/>
    <col min="8" max="8" width="7.85546875" style="207" hidden="1" customWidth="1"/>
    <col min="9" max="9" width="11.5703125" style="207" hidden="1" customWidth="1"/>
    <col min="10" max="10" width="8.5703125" style="207" hidden="1" customWidth="1"/>
    <col min="11" max="11" width="13.7109375" style="207" hidden="1" customWidth="1"/>
    <col min="12" max="12" width="70.5703125" style="208" customWidth="1"/>
    <col min="13" max="13" width="30" style="209" customWidth="1"/>
    <col min="14" max="14" width="26.42578125" style="209" customWidth="1"/>
    <col min="15" max="15" width="14.7109375" style="209" customWidth="1"/>
    <col min="16" max="16" width="31.140625" style="210" customWidth="1"/>
    <col min="17" max="17" width="17.7109375" style="206" customWidth="1"/>
    <col min="18" max="18" width="9.140625" style="206"/>
    <col min="19" max="24" width="9.140625" style="211"/>
    <col min="25" max="25" width="40.42578125" style="211" customWidth="1"/>
    <col min="26" max="30" width="9.140625" style="211"/>
    <col min="31" max="31" width="9.140625" style="211" customWidth="1"/>
    <col min="32" max="16384" width="9.140625" style="211"/>
  </cols>
  <sheetData>
    <row r="1" spans="1:18" ht="22.5" customHeight="1" x14ac:dyDescent="0.25">
      <c r="A1" s="203" t="s">
        <v>199</v>
      </c>
      <c r="I1" s="207" t="s">
        <v>200</v>
      </c>
    </row>
    <row r="2" spans="1:18" x14ac:dyDescent="0.25">
      <c r="A2" s="212"/>
    </row>
    <row r="3" spans="1:18" ht="14.25" customHeight="1" x14ac:dyDescent="0.25">
      <c r="A3" s="310" t="s">
        <v>498</v>
      </c>
      <c r="B3" s="311"/>
      <c r="C3" s="311"/>
      <c r="D3" s="311"/>
      <c r="E3" s="311"/>
      <c r="F3" s="311"/>
      <c r="G3" s="311"/>
      <c r="H3" s="311"/>
      <c r="I3" s="311"/>
      <c r="J3" s="311"/>
      <c r="K3" s="311"/>
      <c r="L3" s="311"/>
      <c r="M3" s="312"/>
      <c r="N3" s="312"/>
      <c r="O3" s="312"/>
      <c r="P3" s="312"/>
      <c r="Q3" s="311"/>
    </row>
    <row r="4" spans="1:18" x14ac:dyDescent="0.25">
      <c r="A4" s="313"/>
      <c r="B4" s="314"/>
      <c r="C4" s="314"/>
      <c r="D4" s="314"/>
      <c r="E4" s="314"/>
      <c r="F4" s="314"/>
      <c r="G4" s="314"/>
      <c r="H4" s="314"/>
      <c r="I4" s="314"/>
      <c r="J4" s="314"/>
      <c r="K4" s="314"/>
      <c r="L4" s="314"/>
      <c r="M4" s="315"/>
      <c r="N4" s="315"/>
      <c r="O4" s="315"/>
      <c r="P4" s="315"/>
      <c r="Q4" s="314"/>
    </row>
    <row r="5" spans="1:18" s="206" customFormat="1" x14ac:dyDescent="0.25">
      <c r="A5" s="213">
        <v>1</v>
      </c>
      <c r="B5" s="214">
        <v>2</v>
      </c>
      <c r="C5" s="215"/>
      <c r="D5" s="215"/>
      <c r="E5" s="216">
        <v>3</v>
      </c>
      <c r="F5" s="216">
        <v>4</v>
      </c>
      <c r="G5" s="215"/>
      <c r="H5" s="215"/>
      <c r="I5" s="215"/>
      <c r="J5" s="215"/>
      <c r="K5" s="215"/>
      <c r="L5" s="216">
        <v>5</v>
      </c>
      <c r="M5" s="217">
        <v>6</v>
      </c>
      <c r="N5" s="217">
        <v>7</v>
      </c>
      <c r="O5" s="217">
        <v>8</v>
      </c>
      <c r="P5" s="217">
        <v>9</v>
      </c>
      <c r="Q5" s="218">
        <v>10</v>
      </c>
    </row>
    <row r="6" spans="1:18" ht="69.75" customHeight="1" x14ac:dyDescent="0.25">
      <c r="A6" s="219" t="s">
        <v>107</v>
      </c>
      <c r="B6" s="220" t="s">
        <v>201</v>
      </c>
      <c r="C6" s="221" t="s">
        <v>202</v>
      </c>
      <c r="D6" s="221" t="s">
        <v>203</v>
      </c>
      <c r="E6" s="219" t="s">
        <v>204</v>
      </c>
      <c r="F6" s="219" t="s">
        <v>205</v>
      </c>
      <c r="G6" s="221" t="s">
        <v>206</v>
      </c>
      <c r="H6" s="221"/>
      <c r="I6" s="316" t="s">
        <v>207</v>
      </c>
      <c r="J6" s="316"/>
      <c r="K6" s="316"/>
      <c r="L6" s="219" t="s">
        <v>208</v>
      </c>
      <c r="M6" s="222" t="s">
        <v>209</v>
      </c>
      <c r="N6" s="222" t="s">
        <v>210</v>
      </c>
      <c r="O6" s="222" t="s">
        <v>211</v>
      </c>
      <c r="P6" s="222" t="s">
        <v>212</v>
      </c>
      <c r="Q6" s="223" t="s">
        <v>213</v>
      </c>
      <c r="R6" s="224" t="s">
        <v>214</v>
      </c>
    </row>
    <row r="7" spans="1:18" s="233" customFormat="1" ht="47.25" x14ac:dyDescent="0.25">
      <c r="A7" s="225">
        <v>1</v>
      </c>
      <c r="B7" s="226" t="s">
        <v>215</v>
      </c>
      <c r="C7" s="226"/>
      <c r="D7" s="227"/>
      <c r="E7" s="228">
        <v>45099</v>
      </c>
      <c r="F7" s="229" t="s">
        <v>216</v>
      </c>
      <c r="G7" s="230"/>
      <c r="H7" s="230"/>
      <c r="I7" s="230"/>
      <c r="J7" s="230"/>
      <c r="K7" s="230"/>
      <c r="L7" s="226" t="s">
        <v>217</v>
      </c>
      <c r="M7" s="231" t="s">
        <v>218</v>
      </c>
      <c r="N7" s="231" t="s">
        <v>219</v>
      </c>
      <c r="O7" s="232" t="s">
        <v>219</v>
      </c>
      <c r="P7" s="231" t="s">
        <v>220</v>
      </c>
      <c r="Q7" s="229" t="s">
        <v>221</v>
      </c>
      <c r="R7" s="229">
        <v>6</v>
      </c>
    </row>
    <row r="8" spans="1:18" s="233" customFormat="1" ht="75" hidden="1" x14ac:dyDescent="0.25">
      <c r="A8" s="225">
        <v>2</v>
      </c>
      <c r="B8" s="226" t="s">
        <v>222</v>
      </c>
      <c r="C8" s="226"/>
      <c r="D8" s="227"/>
      <c r="E8" s="228">
        <v>45108</v>
      </c>
      <c r="F8" s="229" t="s">
        <v>177</v>
      </c>
      <c r="G8" s="230"/>
      <c r="H8" s="230"/>
      <c r="I8" s="230"/>
      <c r="J8" s="230"/>
      <c r="K8" s="230"/>
      <c r="L8" s="226" t="s">
        <v>223</v>
      </c>
      <c r="M8" s="231" t="s">
        <v>218</v>
      </c>
      <c r="N8" s="231" t="s">
        <v>219</v>
      </c>
      <c r="O8" s="232" t="s">
        <v>219</v>
      </c>
      <c r="P8" s="231" t="s">
        <v>224</v>
      </c>
      <c r="Q8" s="229" t="s">
        <v>12</v>
      </c>
      <c r="R8" s="229">
        <v>2</v>
      </c>
    </row>
    <row r="9" spans="1:18" s="233" customFormat="1" ht="78.75" hidden="1" x14ac:dyDescent="0.25">
      <c r="A9" s="225">
        <v>3</v>
      </c>
      <c r="B9" s="226" t="s">
        <v>225</v>
      </c>
      <c r="C9" s="226"/>
      <c r="D9" s="227"/>
      <c r="E9" s="228">
        <v>45109</v>
      </c>
      <c r="F9" s="229" t="s">
        <v>177</v>
      </c>
      <c r="G9" s="230"/>
      <c r="H9" s="230"/>
      <c r="I9" s="230"/>
      <c r="J9" s="230"/>
      <c r="K9" s="230"/>
      <c r="L9" s="226" t="s">
        <v>226</v>
      </c>
      <c r="M9" s="231" t="s">
        <v>227</v>
      </c>
      <c r="N9" s="231" t="s">
        <v>228</v>
      </c>
      <c r="O9" s="232" t="s">
        <v>229</v>
      </c>
      <c r="P9" s="231" t="s">
        <v>230</v>
      </c>
      <c r="Q9" s="229" t="s">
        <v>231</v>
      </c>
      <c r="R9" s="229">
        <v>2</v>
      </c>
    </row>
    <row r="10" spans="1:18" s="208" customFormat="1" ht="47.25" hidden="1" x14ac:dyDescent="0.25">
      <c r="A10" s="225">
        <v>4</v>
      </c>
      <c r="B10" s="226" t="s">
        <v>232</v>
      </c>
      <c r="C10" s="226"/>
      <c r="D10" s="227"/>
      <c r="E10" s="228">
        <v>45110</v>
      </c>
      <c r="F10" s="229" t="s">
        <v>177</v>
      </c>
      <c r="G10" s="230"/>
      <c r="H10" s="230"/>
      <c r="I10" s="230"/>
      <c r="J10" s="230"/>
      <c r="K10" s="230"/>
      <c r="L10" s="226" t="s">
        <v>233</v>
      </c>
      <c r="M10" s="231" t="s">
        <v>218</v>
      </c>
      <c r="N10" s="231" t="s">
        <v>219</v>
      </c>
      <c r="O10" s="232" t="s">
        <v>219</v>
      </c>
      <c r="P10" s="231" t="s">
        <v>234</v>
      </c>
      <c r="Q10" s="229" t="s">
        <v>12</v>
      </c>
      <c r="R10" s="229">
        <v>2</v>
      </c>
    </row>
    <row r="11" spans="1:18" s="208" customFormat="1" ht="31.5" hidden="1" x14ac:dyDescent="0.25">
      <c r="A11" s="225">
        <v>5</v>
      </c>
      <c r="B11" s="226" t="s">
        <v>235</v>
      </c>
      <c r="C11" s="226"/>
      <c r="D11" s="227"/>
      <c r="E11" s="228">
        <v>45110</v>
      </c>
      <c r="F11" s="229" t="s">
        <v>177</v>
      </c>
      <c r="G11" s="230"/>
      <c r="H11" s="230"/>
      <c r="I11" s="230"/>
      <c r="J11" s="230"/>
      <c r="K11" s="230"/>
      <c r="L11" s="226" t="s">
        <v>236</v>
      </c>
      <c r="M11" s="231" t="s">
        <v>218</v>
      </c>
      <c r="N11" s="231" t="s">
        <v>219</v>
      </c>
      <c r="O11" s="232" t="s">
        <v>219</v>
      </c>
      <c r="P11" s="231" t="s">
        <v>237</v>
      </c>
      <c r="Q11" s="229" t="s">
        <v>42</v>
      </c>
      <c r="R11" s="229">
        <v>2</v>
      </c>
    </row>
    <row r="12" spans="1:18" s="208" customFormat="1" ht="110.25" x14ac:dyDescent="0.25">
      <c r="A12" s="225">
        <v>6</v>
      </c>
      <c r="B12" s="226" t="s">
        <v>238</v>
      </c>
      <c r="C12" s="226"/>
      <c r="D12" s="227"/>
      <c r="E12" s="228">
        <v>45111</v>
      </c>
      <c r="F12" s="229" t="s">
        <v>216</v>
      </c>
      <c r="G12" s="230"/>
      <c r="H12" s="230"/>
      <c r="I12" s="230"/>
      <c r="J12" s="230"/>
      <c r="K12" s="230"/>
      <c r="L12" s="226" t="s">
        <v>239</v>
      </c>
      <c r="M12" s="231" t="s">
        <v>227</v>
      </c>
      <c r="N12" s="231" t="s">
        <v>219</v>
      </c>
      <c r="O12" s="232" t="s">
        <v>219</v>
      </c>
      <c r="P12" s="231" t="s">
        <v>240</v>
      </c>
      <c r="Q12" s="229" t="s">
        <v>12</v>
      </c>
      <c r="R12" s="229">
        <v>6</v>
      </c>
    </row>
    <row r="13" spans="1:18" s="208" customFormat="1" ht="110.25" hidden="1" x14ac:dyDescent="0.25">
      <c r="A13" s="225">
        <v>7</v>
      </c>
      <c r="B13" s="226" t="s">
        <v>241</v>
      </c>
      <c r="C13" s="226"/>
      <c r="D13" s="227"/>
      <c r="E13" s="228">
        <v>45111</v>
      </c>
      <c r="F13" s="229" t="s">
        <v>177</v>
      </c>
      <c r="G13" s="230"/>
      <c r="H13" s="230"/>
      <c r="I13" s="230"/>
      <c r="J13" s="230"/>
      <c r="K13" s="230"/>
      <c r="L13" s="226" t="s">
        <v>242</v>
      </c>
      <c r="M13" s="231" t="s">
        <v>218</v>
      </c>
      <c r="N13" s="231" t="s">
        <v>219</v>
      </c>
      <c r="O13" s="232" t="s">
        <v>219</v>
      </c>
      <c r="P13" s="231" t="s">
        <v>243</v>
      </c>
      <c r="Q13" s="229" t="s">
        <v>10</v>
      </c>
      <c r="R13" s="229">
        <v>2</v>
      </c>
    </row>
    <row r="14" spans="1:18" s="208" customFormat="1" ht="47.25" hidden="1" x14ac:dyDescent="0.25">
      <c r="A14" s="225">
        <v>8</v>
      </c>
      <c r="B14" s="226" t="s">
        <v>244</v>
      </c>
      <c r="C14" s="226"/>
      <c r="D14" s="227"/>
      <c r="E14" s="228">
        <v>45113</v>
      </c>
      <c r="F14" s="229" t="s">
        <v>177</v>
      </c>
      <c r="G14" s="230"/>
      <c r="H14" s="230"/>
      <c r="I14" s="230"/>
      <c r="J14" s="230"/>
      <c r="K14" s="230"/>
      <c r="L14" s="226" t="s">
        <v>245</v>
      </c>
      <c r="M14" s="231" t="s">
        <v>218</v>
      </c>
      <c r="N14" s="231" t="s">
        <v>219</v>
      </c>
      <c r="O14" s="232" t="s">
        <v>219</v>
      </c>
      <c r="P14" s="231" t="s">
        <v>246</v>
      </c>
      <c r="Q14" s="229" t="s">
        <v>9</v>
      </c>
      <c r="R14" s="229">
        <v>2</v>
      </c>
    </row>
    <row r="15" spans="1:18" s="208" customFormat="1" ht="63" hidden="1" x14ac:dyDescent="0.25">
      <c r="A15" s="225">
        <v>9</v>
      </c>
      <c r="B15" s="226" t="s">
        <v>247</v>
      </c>
      <c r="C15" s="226"/>
      <c r="D15" s="227"/>
      <c r="E15" s="228">
        <v>45113</v>
      </c>
      <c r="F15" s="229" t="s">
        <v>177</v>
      </c>
      <c r="G15" s="230"/>
      <c r="H15" s="230"/>
      <c r="I15" s="230"/>
      <c r="J15" s="230"/>
      <c r="K15" s="230"/>
      <c r="L15" s="226" t="s">
        <v>248</v>
      </c>
      <c r="M15" s="231" t="s">
        <v>227</v>
      </c>
      <c r="N15" s="231" t="s">
        <v>228</v>
      </c>
      <c r="O15" s="232" t="s">
        <v>229</v>
      </c>
      <c r="P15" s="231" t="s">
        <v>249</v>
      </c>
      <c r="Q15" s="229" t="s">
        <v>11</v>
      </c>
      <c r="R15" s="229">
        <v>2</v>
      </c>
    </row>
    <row r="16" spans="1:18" s="208" customFormat="1" ht="78.75" hidden="1" x14ac:dyDescent="0.25">
      <c r="A16" s="225">
        <v>10</v>
      </c>
      <c r="B16" s="226" t="s">
        <v>250</v>
      </c>
      <c r="C16" s="226"/>
      <c r="D16" s="227"/>
      <c r="E16" s="228">
        <v>45114</v>
      </c>
      <c r="F16" s="229" t="s">
        <v>177</v>
      </c>
      <c r="G16" s="230"/>
      <c r="H16" s="230"/>
      <c r="I16" s="230"/>
      <c r="J16" s="230"/>
      <c r="K16" s="230"/>
      <c r="L16" s="226" t="s">
        <v>251</v>
      </c>
      <c r="M16" s="231" t="s">
        <v>218</v>
      </c>
      <c r="N16" s="231" t="s">
        <v>219</v>
      </c>
      <c r="O16" s="232" t="s">
        <v>219</v>
      </c>
      <c r="P16" s="231" t="s">
        <v>252</v>
      </c>
      <c r="Q16" s="229" t="s">
        <v>12</v>
      </c>
      <c r="R16" s="229">
        <v>2</v>
      </c>
    </row>
    <row r="17" spans="1:18" s="208" customFormat="1" ht="47.25" x14ac:dyDescent="0.25">
      <c r="A17" s="225">
        <v>11</v>
      </c>
      <c r="B17" s="226" t="s">
        <v>253</v>
      </c>
      <c r="C17" s="226"/>
      <c r="D17" s="227"/>
      <c r="E17" s="228">
        <v>45114</v>
      </c>
      <c r="F17" s="229" t="s">
        <v>216</v>
      </c>
      <c r="G17" s="230"/>
      <c r="H17" s="230"/>
      <c r="I17" s="230"/>
      <c r="J17" s="230"/>
      <c r="K17" s="230"/>
      <c r="L17" s="226" t="s">
        <v>254</v>
      </c>
      <c r="M17" s="231" t="s">
        <v>218</v>
      </c>
      <c r="N17" s="231" t="s">
        <v>219</v>
      </c>
      <c r="O17" s="232" t="s">
        <v>219</v>
      </c>
      <c r="P17" s="231" t="s">
        <v>255</v>
      </c>
      <c r="Q17" s="229" t="s">
        <v>42</v>
      </c>
      <c r="R17" s="229">
        <v>6</v>
      </c>
    </row>
    <row r="18" spans="1:18" s="208" customFormat="1" ht="45" hidden="1" x14ac:dyDescent="0.25">
      <c r="A18" s="225">
        <v>12</v>
      </c>
      <c r="B18" s="226" t="s">
        <v>256</v>
      </c>
      <c r="C18" s="226"/>
      <c r="D18" s="227"/>
      <c r="E18" s="228">
        <v>45115</v>
      </c>
      <c r="F18" s="229" t="s">
        <v>177</v>
      </c>
      <c r="G18" s="230"/>
      <c r="H18" s="230"/>
      <c r="I18" s="230"/>
      <c r="J18" s="230"/>
      <c r="K18" s="230"/>
      <c r="L18" s="226" t="s">
        <v>257</v>
      </c>
      <c r="M18" s="231" t="s">
        <v>258</v>
      </c>
      <c r="N18" s="231" t="s">
        <v>259</v>
      </c>
      <c r="O18" s="232" t="s">
        <v>219</v>
      </c>
      <c r="P18" s="231" t="s">
        <v>260</v>
      </c>
      <c r="Q18" s="229" t="s">
        <v>12</v>
      </c>
      <c r="R18" s="229">
        <v>2</v>
      </c>
    </row>
    <row r="19" spans="1:18" s="208" customFormat="1" ht="141.75" x14ac:dyDescent="0.25">
      <c r="A19" s="225">
        <v>13</v>
      </c>
      <c r="B19" s="226" t="s">
        <v>261</v>
      </c>
      <c r="C19" s="226"/>
      <c r="D19" s="227"/>
      <c r="E19" s="228">
        <v>45116</v>
      </c>
      <c r="F19" s="229" t="s">
        <v>262</v>
      </c>
      <c r="G19" s="230"/>
      <c r="H19" s="230"/>
      <c r="I19" s="230"/>
      <c r="J19" s="230"/>
      <c r="K19" s="230"/>
      <c r="L19" s="226" t="s">
        <v>263</v>
      </c>
      <c r="M19" s="231" t="s">
        <v>218</v>
      </c>
      <c r="N19" s="234" t="s">
        <v>219</v>
      </c>
      <c r="O19" s="235" t="s">
        <v>219</v>
      </c>
      <c r="P19" s="231" t="s">
        <v>264</v>
      </c>
      <c r="Q19" s="229" t="s">
        <v>9</v>
      </c>
      <c r="R19" s="229">
        <v>8</v>
      </c>
    </row>
    <row r="20" spans="1:18" s="208" customFormat="1" ht="105" x14ac:dyDescent="0.25">
      <c r="A20" s="225">
        <v>14</v>
      </c>
      <c r="B20" s="226" t="s">
        <v>265</v>
      </c>
      <c r="C20" s="226"/>
      <c r="D20" s="227"/>
      <c r="E20" s="228">
        <v>45116</v>
      </c>
      <c r="F20" s="229" t="s">
        <v>262</v>
      </c>
      <c r="G20" s="230"/>
      <c r="H20" s="230"/>
      <c r="I20" s="230"/>
      <c r="J20" s="230"/>
      <c r="K20" s="230"/>
      <c r="L20" s="226"/>
      <c r="M20" s="231" t="s">
        <v>218</v>
      </c>
      <c r="N20" s="231" t="s">
        <v>219</v>
      </c>
      <c r="O20" s="232" t="s">
        <v>219</v>
      </c>
      <c r="P20" s="231" t="s">
        <v>266</v>
      </c>
      <c r="Q20" s="229" t="s">
        <v>12</v>
      </c>
      <c r="R20" s="229">
        <v>8</v>
      </c>
    </row>
    <row r="21" spans="1:18" s="208" customFormat="1" ht="110.25" hidden="1" x14ac:dyDescent="0.25">
      <c r="A21" s="225">
        <v>15</v>
      </c>
      <c r="B21" s="226" t="s">
        <v>267</v>
      </c>
      <c r="C21" s="226"/>
      <c r="D21" s="227"/>
      <c r="E21" s="228">
        <v>45117</v>
      </c>
      <c r="F21" s="229" t="s">
        <v>177</v>
      </c>
      <c r="G21" s="230"/>
      <c r="H21" s="230"/>
      <c r="I21" s="230"/>
      <c r="J21" s="230"/>
      <c r="K21" s="230"/>
      <c r="L21" s="226" t="s">
        <v>268</v>
      </c>
      <c r="M21" s="231" t="s">
        <v>218</v>
      </c>
      <c r="N21" s="231" t="s">
        <v>219</v>
      </c>
      <c r="O21" s="232" t="s">
        <v>219</v>
      </c>
      <c r="P21" s="231" t="s">
        <v>269</v>
      </c>
      <c r="Q21" s="229" t="s">
        <v>10</v>
      </c>
      <c r="R21" s="229">
        <v>2</v>
      </c>
    </row>
    <row r="22" spans="1:18" s="208" customFormat="1" ht="78.75" hidden="1" x14ac:dyDescent="0.25">
      <c r="A22" s="225">
        <v>16</v>
      </c>
      <c r="B22" s="226" t="s">
        <v>270</v>
      </c>
      <c r="C22" s="226"/>
      <c r="D22" s="227"/>
      <c r="E22" s="228">
        <v>45120</v>
      </c>
      <c r="F22" s="229" t="s">
        <v>177</v>
      </c>
      <c r="G22" s="230"/>
      <c r="H22" s="230"/>
      <c r="I22" s="230"/>
      <c r="J22" s="230"/>
      <c r="K22" s="230"/>
      <c r="L22" s="226" t="s">
        <v>271</v>
      </c>
      <c r="M22" s="231" t="s">
        <v>218</v>
      </c>
      <c r="N22" s="231" t="s">
        <v>219</v>
      </c>
      <c r="O22" s="232" t="s">
        <v>219</v>
      </c>
      <c r="P22" s="231" t="s">
        <v>272</v>
      </c>
      <c r="Q22" s="229" t="s">
        <v>42</v>
      </c>
      <c r="R22" s="229">
        <v>2</v>
      </c>
    </row>
    <row r="23" spans="1:18" s="208" customFormat="1" ht="60" hidden="1" x14ac:dyDescent="0.25">
      <c r="A23" s="225">
        <v>17</v>
      </c>
      <c r="B23" s="226" t="s">
        <v>273</v>
      </c>
      <c r="C23" s="226"/>
      <c r="D23" s="227"/>
      <c r="E23" s="228">
        <v>45123</v>
      </c>
      <c r="F23" s="229" t="s">
        <v>177</v>
      </c>
      <c r="G23" s="230"/>
      <c r="H23" s="230"/>
      <c r="I23" s="230"/>
      <c r="J23" s="230"/>
      <c r="K23" s="230"/>
      <c r="L23" s="226" t="s">
        <v>274</v>
      </c>
      <c r="M23" s="231" t="s">
        <v>218</v>
      </c>
      <c r="N23" s="231" t="s">
        <v>219</v>
      </c>
      <c r="O23" s="232" t="s">
        <v>219</v>
      </c>
      <c r="P23" s="231" t="s">
        <v>275</v>
      </c>
      <c r="Q23" s="229" t="s">
        <v>12</v>
      </c>
      <c r="R23" s="229">
        <v>2</v>
      </c>
    </row>
    <row r="24" spans="1:18" s="208" customFormat="1" ht="90" x14ac:dyDescent="0.25">
      <c r="A24" s="225">
        <v>18</v>
      </c>
      <c r="B24" s="226" t="s">
        <v>276</v>
      </c>
      <c r="C24" s="226"/>
      <c r="D24" s="227"/>
      <c r="E24" s="228">
        <v>45123</v>
      </c>
      <c r="F24" s="229" t="s">
        <v>262</v>
      </c>
      <c r="G24" s="230"/>
      <c r="H24" s="230"/>
      <c r="I24" s="230"/>
      <c r="J24" s="230"/>
      <c r="K24" s="230"/>
      <c r="L24" s="226" t="s">
        <v>277</v>
      </c>
      <c r="M24" s="231" t="s">
        <v>218</v>
      </c>
      <c r="N24" s="234" t="s">
        <v>219</v>
      </c>
      <c r="O24" s="235" t="s">
        <v>219</v>
      </c>
      <c r="P24" s="231" t="s">
        <v>278</v>
      </c>
      <c r="Q24" s="229" t="s">
        <v>11</v>
      </c>
      <c r="R24" s="229">
        <v>8</v>
      </c>
    </row>
    <row r="25" spans="1:18" s="208" customFormat="1" ht="63" hidden="1" x14ac:dyDescent="0.25">
      <c r="A25" s="225">
        <v>19</v>
      </c>
      <c r="B25" s="226" t="s">
        <v>279</v>
      </c>
      <c r="C25" s="226"/>
      <c r="D25" s="227"/>
      <c r="E25" s="228">
        <v>45124</v>
      </c>
      <c r="F25" s="229" t="s">
        <v>177</v>
      </c>
      <c r="G25" s="230"/>
      <c r="H25" s="230"/>
      <c r="I25" s="230"/>
      <c r="J25" s="230"/>
      <c r="K25" s="230"/>
      <c r="L25" s="226" t="s">
        <v>280</v>
      </c>
      <c r="M25" s="231" t="s">
        <v>218</v>
      </c>
      <c r="N25" s="231" t="s">
        <v>219</v>
      </c>
      <c r="O25" s="232" t="s">
        <v>219</v>
      </c>
      <c r="P25" s="231" t="s">
        <v>281</v>
      </c>
      <c r="Q25" s="229" t="s">
        <v>12</v>
      </c>
      <c r="R25" s="229">
        <v>2</v>
      </c>
    </row>
    <row r="26" spans="1:18" s="208" customFormat="1" ht="94.5" hidden="1" x14ac:dyDescent="0.25">
      <c r="A26" s="225">
        <v>20</v>
      </c>
      <c r="B26" s="226" t="s">
        <v>282</v>
      </c>
      <c r="C26" s="226"/>
      <c r="D26" s="227"/>
      <c r="E26" s="228">
        <v>45124</v>
      </c>
      <c r="F26" s="229" t="s">
        <v>177</v>
      </c>
      <c r="G26" s="230"/>
      <c r="H26" s="230"/>
      <c r="I26" s="230"/>
      <c r="J26" s="230"/>
      <c r="K26" s="230"/>
      <c r="L26" s="226" t="s">
        <v>283</v>
      </c>
      <c r="M26" s="231" t="s">
        <v>218</v>
      </c>
      <c r="N26" s="231" t="s">
        <v>219</v>
      </c>
      <c r="O26" s="232" t="s">
        <v>219</v>
      </c>
      <c r="P26" s="231" t="s">
        <v>284</v>
      </c>
      <c r="Q26" s="229" t="s">
        <v>42</v>
      </c>
      <c r="R26" s="229">
        <v>2</v>
      </c>
    </row>
    <row r="27" spans="1:18" s="208" customFormat="1" ht="126" hidden="1" x14ac:dyDescent="0.25">
      <c r="A27" s="225">
        <v>21</v>
      </c>
      <c r="B27" s="226" t="s">
        <v>285</v>
      </c>
      <c r="C27" s="226"/>
      <c r="D27" s="227"/>
      <c r="E27" s="228">
        <v>45125</v>
      </c>
      <c r="F27" s="229" t="s">
        <v>177</v>
      </c>
      <c r="G27" s="230"/>
      <c r="H27" s="230"/>
      <c r="I27" s="230"/>
      <c r="J27" s="230"/>
      <c r="K27" s="230"/>
      <c r="L27" s="226" t="s">
        <v>286</v>
      </c>
      <c r="M27" s="231" t="s">
        <v>218</v>
      </c>
      <c r="N27" s="231" t="s">
        <v>219</v>
      </c>
      <c r="O27" s="232" t="s">
        <v>219</v>
      </c>
      <c r="P27" s="231" t="s">
        <v>287</v>
      </c>
      <c r="Q27" s="229" t="s">
        <v>12</v>
      </c>
      <c r="R27" s="229">
        <v>2</v>
      </c>
    </row>
    <row r="28" spans="1:18" s="208" customFormat="1" ht="94.5" hidden="1" x14ac:dyDescent="0.25">
      <c r="A28" s="225">
        <v>22</v>
      </c>
      <c r="B28" s="226" t="s">
        <v>288</v>
      </c>
      <c r="C28" s="226"/>
      <c r="D28" s="227"/>
      <c r="E28" s="228">
        <v>45125</v>
      </c>
      <c r="F28" s="229" t="s">
        <v>177</v>
      </c>
      <c r="G28" s="230"/>
      <c r="H28" s="230"/>
      <c r="I28" s="230"/>
      <c r="J28" s="230"/>
      <c r="K28" s="230"/>
      <c r="L28" s="226" t="s">
        <v>289</v>
      </c>
      <c r="M28" s="231" t="s">
        <v>218</v>
      </c>
      <c r="N28" s="231" t="s">
        <v>219</v>
      </c>
      <c r="O28" s="232" t="s">
        <v>219</v>
      </c>
      <c r="P28" s="231" t="s">
        <v>272</v>
      </c>
      <c r="Q28" s="229" t="s">
        <v>42</v>
      </c>
      <c r="R28" s="229">
        <v>2</v>
      </c>
    </row>
    <row r="29" spans="1:18" ht="94.5" hidden="1" x14ac:dyDescent="0.25">
      <c r="A29" s="225">
        <v>23</v>
      </c>
      <c r="B29" s="226" t="s">
        <v>290</v>
      </c>
      <c r="C29" s="226"/>
      <c r="D29" s="227"/>
      <c r="E29" s="228">
        <v>45126</v>
      </c>
      <c r="F29" s="229" t="s">
        <v>177</v>
      </c>
      <c r="G29" s="230"/>
      <c r="H29" s="230"/>
      <c r="I29" s="230"/>
      <c r="J29" s="230"/>
      <c r="K29" s="230"/>
      <c r="L29" s="226" t="s">
        <v>291</v>
      </c>
      <c r="M29" s="231" t="s">
        <v>218</v>
      </c>
      <c r="N29" s="231" t="s">
        <v>219</v>
      </c>
      <c r="O29" s="232" t="s">
        <v>219</v>
      </c>
      <c r="P29" s="231" t="s">
        <v>292</v>
      </c>
      <c r="Q29" s="229" t="s">
        <v>12</v>
      </c>
      <c r="R29" s="229">
        <v>1</v>
      </c>
    </row>
    <row r="30" spans="1:18" s="205" customFormat="1" ht="78.75" x14ac:dyDescent="0.25">
      <c r="A30" s="225">
        <v>24</v>
      </c>
      <c r="B30" s="226" t="s">
        <v>293</v>
      </c>
      <c r="C30" s="226"/>
      <c r="D30" s="227"/>
      <c r="E30" s="228">
        <v>45128</v>
      </c>
      <c r="F30" s="229" t="s">
        <v>216</v>
      </c>
      <c r="G30" s="230"/>
      <c r="H30" s="230"/>
      <c r="I30" s="230"/>
      <c r="J30" s="230"/>
      <c r="K30" s="230"/>
      <c r="L30" s="226" t="s">
        <v>294</v>
      </c>
      <c r="M30" s="231" t="s">
        <v>218</v>
      </c>
      <c r="N30" s="231" t="s">
        <v>219</v>
      </c>
      <c r="O30" s="232" t="s">
        <v>219</v>
      </c>
      <c r="P30" s="231" t="s">
        <v>224</v>
      </c>
      <c r="Q30" s="229" t="s">
        <v>12</v>
      </c>
      <c r="R30" s="229">
        <v>2</v>
      </c>
    </row>
    <row r="31" spans="1:18" ht="47.25" hidden="1" x14ac:dyDescent="0.25">
      <c r="A31" s="225">
        <v>25</v>
      </c>
      <c r="B31" s="226" t="s">
        <v>295</v>
      </c>
      <c r="C31" s="226"/>
      <c r="D31" s="227"/>
      <c r="E31" s="228">
        <v>45129</v>
      </c>
      <c r="F31" s="229" t="s">
        <v>177</v>
      </c>
      <c r="G31" s="230"/>
      <c r="H31" s="230"/>
      <c r="I31" s="230"/>
      <c r="J31" s="230"/>
      <c r="K31" s="230"/>
      <c r="L31" s="226" t="s">
        <v>296</v>
      </c>
      <c r="M31" s="231" t="s">
        <v>218</v>
      </c>
      <c r="N31" s="231" t="s">
        <v>219</v>
      </c>
      <c r="O31" s="232" t="s">
        <v>219</v>
      </c>
      <c r="P31" s="231" t="s">
        <v>297</v>
      </c>
      <c r="Q31" s="229" t="s">
        <v>42</v>
      </c>
      <c r="R31" s="229">
        <v>2</v>
      </c>
    </row>
    <row r="32" spans="1:18" ht="126" hidden="1" x14ac:dyDescent="0.25">
      <c r="A32" s="225">
        <v>26</v>
      </c>
      <c r="B32" s="226" t="s">
        <v>298</v>
      </c>
      <c r="C32" s="226"/>
      <c r="D32" s="227"/>
      <c r="E32" s="228">
        <v>45130</v>
      </c>
      <c r="F32" s="229" t="s">
        <v>177</v>
      </c>
      <c r="G32" s="230"/>
      <c r="H32" s="230"/>
      <c r="I32" s="230"/>
      <c r="J32" s="230"/>
      <c r="K32" s="230"/>
      <c r="L32" s="226" t="s">
        <v>299</v>
      </c>
      <c r="M32" s="231" t="s">
        <v>218</v>
      </c>
      <c r="N32" s="234" t="s">
        <v>219</v>
      </c>
      <c r="O32" s="235" t="s">
        <v>219</v>
      </c>
      <c r="P32" s="231" t="s">
        <v>300</v>
      </c>
      <c r="Q32" s="229" t="s">
        <v>12</v>
      </c>
      <c r="R32" s="229">
        <v>2</v>
      </c>
    </row>
    <row r="33" spans="1:18" s="205" customFormat="1" ht="60" hidden="1" x14ac:dyDescent="0.25">
      <c r="A33" s="225">
        <v>27</v>
      </c>
      <c r="B33" s="226" t="s">
        <v>301</v>
      </c>
      <c r="C33" s="226"/>
      <c r="D33" s="227"/>
      <c r="E33" s="228">
        <v>45130</v>
      </c>
      <c r="F33" s="229" t="s">
        <v>177</v>
      </c>
      <c r="G33" s="230"/>
      <c r="H33" s="230"/>
      <c r="I33" s="230"/>
      <c r="J33" s="230"/>
      <c r="K33" s="230"/>
      <c r="L33" s="226" t="s">
        <v>302</v>
      </c>
      <c r="M33" s="231" t="s">
        <v>218</v>
      </c>
      <c r="N33" s="231" t="s">
        <v>219</v>
      </c>
      <c r="O33" s="232" t="s">
        <v>219</v>
      </c>
      <c r="P33" s="231" t="s">
        <v>303</v>
      </c>
      <c r="Q33" s="229" t="s">
        <v>12</v>
      </c>
      <c r="R33" s="229">
        <v>2</v>
      </c>
    </row>
    <row r="34" spans="1:18" s="208" customFormat="1" ht="63" hidden="1" x14ac:dyDescent="0.25">
      <c r="A34" s="225">
        <v>28</v>
      </c>
      <c r="B34" s="226" t="s">
        <v>304</v>
      </c>
      <c r="C34" s="226"/>
      <c r="D34" s="227"/>
      <c r="E34" s="228">
        <v>45130</v>
      </c>
      <c r="F34" s="229" t="s">
        <v>177</v>
      </c>
      <c r="G34" s="230"/>
      <c r="H34" s="230"/>
      <c r="I34" s="230"/>
      <c r="J34" s="230"/>
      <c r="K34" s="230"/>
      <c r="L34" s="226" t="s">
        <v>305</v>
      </c>
      <c r="M34" s="231" t="s">
        <v>218</v>
      </c>
      <c r="N34" s="231" t="s">
        <v>219</v>
      </c>
      <c r="O34" s="232" t="s">
        <v>219</v>
      </c>
      <c r="P34" s="231" t="s">
        <v>306</v>
      </c>
      <c r="Q34" s="229" t="s">
        <v>12</v>
      </c>
      <c r="R34" s="229">
        <v>2</v>
      </c>
    </row>
    <row r="35" spans="1:18" s="208" customFormat="1" ht="63" hidden="1" x14ac:dyDescent="0.25">
      <c r="A35" s="225">
        <v>29</v>
      </c>
      <c r="B35" s="226" t="s">
        <v>307</v>
      </c>
      <c r="C35" s="226"/>
      <c r="D35" s="227"/>
      <c r="E35" s="228">
        <v>45131</v>
      </c>
      <c r="F35" s="229" t="s">
        <v>177</v>
      </c>
      <c r="G35" s="230"/>
      <c r="H35" s="230"/>
      <c r="I35" s="230"/>
      <c r="J35" s="230"/>
      <c r="K35" s="230"/>
      <c r="L35" s="226" t="s">
        <v>308</v>
      </c>
      <c r="M35" s="231" t="s">
        <v>218</v>
      </c>
      <c r="N35" s="231" t="s">
        <v>219</v>
      </c>
      <c r="O35" s="232" t="s">
        <v>219</v>
      </c>
      <c r="P35" s="231" t="s">
        <v>281</v>
      </c>
      <c r="Q35" s="229" t="s">
        <v>12</v>
      </c>
      <c r="R35" s="229">
        <v>2</v>
      </c>
    </row>
    <row r="36" spans="1:18" s="208" customFormat="1" ht="126" x14ac:dyDescent="0.25">
      <c r="A36" s="225">
        <v>30</v>
      </c>
      <c r="B36" s="226" t="s">
        <v>309</v>
      </c>
      <c r="C36" s="226"/>
      <c r="D36" s="227"/>
      <c r="E36" s="228">
        <v>45132</v>
      </c>
      <c r="F36" s="229" t="s">
        <v>216</v>
      </c>
      <c r="G36" s="230"/>
      <c r="H36" s="230"/>
      <c r="I36" s="230"/>
      <c r="J36" s="230"/>
      <c r="K36" s="230"/>
      <c r="L36" s="226" t="s">
        <v>310</v>
      </c>
      <c r="M36" s="231" t="s">
        <v>218</v>
      </c>
      <c r="N36" s="231" t="s">
        <v>219</v>
      </c>
      <c r="O36" s="232" t="s">
        <v>219</v>
      </c>
      <c r="P36" s="231" t="s">
        <v>311</v>
      </c>
      <c r="Q36" s="229" t="s">
        <v>221</v>
      </c>
      <c r="R36" s="229">
        <v>2</v>
      </c>
    </row>
    <row r="37" spans="1:18" s="208" customFormat="1" ht="110.25" hidden="1" x14ac:dyDescent="0.25">
      <c r="A37" s="225">
        <v>31</v>
      </c>
      <c r="B37" s="226" t="s">
        <v>312</v>
      </c>
      <c r="C37" s="226"/>
      <c r="D37" s="227"/>
      <c r="E37" s="228">
        <v>45132</v>
      </c>
      <c r="F37" s="229" t="s">
        <v>177</v>
      </c>
      <c r="G37" s="230"/>
      <c r="H37" s="230"/>
      <c r="I37" s="230"/>
      <c r="J37" s="230"/>
      <c r="K37" s="230"/>
      <c r="L37" s="226" t="s">
        <v>313</v>
      </c>
      <c r="M37" s="231" t="s">
        <v>218</v>
      </c>
      <c r="N37" s="231" t="s">
        <v>219</v>
      </c>
      <c r="O37" s="232" t="s">
        <v>219</v>
      </c>
      <c r="P37" s="231" t="s">
        <v>314</v>
      </c>
      <c r="Q37" s="229" t="s">
        <v>315</v>
      </c>
      <c r="R37" s="229">
        <v>2</v>
      </c>
    </row>
    <row r="38" spans="1:18" s="208" customFormat="1" ht="63" hidden="1" x14ac:dyDescent="0.25">
      <c r="A38" s="225">
        <v>32</v>
      </c>
      <c r="B38" s="226" t="s">
        <v>316</v>
      </c>
      <c r="C38" s="226"/>
      <c r="D38" s="227"/>
      <c r="E38" s="228">
        <v>45134</v>
      </c>
      <c r="F38" s="229" t="s">
        <v>177</v>
      </c>
      <c r="G38" s="230"/>
      <c r="H38" s="230"/>
      <c r="I38" s="230"/>
      <c r="J38" s="230"/>
      <c r="K38" s="230"/>
      <c r="L38" s="226" t="s">
        <v>317</v>
      </c>
      <c r="M38" s="231" t="s">
        <v>318</v>
      </c>
      <c r="N38" s="231" t="s">
        <v>219</v>
      </c>
      <c r="O38" s="232" t="s">
        <v>227</v>
      </c>
      <c r="P38" s="231" t="s">
        <v>319</v>
      </c>
      <c r="Q38" s="229" t="s">
        <v>11</v>
      </c>
      <c r="R38" s="229">
        <v>2</v>
      </c>
    </row>
    <row r="39" spans="1:18" s="208" customFormat="1" ht="94.5" hidden="1" x14ac:dyDescent="0.25">
      <c r="A39" s="225">
        <v>33</v>
      </c>
      <c r="B39" s="226" t="s">
        <v>320</v>
      </c>
      <c r="C39" s="226"/>
      <c r="D39" s="227"/>
      <c r="E39" s="228">
        <v>45134</v>
      </c>
      <c r="F39" s="229" t="s">
        <v>177</v>
      </c>
      <c r="G39" s="230"/>
      <c r="H39" s="230"/>
      <c r="I39" s="230"/>
      <c r="J39" s="230"/>
      <c r="K39" s="230"/>
      <c r="L39" s="226" t="s">
        <v>321</v>
      </c>
      <c r="M39" s="231" t="s">
        <v>218</v>
      </c>
      <c r="N39" s="231" t="s">
        <v>219</v>
      </c>
      <c r="O39" s="232" t="s">
        <v>219</v>
      </c>
      <c r="P39" s="231" t="s">
        <v>322</v>
      </c>
      <c r="Q39" s="229" t="s">
        <v>12</v>
      </c>
      <c r="R39" s="229">
        <v>1</v>
      </c>
    </row>
    <row r="40" spans="1:18" s="208" customFormat="1" ht="94.5" hidden="1" x14ac:dyDescent="0.25">
      <c r="A40" s="225">
        <v>34</v>
      </c>
      <c r="B40" s="226" t="s">
        <v>323</v>
      </c>
      <c r="C40" s="226"/>
      <c r="D40" s="227"/>
      <c r="E40" s="228">
        <v>45137</v>
      </c>
      <c r="F40" s="229" t="s">
        <v>324</v>
      </c>
      <c r="G40" s="230"/>
      <c r="H40" s="230"/>
      <c r="I40" s="230"/>
      <c r="J40" s="230"/>
      <c r="K40" s="230"/>
      <c r="L40" s="226" t="s">
        <v>325</v>
      </c>
      <c r="M40" s="231" t="s">
        <v>326</v>
      </c>
      <c r="N40" s="231" t="s">
        <v>219</v>
      </c>
      <c r="O40" s="232" t="s">
        <v>219</v>
      </c>
      <c r="P40" s="231" t="s">
        <v>327</v>
      </c>
      <c r="Q40" s="229" t="s">
        <v>221</v>
      </c>
      <c r="R40" s="229">
        <v>6</v>
      </c>
    </row>
    <row r="41" spans="1:18" s="208" customFormat="1" ht="31.5" hidden="1" x14ac:dyDescent="0.25">
      <c r="A41" s="225">
        <v>35</v>
      </c>
      <c r="B41" s="226" t="s">
        <v>328</v>
      </c>
      <c r="C41" s="226"/>
      <c r="D41" s="227"/>
      <c r="E41" s="228">
        <v>45136</v>
      </c>
      <c r="F41" s="229" t="s">
        <v>177</v>
      </c>
      <c r="G41" s="230"/>
      <c r="H41" s="230"/>
      <c r="I41" s="230"/>
      <c r="J41" s="230"/>
      <c r="K41" s="230"/>
      <c r="L41" s="226" t="s">
        <v>329</v>
      </c>
      <c r="M41" s="231" t="s">
        <v>218</v>
      </c>
      <c r="N41" s="231" t="s">
        <v>219</v>
      </c>
      <c r="O41" s="232" t="s">
        <v>219</v>
      </c>
      <c r="P41" s="231" t="s">
        <v>330</v>
      </c>
      <c r="Q41" s="229" t="s">
        <v>12</v>
      </c>
      <c r="R41" s="229">
        <v>1</v>
      </c>
    </row>
    <row r="42" spans="1:18" s="208" customFormat="1" ht="141.75" hidden="1" x14ac:dyDescent="0.25">
      <c r="A42" s="225">
        <v>36</v>
      </c>
      <c r="B42" s="226" t="s">
        <v>331</v>
      </c>
      <c r="C42" s="226"/>
      <c r="D42" s="227"/>
      <c r="E42" s="228">
        <v>45140</v>
      </c>
      <c r="F42" s="229" t="s">
        <v>177</v>
      </c>
      <c r="G42" s="230"/>
      <c r="H42" s="230"/>
      <c r="I42" s="230"/>
      <c r="J42" s="230"/>
      <c r="K42" s="230"/>
      <c r="L42" s="226" t="s">
        <v>332</v>
      </c>
      <c r="M42" s="231" t="s">
        <v>218</v>
      </c>
      <c r="N42" s="231" t="s">
        <v>219</v>
      </c>
      <c r="O42" s="232" t="s">
        <v>219</v>
      </c>
      <c r="P42" s="231" t="s">
        <v>333</v>
      </c>
      <c r="Q42" s="229" t="s">
        <v>12</v>
      </c>
      <c r="R42" s="229">
        <v>8</v>
      </c>
    </row>
    <row r="43" spans="1:18" s="208" customFormat="1" ht="94.5" hidden="1" x14ac:dyDescent="0.25">
      <c r="A43" s="225">
        <v>37</v>
      </c>
      <c r="B43" s="226" t="s">
        <v>334</v>
      </c>
      <c r="C43" s="226"/>
      <c r="D43" s="227"/>
      <c r="E43" s="228">
        <v>45140</v>
      </c>
      <c r="F43" s="229" t="s">
        <v>177</v>
      </c>
      <c r="G43" s="230"/>
      <c r="H43" s="230"/>
      <c r="I43" s="230"/>
      <c r="J43" s="230"/>
      <c r="K43" s="230"/>
      <c r="L43" s="226" t="s">
        <v>335</v>
      </c>
      <c r="M43" s="231" t="s">
        <v>218</v>
      </c>
      <c r="N43" s="231" t="s">
        <v>219</v>
      </c>
      <c r="O43" s="232" t="s">
        <v>219</v>
      </c>
      <c r="P43" s="231" t="s">
        <v>336</v>
      </c>
      <c r="Q43" s="229" t="s">
        <v>42</v>
      </c>
      <c r="R43" s="229">
        <v>2</v>
      </c>
    </row>
    <row r="44" spans="1:18" s="208" customFormat="1" ht="110.25" x14ac:dyDescent="0.25">
      <c r="A44" s="225">
        <v>38</v>
      </c>
      <c r="B44" s="226" t="s">
        <v>337</v>
      </c>
      <c r="C44" s="226"/>
      <c r="D44" s="227"/>
      <c r="E44" s="228">
        <v>45141</v>
      </c>
      <c r="F44" s="229" t="s">
        <v>216</v>
      </c>
      <c r="G44" s="230"/>
      <c r="H44" s="230"/>
      <c r="I44" s="230"/>
      <c r="J44" s="230"/>
      <c r="K44" s="230"/>
      <c r="L44" s="226" t="s">
        <v>338</v>
      </c>
      <c r="M44" s="231" t="s">
        <v>218</v>
      </c>
      <c r="N44" s="231" t="s">
        <v>219</v>
      </c>
      <c r="O44" s="232" t="s">
        <v>219</v>
      </c>
      <c r="P44" s="231" t="s">
        <v>339</v>
      </c>
      <c r="Q44" s="229" t="s">
        <v>11</v>
      </c>
      <c r="R44" s="229">
        <v>1</v>
      </c>
    </row>
    <row r="45" spans="1:18" s="208" customFormat="1" ht="47.25" hidden="1" x14ac:dyDescent="0.25">
      <c r="A45" s="225">
        <v>39</v>
      </c>
      <c r="B45" s="226" t="s">
        <v>340</v>
      </c>
      <c r="C45" s="226"/>
      <c r="D45" s="227"/>
      <c r="E45" s="228">
        <v>45143</v>
      </c>
      <c r="F45" s="229" t="s">
        <v>177</v>
      </c>
      <c r="G45" s="230"/>
      <c r="H45" s="230"/>
      <c r="I45" s="230"/>
      <c r="J45" s="230"/>
      <c r="K45" s="230"/>
      <c r="L45" s="226" t="s">
        <v>341</v>
      </c>
      <c r="M45" s="231" t="s">
        <v>218</v>
      </c>
      <c r="N45" s="231" t="s">
        <v>219</v>
      </c>
      <c r="O45" s="232" t="s">
        <v>219</v>
      </c>
      <c r="P45" s="231" t="s">
        <v>342</v>
      </c>
      <c r="Q45" s="229" t="s">
        <v>12</v>
      </c>
      <c r="R45" s="229">
        <v>1</v>
      </c>
    </row>
    <row r="46" spans="1:18" s="208" customFormat="1" ht="63" hidden="1" x14ac:dyDescent="0.25">
      <c r="A46" s="225">
        <v>40</v>
      </c>
      <c r="B46" s="226" t="s">
        <v>343</v>
      </c>
      <c r="C46" s="226"/>
      <c r="D46" s="227"/>
      <c r="E46" s="228">
        <v>45143</v>
      </c>
      <c r="F46" s="229" t="s">
        <v>177</v>
      </c>
      <c r="G46" s="230"/>
      <c r="H46" s="230"/>
      <c r="I46" s="230"/>
      <c r="J46" s="230"/>
      <c r="K46" s="230"/>
      <c r="L46" s="226" t="s">
        <v>344</v>
      </c>
      <c r="M46" s="231" t="s">
        <v>218</v>
      </c>
      <c r="N46" s="231" t="s">
        <v>219</v>
      </c>
      <c r="O46" s="232" t="s">
        <v>219</v>
      </c>
      <c r="P46" s="231" t="s">
        <v>345</v>
      </c>
      <c r="Q46" s="229" t="s">
        <v>42</v>
      </c>
      <c r="R46" s="229">
        <v>1</v>
      </c>
    </row>
    <row r="47" spans="1:18" s="208" customFormat="1" ht="63" hidden="1" x14ac:dyDescent="0.25">
      <c r="A47" s="225">
        <v>41</v>
      </c>
      <c r="B47" s="226" t="s">
        <v>346</v>
      </c>
      <c r="C47" s="226"/>
      <c r="D47" s="227"/>
      <c r="E47" s="228">
        <v>45149</v>
      </c>
      <c r="F47" s="229" t="s">
        <v>177</v>
      </c>
      <c r="G47" s="230"/>
      <c r="H47" s="230"/>
      <c r="I47" s="230"/>
      <c r="J47" s="230"/>
      <c r="K47" s="230"/>
      <c r="L47" s="226" t="s">
        <v>347</v>
      </c>
      <c r="M47" s="231" t="s">
        <v>218</v>
      </c>
      <c r="N47" s="231" t="s">
        <v>219</v>
      </c>
      <c r="O47" s="232" t="s">
        <v>219</v>
      </c>
      <c r="P47" s="231" t="s">
        <v>348</v>
      </c>
      <c r="Q47" s="229" t="s">
        <v>42</v>
      </c>
      <c r="R47" s="229">
        <v>1</v>
      </c>
    </row>
    <row r="48" spans="1:18" s="208" customFormat="1" ht="47.25" hidden="1" x14ac:dyDescent="0.25">
      <c r="A48" s="225">
        <v>42</v>
      </c>
      <c r="B48" s="226" t="s">
        <v>349</v>
      </c>
      <c r="C48" s="226"/>
      <c r="D48" s="227"/>
      <c r="E48" s="228">
        <v>45150</v>
      </c>
      <c r="F48" s="229" t="s">
        <v>177</v>
      </c>
      <c r="G48" s="230"/>
      <c r="H48" s="230"/>
      <c r="I48" s="230"/>
      <c r="J48" s="230"/>
      <c r="K48" s="230"/>
      <c r="L48" s="226" t="s">
        <v>350</v>
      </c>
      <c r="M48" s="231" t="s">
        <v>218</v>
      </c>
      <c r="N48" s="231" t="s">
        <v>219</v>
      </c>
      <c r="O48" s="232" t="s">
        <v>219</v>
      </c>
      <c r="P48" s="231" t="s">
        <v>351</v>
      </c>
      <c r="Q48" s="229" t="s">
        <v>11</v>
      </c>
      <c r="R48" s="229">
        <v>2</v>
      </c>
    </row>
    <row r="49" spans="1:18" s="208" customFormat="1" ht="45" hidden="1" x14ac:dyDescent="0.25">
      <c r="A49" s="225">
        <v>43</v>
      </c>
      <c r="B49" s="226" t="s">
        <v>352</v>
      </c>
      <c r="C49" s="226"/>
      <c r="D49" s="227"/>
      <c r="E49" s="228">
        <v>45152</v>
      </c>
      <c r="F49" s="229" t="s">
        <v>177</v>
      </c>
      <c r="G49" s="230"/>
      <c r="H49" s="230"/>
      <c r="I49" s="230"/>
      <c r="J49" s="230"/>
      <c r="K49" s="230"/>
      <c r="L49" s="226" t="s">
        <v>353</v>
      </c>
      <c r="M49" s="231" t="s">
        <v>354</v>
      </c>
      <c r="N49" s="231"/>
      <c r="O49" s="232"/>
      <c r="P49" s="231" t="s">
        <v>355</v>
      </c>
      <c r="Q49" s="229" t="s">
        <v>10</v>
      </c>
      <c r="R49" s="229">
        <v>2</v>
      </c>
    </row>
    <row r="50" spans="1:18" s="208" customFormat="1" ht="110.25" x14ac:dyDescent="0.25">
      <c r="A50" s="225">
        <v>44</v>
      </c>
      <c r="B50" s="226" t="s">
        <v>356</v>
      </c>
      <c r="C50" s="226"/>
      <c r="D50" s="227"/>
      <c r="E50" s="228">
        <v>45157</v>
      </c>
      <c r="F50" s="229" t="s">
        <v>262</v>
      </c>
      <c r="G50" s="230"/>
      <c r="H50" s="230"/>
      <c r="I50" s="230"/>
      <c r="J50" s="230"/>
      <c r="K50" s="230"/>
      <c r="L50" s="226" t="s">
        <v>357</v>
      </c>
      <c r="M50" s="231" t="s">
        <v>218</v>
      </c>
      <c r="N50" s="231" t="s">
        <v>219</v>
      </c>
      <c r="O50" s="232" t="s">
        <v>219</v>
      </c>
      <c r="P50" s="231" t="s">
        <v>358</v>
      </c>
      <c r="Q50" s="229" t="s">
        <v>12</v>
      </c>
      <c r="R50" s="229">
        <v>8</v>
      </c>
    </row>
    <row r="51" spans="1:18" s="208" customFormat="1" ht="94.5" hidden="1" x14ac:dyDescent="0.25">
      <c r="A51" s="225">
        <v>45</v>
      </c>
      <c r="B51" s="226" t="s">
        <v>359</v>
      </c>
      <c r="C51" s="226"/>
      <c r="D51" s="227"/>
      <c r="E51" s="228">
        <v>45159</v>
      </c>
      <c r="F51" s="229" t="s">
        <v>177</v>
      </c>
      <c r="G51" s="230"/>
      <c r="H51" s="230"/>
      <c r="I51" s="230"/>
      <c r="J51" s="230"/>
      <c r="K51" s="230"/>
      <c r="L51" s="226" t="s">
        <v>360</v>
      </c>
      <c r="M51" s="231" t="s">
        <v>218</v>
      </c>
      <c r="N51" s="231" t="s">
        <v>218</v>
      </c>
      <c r="O51" s="232" t="s">
        <v>219</v>
      </c>
      <c r="P51" s="231" t="s">
        <v>361</v>
      </c>
      <c r="Q51" s="229" t="s">
        <v>10</v>
      </c>
      <c r="R51" s="229">
        <v>2</v>
      </c>
    </row>
    <row r="52" spans="1:18" s="208" customFormat="1" ht="63" hidden="1" x14ac:dyDescent="0.25">
      <c r="A52" s="225">
        <v>46</v>
      </c>
      <c r="B52" s="226" t="s">
        <v>362</v>
      </c>
      <c r="C52" s="226"/>
      <c r="D52" s="227"/>
      <c r="E52" s="228">
        <v>45159</v>
      </c>
      <c r="F52" s="229" t="s">
        <v>177</v>
      </c>
      <c r="G52" s="230"/>
      <c r="H52" s="230"/>
      <c r="I52" s="230"/>
      <c r="J52" s="230"/>
      <c r="K52" s="230"/>
      <c r="L52" s="226" t="s">
        <v>363</v>
      </c>
      <c r="M52" s="231" t="s">
        <v>218</v>
      </c>
      <c r="N52" s="231" t="s">
        <v>219</v>
      </c>
      <c r="O52" s="232" t="s">
        <v>219</v>
      </c>
      <c r="P52" s="231" t="s">
        <v>364</v>
      </c>
      <c r="Q52" s="229" t="s">
        <v>10</v>
      </c>
      <c r="R52" s="229">
        <v>2</v>
      </c>
    </row>
    <row r="53" spans="1:18" s="208" customFormat="1" ht="47.25" x14ac:dyDescent="0.25">
      <c r="A53" s="225">
        <v>47</v>
      </c>
      <c r="B53" s="226" t="s">
        <v>365</v>
      </c>
      <c r="C53" s="226"/>
      <c r="D53" s="227"/>
      <c r="E53" s="228">
        <v>45161</v>
      </c>
      <c r="F53" s="229" t="s">
        <v>262</v>
      </c>
      <c r="G53" s="230"/>
      <c r="H53" s="230"/>
      <c r="I53" s="230"/>
      <c r="J53" s="230"/>
      <c r="K53" s="230"/>
      <c r="L53" s="226" t="s">
        <v>366</v>
      </c>
      <c r="M53" s="231" t="s">
        <v>218</v>
      </c>
      <c r="N53" s="231" t="s">
        <v>219</v>
      </c>
      <c r="O53" s="232" t="s">
        <v>219</v>
      </c>
      <c r="P53" s="231" t="s">
        <v>367</v>
      </c>
      <c r="Q53" s="229" t="s">
        <v>12</v>
      </c>
      <c r="R53" s="229">
        <v>8</v>
      </c>
    </row>
    <row r="54" spans="1:18" s="208" customFormat="1" ht="94.5" x14ac:dyDescent="0.25">
      <c r="A54" s="225">
        <v>48</v>
      </c>
      <c r="B54" s="226" t="s">
        <v>368</v>
      </c>
      <c r="C54" s="226"/>
      <c r="D54" s="227"/>
      <c r="E54" s="228">
        <v>45162</v>
      </c>
      <c r="F54" s="229" t="s">
        <v>369</v>
      </c>
      <c r="G54" s="230"/>
      <c r="H54" s="230"/>
      <c r="I54" s="230"/>
      <c r="J54" s="230"/>
      <c r="K54" s="230"/>
      <c r="L54" s="226" t="s">
        <v>370</v>
      </c>
      <c r="M54" s="231" t="s">
        <v>218</v>
      </c>
      <c r="N54" s="231" t="s">
        <v>219</v>
      </c>
      <c r="O54" s="232" t="s">
        <v>219</v>
      </c>
      <c r="P54" s="231" t="s">
        <v>371</v>
      </c>
      <c r="Q54" s="229" t="s">
        <v>42</v>
      </c>
      <c r="R54" s="229">
        <v>3</v>
      </c>
    </row>
    <row r="55" spans="1:18" s="208" customFormat="1" ht="78.75" hidden="1" x14ac:dyDescent="0.25">
      <c r="A55" s="225">
        <v>49</v>
      </c>
      <c r="B55" s="226" t="s">
        <v>372</v>
      </c>
      <c r="C55" s="226"/>
      <c r="D55" s="227"/>
      <c r="E55" s="228">
        <v>45163</v>
      </c>
      <c r="F55" s="229" t="s">
        <v>177</v>
      </c>
      <c r="G55" s="230"/>
      <c r="H55" s="230"/>
      <c r="I55" s="230"/>
      <c r="J55" s="230"/>
      <c r="K55" s="230"/>
      <c r="L55" s="226" t="s">
        <v>373</v>
      </c>
      <c r="M55" s="231" t="s">
        <v>218</v>
      </c>
      <c r="N55" s="231" t="s">
        <v>219</v>
      </c>
      <c r="O55" s="232" t="s">
        <v>219</v>
      </c>
      <c r="P55" s="231" t="s">
        <v>374</v>
      </c>
      <c r="Q55" s="229" t="s">
        <v>42</v>
      </c>
      <c r="R55" s="229">
        <v>1</v>
      </c>
    </row>
    <row r="56" spans="1:18" s="208" customFormat="1" ht="126" hidden="1" x14ac:dyDescent="0.25">
      <c r="A56" s="225">
        <v>50</v>
      </c>
      <c r="B56" s="226" t="s">
        <v>375</v>
      </c>
      <c r="C56" s="226"/>
      <c r="D56" s="227"/>
      <c r="E56" s="228">
        <v>45170</v>
      </c>
      <c r="F56" s="229" t="s">
        <v>376</v>
      </c>
      <c r="G56" s="230"/>
      <c r="H56" s="230"/>
      <c r="I56" s="230"/>
      <c r="J56" s="230"/>
      <c r="K56" s="230"/>
      <c r="L56" s="226" t="s">
        <v>377</v>
      </c>
      <c r="M56" s="231" t="s">
        <v>218</v>
      </c>
      <c r="N56" s="231" t="s">
        <v>219</v>
      </c>
      <c r="O56" s="232" t="s">
        <v>219</v>
      </c>
      <c r="P56" s="231" t="s">
        <v>378</v>
      </c>
      <c r="Q56" s="229" t="s">
        <v>315</v>
      </c>
      <c r="R56" s="229">
        <v>3</v>
      </c>
    </row>
    <row r="57" spans="1:18" s="208" customFormat="1" ht="78.75" hidden="1" x14ac:dyDescent="0.25">
      <c r="A57" s="225">
        <v>51</v>
      </c>
      <c r="B57" s="226" t="s">
        <v>379</v>
      </c>
      <c r="C57" s="226"/>
      <c r="D57" s="227"/>
      <c r="E57" s="228">
        <v>45175</v>
      </c>
      <c r="F57" s="229" t="s">
        <v>376</v>
      </c>
      <c r="G57" s="230"/>
      <c r="H57" s="230"/>
      <c r="I57" s="230"/>
      <c r="J57" s="230"/>
      <c r="K57" s="230"/>
      <c r="L57" s="226" t="s">
        <v>380</v>
      </c>
      <c r="M57" s="231" t="s">
        <v>218</v>
      </c>
      <c r="N57" s="231" t="s">
        <v>219</v>
      </c>
      <c r="O57" s="232" t="s">
        <v>219</v>
      </c>
      <c r="P57" s="231" t="s">
        <v>381</v>
      </c>
      <c r="Q57" s="229" t="s">
        <v>10</v>
      </c>
      <c r="R57" s="229">
        <v>3</v>
      </c>
    </row>
    <row r="58" spans="1:18" s="208" customFormat="1" ht="47.25" hidden="1" x14ac:dyDescent="0.25">
      <c r="A58" s="225">
        <v>52</v>
      </c>
      <c r="B58" s="226" t="s">
        <v>382</v>
      </c>
      <c r="C58" s="226"/>
      <c r="D58" s="227"/>
      <c r="E58" s="228">
        <v>45175</v>
      </c>
      <c r="F58" s="229" t="s">
        <v>177</v>
      </c>
      <c r="G58" s="230"/>
      <c r="H58" s="230"/>
      <c r="I58" s="230"/>
      <c r="J58" s="230"/>
      <c r="K58" s="230"/>
      <c r="L58" s="226" t="s">
        <v>383</v>
      </c>
      <c r="M58" s="231" t="s">
        <v>218</v>
      </c>
      <c r="N58" s="231" t="s">
        <v>219</v>
      </c>
      <c r="O58" s="232" t="s">
        <v>219</v>
      </c>
      <c r="P58" s="231" t="s">
        <v>384</v>
      </c>
      <c r="Q58" s="229" t="s">
        <v>9</v>
      </c>
      <c r="R58" s="229">
        <v>2</v>
      </c>
    </row>
    <row r="59" spans="1:18" s="208" customFormat="1" ht="110.25" hidden="1" x14ac:dyDescent="0.25">
      <c r="A59" s="225">
        <v>53</v>
      </c>
      <c r="B59" s="226" t="s">
        <v>385</v>
      </c>
      <c r="C59" s="226"/>
      <c r="D59" s="227"/>
      <c r="E59" s="228">
        <v>45176</v>
      </c>
      <c r="F59" s="229" t="s">
        <v>177</v>
      </c>
      <c r="G59" s="230"/>
      <c r="H59" s="230"/>
      <c r="I59" s="230"/>
      <c r="J59" s="230"/>
      <c r="K59" s="230"/>
      <c r="L59" s="226" t="s">
        <v>386</v>
      </c>
      <c r="M59" s="231" t="s">
        <v>218</v>
      </c>
      <c r="N59" s="231" t="s">
        <v>219</v>
      </c>
      <c r="O59" s="232" t="s">
        <v>219</v>
      </c>
      <c r="P59" s="231" t="s">
        <v>387</v>
      </c>
      <c r="Q59" s="229" t="s">
        <v>11</v>
      </c>
      <c r="R59" s="229">
        <v>2</v>
      </c>
    </row>
    <row r="60" spans="1:18" s="208" customFormat="1" ht="141.75" hidden="1" x14ac:dyDescent="0.25">
      <c r="A60" s="225">
        <v>54</v>
      </c>
      <c r="B60" s="226" t="s">
        <v>388</v>
      </c>
      <c r="C60" s="226"/>
      <c r="D60" s="227"/>
      <c r="E60" s="228">
        <v>45177</v>
      </c>
      <c r="F60" s="229" t="s">
        <v>177</v>
      </c>
      <c r="G60" s="230"/>
      <c r="H60" s="230"/>
      <c r="I60" s="230"/>
      <c r="J60" s="230"/>
      <c r="K60" s="230"/>
      <c r="L60" s="226" t="s">
        <v>389</v>
      </c>
      <c r="M60" s="231" t="s">
        <v>218</v>
      </c>
      <c r="N60" s="231" t="s">
        <v>219</v>
      </c>
      <c r="O60" s="232" t="s">
        <v>219</v>
      </c>
      <c r="P60" s="231" t="s">
        <v>351</v>
      </c>
      <c r="Q60" s="229" t="s">
        <v>11</v>
      </c>
      <c r="R60" s="229">
        <v>1</v>
      </c>
    </row>
    <row r="61" spans="1:18" s="208" customFormat="1" ht="45" hidden="1" x14ac:dyDescent="0.25">
      <c r="A61" s="225">
        <v>55</v>
      </c>
      <c r="B61" s="226" t="s">
        <v>390</v>
      </c>
      <c r="C61" s="226"/>
      <c r="D61" s="227"/>
      <c r="E61" s="228">
        <v>45177</v>
      </c>
      <c r="F61" s="229" t="s">
        <v>177</v>
      </c>
      <c r="G61" s="230"/>
      <c r="H61" s="230"/>
      <c r="I61" s="230"/>
      <c r="J61" s="230"/>
      <c r="K61" s="230"/>
      <c r="L61" s="226" t="s">
        <v>391</v>
      </c>
      <c r="M61" s="231" t="s">
        <v>218</v>
      </c>
      <c r="N61" s="231" t="s">
        <v>219</v>
      </c>
      <c r="O61" s="232" t="s">
        <v>219</v>
      </c>
      <c r="P61" s="231" t="s">
        <v>392</v>
      </c>
      <c r="Q61" s="229" t="s">
        <v>11</v>
      </c>
      <c r="R61" s="229">
        <v>1</v>
      </c>
    </row>
    <row r="62" spans="1:18" s="208" customFormat="1" ht="126" hidden="1" x14ac:dyDescent="0.25">
      <c r="A62" s="225">
        <v>56</v>
      </c>
      <c r="B62" s="226" t="s">
        <v>393</v>
      </c>
      <c r="C62" s="226"/>
      <c r="D62" s="227"/>
      <c r="E62" s="228">
        <v>45178</v>
      </c>
      <c r="F62" s="229" t="s">
        <v>177</v>
      </c>
      <c r="G62" s="230"/>
      <c r="H62" s="230"/>
      <c r="I62" s="230"/>
      <c r="J62" s="230"/>
      <c r="K62" s="230"/>
      <c r="L62" s="226" t="s">
        <v>394</v>
      </c>
      <c r="M62" s="231" t="s">
        <v>218</v>
      </c>
      <c r="N62" s="231" t="s">
        <v>219</v>
      </c>
      <c r="O62" s="232" t="s">
        <v>219</v>
      </c>
      <c r="P62" s="231" t="s">
        <v>395</v>
      </c>
      <c r="Q62" s="229" t="s">
        <v>12</v>
      </c>
      <c r="R62" s="229">
        <v>2</v>
      </c>
    </row>
    <row r="63" spans="1:18" s="208" customFormat="1" ht="110.25" hidden="1" x14ac:dyDescent="0.25">
      <c r="A63" s="225">
        <v>57</v>
      </c>
      <c r="B63" s="226" t="s">
        <v>396</v>
      </c>
      <c r="C63" s="226"/>
      <c r="D63" s="227"/>
      <c r="E63" s="228">
        <v>45178</v>
      </c>
      <c r="F63" s="229" t="s">
        <v>376</v>
      </c>
      <c r="G63" s="230"/>
      <c r="H63" s="230"/>
      <c r="I63" s="230"/>
      <c r="J63" s="230"/>
      <c r="K63" s="230"/>
      <c r="L63" s="226" t="s">
        <v>397</v>
      </c>
      <c r="M63" s="231" t="s">
        <v>218</v>
      </c>
      <c r="N63" s="231" t="s">
        <v>219</v>
      </c>
      <c r="O63" s="232" t="s">
        <v>219</v>
      </c>
      <c r="P63" s="231" t="s">
        <v>398</v>
      </c>
      <c r="Q63" s="229" t="s">
        <v>315</v>
      </c>
      <c r="R63" s="229">
        <v>3</v>
      </c>
    </row>
    <row r="64" spans="1:18" s="208" customFormat="1" ht="63" hidden="1" x14ac:dyDescent="0.25">
      <c r="A64" s="225">
        <v>58</v>
      </c>
      <c r="B64" s="226" t="s">
        <v>399</v>
      </c>
      <c r="C64" s="226"/>
      <c r="D64" s="227"/>
      <c r="E64" s="228">
        <v>45179</v>
      </c>
      <c r="F64" s="229" t="s">
        <v>177</v>
      </c>
      <c r="G64" s="230"/>
      <c r="H64" s="230"/>
      <c r="I64" s="230"/>
      <c r="J64" s="230"/>
      <c r="K64" s="230"/>
      <c r="L64" s="226" t="s">
        <v>400</v>
      </c>
      <c r="M64" s="231" t="s">
        <v>218</v>
      </c>
      <c r="N64" s="231" t="s">
        <v>219</v>
      </c>
      <c r="O64" s="232" t="s">
        <v>219</v>
      </c>
      <c r="P64" s="231" t="s">
        <v>401</v>
      </c>
      <c r="Q64" s="229" t="s">
        <v>12</v>
      </c>
      <c r="R64" s="229">
        <v>1</v>
      </c>
    </row>
    <row r="65" spans="1:18" s="208" customFormat="1" ht="141.75" x14ac:dyDescent="0.25">
      <c r="A65" s="225">
        <v>59</v>
      </c>
      <c r="B65" s="226" t="s">
        <v>402</v>
      </c>
      <c r="C65" s="226"/>
      <c r="D65" s="227"/>
      <c r="E65" s="228">
        <v>45182</v>
      </c>
      <c r="F65" s="229" t="s">
        <v>216</v>
      </c>
      <c r="G65" s="230"/>
      <c r="H65" s="230"/>
      <c r="I65" s="230"/>
      <c r="J65" s="230"/>
      <c r="K65" s="230"/>
      <c r="L65" s="226" t="s">
        <v>403</v>
      </c>
      <c r="M65" s="231" t="s">
        <v>218</v>
      </c>
      <c r="N65" s="231" t="s">
        <v>219</v>
      </c>
      <c r="O65" s="232" t="s">
        <v>219</v>
      </c>
      <c r="P65" s="231" t="s">
        <v>404</v>
      </c>
      <c r="Q65" s="229" t="s">
        <v>11</v>
      </c>
      <c r="R65" s="229">
        <v>6</v>
      </c>
    </row>
    <row r="66" spans="1:18" s="208" customFormat="1" ht="78.75" x14ac:dyDescent="0.25">
      <c r="A66" s="225">
        <v>60</v>
      </c>
      <c r="B66" s="226" t="s">
        <v>405</v>
      </c>
      <c r="C66" s="226"/>
      <c r="D66" s="227"/>
      <c r="E66" s="228">
        <v>45183</v>
      </c>
      <c r="F66" s="229" t="s">
        <v>216</v>
      </c>
      <c r="G66" s="230"/>
      <c r="H66" s="230"/>
      <c r="I66" s="230"/>
      <c r="J66" s="230"/>
      <c r="K66" s="230"/>
      <c r="L66" s="226" t="s">
        <v>406</v>
      </c>
      <c r="M66" s="231" t="s">
        <v>218</v>
      </c>
      <c r="N66" s="231" t="s">
        <v>219</v>
      </c>
      <c r="O66" s="232" t="s">
        <v>219</v>
      </c>
      <c r="P66" s="231" t="s">
        <v>314</v>
      </c>
      <c r="Q66" s="229" t="s">
        <v>315</v>
      </c>
      <c r="R66" s="229">
        <v>2</v>
      </c>
    </row>
    <row r="67" spans="1:18" s="208" customFormat="1" ht="110.25" hidden="1" x14ac:dyDescent="0.25">
      <c r="A67" s="225">
        <v>61</v>
      </c>
      <c r="B67" s="226" t="s">
        <v>407</v>
      </c>
      <c r="C67" s="226"/>
      <c r="D67" s="227"/>
      <c r="E67" s="228">
        <v>45184</v>
      </c>
      <c r="F67" s="229" t="s">
        <v>177</v>
      </c>
      <c r="G67" s="230"/>
      <c r="H67" s="230"/>
      <c r="I67" s="230"/>
      <c r="J67" s="230"/>
      <c r="K67" s="230"/>
      <c r="L67" s="226" t="s">
        <v>408</v>
      </c>
      <c r="M67" s="231" t="s">
        <v>218</v>
      </c>
      <c r="N67" s="231" t="s">
        <v>219</v>
      </c>
      <c r="O67" s="232" t="s">
        <v>219</v>
      </c>
      <c r="P67" s="231" t="s">
        <v>409</v>
      </c>
      <c r="Q67" s="229" t="s">
        <v>12</v>
      </c>
      <c r="R67" s="229">
        <v>2</v>
      </c>
    </row>
    <row r="68" spans="1:18" s="208" customFormat="1" ht="45" hidden="1" x14ac:dyDescent="0.25">
      <c r="A68" s="225">
        <v>62</v>
      </c>
      <c r="B68" s="226" t="s">
        <v>410</v>
      </c>
      <c r="C68" s="226"/>
      <c r="D68" s="227"/>
      <c r="E68" s="228">
        <v>45184</v>
      </c>
      <c r="F68" s="229" t="s">
        <v>324</v>
      </c>
      <c r="G68" s="230"/>
      <c r="H68" s="230"/>
      <c r="I68" s="230"/>
      <c r="J68" s="230"/>
      <c r="K68" s="230"/>
      <c r="L68" s="226" t="s">
        <v>411</v>
      </c>
      <c r="M68" s="231" t="s">
        <v>218</v>
      </c>
      <c r="N68" s="231" t="s">
        <v>219</v>
      </c>
      <c r="O68" s="232" t="s">
        <v>219</v>
      </c>
      <c r="P68" s="231" t="s">
        <v>412</v>
      </c>
      <c r="Q68" s="229" t="s">
        <v>9</v>
      </c>
      <c r="R68" s="229">
        <v>6</v>
      </c>
    </row>
    <row r="69" spans="1:18" s="208" customFormat="1" ht="94.5" x14ac:dyDescent="0.25">
      <c r="A69" s="225">
        <v>63</v>
      </c>
      <c r="B69" s="226" t="s">
        <v>413</v>
      </c>
      <c r="C69" s="226"/>
      <c r="D69" s="227"/>
      <c r="E69" s="228">
        <v>45185</v>
      </c>
      <c r="F69" s="229" t="s">
        <v>216</v>
      </c>
      <c r="G69" s="230"/>
      <c r="H69" s="230"/>
      <c r="I69" s="230"/>
      <c r="J69" s="230"/>
      <c r="K69" s="230"/>
      <c r="L69" s="226" t="s">
        <v>414</v>
      </c>
      <c r="M69" s="231" t="s">
        <v>218</v>
      </c>
      <c r="N69" s="231" t="s">
        <v>219</v>
      </c>
      <c r="O69" s="232" t="s">
        <v>219</v>
      </c>
      <c r="P69" s="231" t="s">
        <v>415</v>
      </c>
      <c r="Q69" s="229" t="s">
        <v>12</v>
      </c>
      <c r="R69" s="229">
        <v>1</v>
      </c>
    </row>
    <row r="70" spans="1:18" s="208" customFormat="1" ht="94.5" hidden="1" x14ac:dyDescent="0.25">
      <c r="A70" s="225">
        <v>64</v>
      </c>
      <c r="B70" s="226" t="s">
        <v>416</v>
      </c>
      <c r="C70" s="226"/>
      <c r="D70" s="227"/>
      <c r="E70" s="228">
        <v>45185</v>
      </c>
      <c r="F70" s="229" t="s">
        <v>177</v>
      </c>
      <c r="G70" s="230"/>
      <c r="H70" s="230"/>
      <c r="I70" s="230"/>
      <c r="J70" s="230"/>
      <c r="K70" s="230"/>
      <c r="L70" s="226" t="s">
        <v>414</v>
      </c>
      <c r="M70" s="231" t="s">
        <v>218</v>
      </c>
      <c r="N70" s="231" t="s">
        <v>219</v>
      </c>
      <c r="O70" s="232" t="s">
        <v>219</v>
      </c>
      <c r="P70" s="231" t="s">
        <v>415</v>
      </c>
      <c r="Q70" s="229" t="s">
        <v>12</v>
      </c>
      <c r="R70" s="229">
        <v>1</v>
      </c>
    </row>
    <row r="71" spans="1:18" s="208" customFormat="1" ht="78.75" hidden="1" x14ac:dyDescent="0.25">
      <c r="A71" s="225">
        <v>65</v>
      </c>
      <c r="B71" s="226" t="s">
        <v>417</v>
      </c>
      <c r="C71" s="226"/>
      <c r="D71" s="227"/>
      <c r="E71" s="228">
        <v>45186</v>
      </c>
      <c r="F71" s="229" t="s">
        <v>177</v>
      </c>
      <c r="G71" s="230"/>
      <c r="H71" s="230"/>
      <c r="I71" s="230"/>
      <c r="J71" s="230"/>
      <c r="K71" s="230"/>
      <c r="L71" s="226" t="s">
        <v>418</v>
      </c>
      <c r="M71" s="231" t="s">
        <v>218</v>
      </c>
      <c r="N71" s="231" t="s">
        <v>219</v>
      </c>
      <c r="O71" s="232" t="s">
        <v>219</v>
      </c>
      <c r="P71" s="231" t="s">
        <v>419</v>
      </c>
      <c r="Q71" s="229" t="s">
        <v>11</v>
      </c>
      <c r="R71" s="229">
        <v>2</v>
      </c>
    </row>
    <row r="72" spans="1:18" s="208" customFormat="1" ht="126" x14ac:dyDescent="0.25">
      <c r="A72" s="225">
        <v>66</v>
      </c>
      <c r="B72" s="226" t="s">
        <v>420</v>
      </c>
      <c r="C72" s="226"/>
      <c r="D72" s="227"/>
      <c r="E72" s="228">
        <v>45186</v>
      </c>
      <c r="F72" s="229" t="s">
        <v>216</v>
      </c>
      <c r="G72" s="230"/>
      <c r="H72" s="230"/>
      <c r="I72" s="230"/>
      <c r="J72" s="230"/>
      <c r="K72" s="230"/>
      <c r="L72" s="226" t="s">
        <v>421</v>
      </c>
      <c r="M72" s="231" t="s">
        <v>218</v>
      </c>
      <c r="N72" s="231" t="s">
        <v>219</v>
      </c>
      <c r="O72" s="232" t="s">
        <v>219</v>
      </c>
      <c r="P72" s="231" t="s">
        <v>422</v>
      </c>
      <c r="Q72" s="229" t="s">
        <v>9</v>
      </c>
      <c r="R72" s="229">
        <v>1</v>
      </c>
    </row>
    <row r="73" spans="1:18" s="208" customFormat="1" ht="63" hidden="1" x14ac:dyDescent="0.25">
      <c r="A73" s="225">
        <v>67</v>
      </c>
      <c r="B73" s="226" t="s">
        <v>423</v>
      </c>
      <c r="C73" s="226"/>
      <c r="D73" s="227"/>
      <c r="E73" s="228">
        <v>45186</v>
      </c>
      <c r="F73" s="229" t="s">
        <v>177</v>
      </c>
      <c r="G73" s="230"/>
      <c r="H73" s="230"/>
      <c r="I73" s="230"/>
      <c r="J73" s="230"/>
      <c r="K73" s="230"/>
      <c r="L73" s="226" t="s">
        <v>424</v>
      </c>
      <c r="M73" s="231" t="s">
        <v>218</v>
      </c>
      <c r="N73" s="231" t="s">
        <v>219</v>
      </c>
      <c r="O73" s="232" t="s">
        <v>219</v>
      </c>
      <c r="P73" s="231" t="s">
        <v>425</v>
      </c>
      <c r="Q73" s="229" t="s">
        <v>12</v>
      </c>
      <c r="R73" s="229">
        <v>2</v>
      </c>
    </row>
    <row r="74" spans="1:18" s="208" customFormat="1" ht="94.5" hidden="1" x14ac:dyDescent="0.25">
      <c r="A74" s="225">
        <v>68</v>
      </c>
      <c r="B74" s="226" t="s">
        <v>426</v>
      </c>
      <c r="C74" s="226"/>
      <c r="D74" s="227"/>
      <c r="E74" s="228">
        <v>45186</v>
      </c>
      <c r="F74" s="229" t="s">
        <v>177</v>
      </c>
      <c r="G74" s="230"/>
      <c r="H74" s="230"/>
      <c r="I74" s="230"/>
      <c r="J74" s="230"/>
      <c r="K74" s="230"/>
      <c r="L74" s="226" t="s">
        <v>427</v>
      </c>
      <c r="M74" s="231" t="s">
        <v>218</v>
      </c>
      <c r="N74" s="231" t="s">
        <v>219</v>
      </c>
      <c r="O74" s="232" t="s">
        <v>219</v>
      </c>
      <c r="P74" s="231" t="s">
        <v>428</v>
      </c>
      <c r="Q74" s="229" t="s">
        <v>12</v>
      </c>
      <c r="R74" s="229">
        <v>1</v>
      </c>
    </row>
    <row r="75" spans="1:18" s="208" customFormat="1" ht="47.25" hidden="1" x14ac:dyDescent="0.25">
      <c r="A75" s="225">
        <v>69</v>
      </c>
      <c r="B75" s="226" t="s">
        <v>429</v>
      </c>
      <c r="C75" s="226"/>
      <c r="D75" s="227"/>
      <c r="E75" s="228">
        <v>45187</v>
      </c>
      <c r="F75" s="229" t="s">
        <v>177</v>
      </c>
      <c r="G75" s="230"/>
      <c r="H75" s="230"/>
      <c r="I75" s="230"/>
      <c r="J75" s="230"/>
      <c r="K75" s="230"/>
      <c r="L75" s="226" t="s">
        <v>430</v>
      </c>
      <c r="M75" s="231" t="s">
        <v>218</v>
      </c>
      <c r="N75" s="231" t="s">
        <v>219</v>
      </c>
      <c r="O75" s="232" t="s">
        <v>219</v>
      </c>
      <c r="P75" s="231" t="s">
        <v>281</v>
      </c>
      <c r="Q75" s="229" t="s">
        <v>12</v>
      </c>
      <c r="R75" s="229">
        <v>2</v>
      </c>
    </row>
    <row r="76" spans="1:18" s="208" customFormat="1" ht="63" hidden="1" x14ac:dyDescent="0.25">
      <c r="A76" s="225">
        <v>70</v>
      </c>
      <c r="B76" s="226" t="s">
        <v>431</v>
      </c>
      <c r="C76" s="226"/>
      <c r="D76" s="227"/>
      <c r="E76" s="228">
        <v>45187</v>
      </c>
      <c r="F76" s="229" t="s">
        <v>177</v>
      </c>
      <c r="G76" s="230"/>
      <c r="H76" s="230"/>
      <c r="I76" s="230"/>
      <c r="J76" s="230"/>
      <c r="K76" s="230"/>
      <c r="L76" s="226" t="s">
        <v>432</v>
      </c>
      <c r="M76" s="231" t="s">
        <v>218</v>
      </c>
      <c r="N76" s="231" t="s">
        <v>219</v>
      </c>
      <c r="O76" s="232" t="s">
        <v>219</v>
      </c>
      <c r="P76" s="231" t="s">
        <v>433</v>
      </c>
      <c r="Q76" s="229" t="s">
        <v>12</v>
      </c>
      <c r="R76" s="229">
        <v>2</v>
      </c>
    </row>
    <row r="77" spans="1:18" s="208" customFormat="1" ht="120" x14ac:dyDescent="0.25">
      <c r="A77" s="225">
        <v>71</v>
      </c>
      <c r="B77" s="226" t="s">
        <v>434</v>
      </c>
      <c r="C77" s="226"/>
      <c r="D77" s="227"/>
      <c r="E77" s="228">
        <v>45188</v>
      </c>
      <c r="F77" s="229" t="s">
        <v>216</v>
      </c>
      <c r="G77" s="230"/>
      <c r="H77" s="230"/>
      <c r="I77" s="230"/>
      <c r="J77" s="230"/>
      <c r="K77" s="230"/>
      <c r="L77" s="226" t="s">
        <v>435</v>
      </c>
      <c r="M77" s="231" t="s">
        <v>218</v>
      </c>
      <c r="N77" s="231" t="s">
        <v>219</v>
      </c>
      <c r="O77" s="232" t="s">
        <v>219</v>
      </c>
      <c r="P77" s="231" t="s">
        <v>436</v>
      </c>
      <c r="Q77" s="229" t="s">
        <v>12</v>
      </c>
      <c r="R77" s="229">
        <v>6</v>
      </c>
    </row>
    <row r="78" spans="1:18" s="208" customFormat="1" ht="63" hidden="1" x14ac:dyDescent="0.25">
      <c r="A78" s="225">
        <v>72</v>
      </c>
      <c r="B78" s="226" t="s">
        <v>437</v>
      </c>
      <c r="C78" s="226"/>
      <c r="D78" s="227"/>
      <c r="E78" s="228">
        <v>45188</v>
      </c>
      <c r="F78" s="229" t="s">
        <v>177</v>
      </c>
      <c r="G78" s="230"/>
      <c r="H78" s="230"/>
      <c r="I78" s="230"/>
      <c r="J78" s="230"/>
      <c r="K78" s="230"/>
      <c r="L78" s="226" t="s">
        <v>438</v>
      </c>
      <c r="M78" s="231" t="s">
        <v>218</v>
      </c>
      <c r="N78" s="231" t="s">
        <v>219</v>
      </c>
      <c r="O78" s="232" t="s">
        <v>219</v>
      </c>
      <c r="P78" s="231" t="s">
        <v>439</v>
      </c>
      <c r="Q78" s="229" t="s">
        <v>10</v>
      </c>
      <c r="R78" s="229">
        <v>2</v>
      </c>
    </row>
    <row r="79" spans="1:18" s="208" customFormat="1" ht="94.5" hidden="1" x14ac:dyDescent="0.25">
      <c r="A79" s="225">
        <v>73</v>
      </c>
      <c r="B79" s="226" t="s">
        <v>440</v>
      </c>
      <c r="C79" s="226"/>
      <c r="D79" s="227"/>
      <c r="E79" s="228">
        <v>45188</v>
      </c>
      <c r="F79" s="229" t="s">
        <v>177</v>
      </c>
      <c r="G79" s="230"/>
      <c r="H79" s="230"/>
      <c r="I79" s="230"/>
      <c r="J79" s="230"/>
      <c r="K79" s="230"/>
      <c r="L79" s="226" t="s">
        <v>441</v>
      </c>
      <c r="M79" s="231" t="s">
        <v>218</v>
      </c>
      <c r="N79" s="231" t="s">
        <v>219</v>
      </c>
      <c r="O79" s="232" t="s">
        <v>219</v>
      </c>
      <c r="P79" s="231" t="s">
        <v>442</v>
      </c>
      <c r="Q79" s="229" t="s">
        <v>10</v>
      </c>
      <c r="R79" s="229">
        <v>2</v>
      </c>
    </row>
    <row r="80" spans="1:18" s="208" customFormat="1" ht="78.75" hidden="1" x14ac:dyDescent="0.25">
      <c r="A80" s="225">
        <v>74</v>
      </c>
      <c r="B80" s="226" t="s">
        <v>443</v>
      </c>
      <c r="C80" s="226"/>
      <c r="D80" s="227"/>
      <c r="E80" s="228">
        <v>45193</v>
      </c>
      <c r="F80" s="229" t="s">
        <v>177</v>
      </c>
      <c r="G80" s="230"/>
      <c r="H80" s="230"/>
      <c r="I80" s="230"/>
      <c r="J80" s="230"/>
      <c r="K80" s="230"/>
      <c r="L80" s="226" t="s">
        <v>444</v>
      </c>
      <c r="M80" s="231" t="s">
        <v>218</v>
      </c>
      <c r="N80" s="231" t="s">
        <v>219</v>
      </c>
      <c r="O80" s="232" t="s">
        <v>219</v>
      </c>
      <c r="P80" s="231" t="s">
        <v>445</v>
      </c>
      <c r="Q80" s="229" t="s">
        <v>11</v>
      </c>
      <c r="R80" s="229">
        <v>1</v>
      </c>
    </row>
    <row r="81" spans="1:18" s="208" customFormat="1" ht="60" x14ac:dyDescent="0.25">
      <c r="A81" s="225">
        <v>75</v>
      </c>
      <c r="B81" s="226" t="s">
        <v>446</v>
      </c>
      <c r="C81" s="226"/>
      <c r="D81" s="227"/>
      <c r="E81" s="228">
        <v>45194</v>
      </c>
      <c r="F81" s="229" t="s">
        <v>216</v>
      </c>
      <c r="G81" s="230"/>
      <c r="H81" s="230"/>
      <c r="I81" s="230"/>
      <c r="J81" s="230"/>
      <c r="K81" s="230"/>
      <c r="L81" s="226" t="s">
        <v>447</v>
      </c>
      <c r="M81" s="231" t="s">
        <v>218</v>
      </c>
      <c r="N81" s="231" t="s">
        <v>219</v>
      </c>
      <c r="O81" s="232" t="s">
        <v>219</v>
      </c>
      <c r="P81" s="231" t="s">
        <v>448</v>
      </c>
      <c r="Q81" s="229" t="s">
        <v>12</v>
      </c>
      <c r="R81" s="229">
        <v>6</v>
      </c>
    </row>
    <row r="82" spans="1:18" s="208" customFormat="1" ht="126" x14ac:dyDescent="0.25">
      <c r="A82" s="225">
        <v>76</v>
      </c>
      <c r="B82" s="226" t="s">
        <v>449</v>
      </c>
      <c r="C82" s="226"/>
      <c r="D82" s="227"/>
      <c r="E82" s="228">
        <v>45197</v>
      </c>
      <c r="F82" s="229" t="s">
        <v>216</v>
      </c>
      <c r="G82" s="230"/>
      <c r="H82" s="230"/>
      <c r="I82" s="230"/>
      <c r="J82" s="230"/>
      <c r="K82" s="230"/>
      <c r="L82" s="226" t="s">
        <v>450</v>
      </c>
      <c r="M82" s="231" t="s">
        <v>218</v>
      </c>
      <c r="N82" s="231" t="s">
        <v>219</v>
      </c>
      <c r="O82" s="232" t="s">
        <v>219</v>
      </c>
      <c r="P82" s="231" t="s">
        <v>451</v>
      </c>
      <c r="Q82" s="229" t="s">
        <v>10</v>
      </c>
      <c r="R82" s="229">
        <v>6</v>
      </c>
    </row>
    <row r="83" spans="1:18" s="208" customFormat="1" ht="110.25" x14ac:dyDescent="0.25">
      <c r="A83" s="225">
        <v>77</v>
      </c>
      <c r="B83" s="226" t="s">
        <v>452</v>
      </c>
      <c r="C83" s="226"/>
      <c r="D83" s="227"/>
      <c r="E83" s="228">
        <v>45198</v>
      </c>
      <c r="F83" s="229" t="s">
        <v>216</v>
      </c>
      <c r="G83" s="230"/>
      <c r="H83" s="230"/>
      <c r="I83" s="230"/>
      <c r="J83" s="230"/>
      <c r="K83" s="230"/>
      <c r="L83" s="226" t="s">
        <v>453</v>
      </c>
      <c r="M83" s="231" t="s">
        <v>218</v>
      </c>
      <c r="N83" s="231" t="s">
        <v>219</v>
      </c>
      <c r="O83" s="232" t="s">
        <v>219</v>
      </c>
      <c r="P83" s="231" t="s">
        <v>454</v>
      </c>
      <c r="Q83" s="229" t="s">
        <v>315</v>
      </c>
      <c r="R83" s="229">
        <v>6</v>
      </c>
    </row>
    <row r="84" spans="1:18" s="208" customFormat="1" ht="45" hidden="1" x14ac:dyDescent="0.25">
      <c r="A84" s="225">
        <v>78</v>
      </c>
      <c r="B84" s="226" t="s">
        <v>455</v>
      </c>
      <c r="C84" s="226"/>
      <c r="D84" s="227"/>
      <c r="E84" s="228">
        <v>45198</v>
      </c>
      <c r="F84" s="229" t="s">
        <v>177</v>
      </c>
      <c r="G84" s="230"/>
      <c r="H84" s="230"/>
      <c r="I84" s="230"/>
      <c r="J84" s="230"/>
      <c r="K84" s="230"/>
      <c r="L84" s="226" t="s">
        <v>456</v>
      </c>
      <c r="M84" s="231" t="s">
        <v>218</v>
      </c>
      <c r="N84" s="231" t="s">
        <v>219</v>
      </c>
      <c r="O84" s="232" t="s">
        <v>219</v>
      </c>
      <c r="P84" s="231" t="s">
        <v>457</v>
      </c>
      <c r="Q84" s="229" t="s">
        <v>315</v>
      </c>
      <c r="R84" s="229">
        <v>1</v>
      </c>
    </row>
    <row r="85" spans="1:18" s="208" customFormat="1" ht="15.75" x14ac:dyDescent="0.25">
      <c r="A85" s="225"/>
      <c r="B85" s="226"/>
      <c r="C85" s="226"/>
      <c r="D85" s="227"/>
      <c r="E85" s="228"/>
      <c r="F85" s="229"/>
      <c r="G85" s="230"/>
      <c r="H85" s="230"/>
      <c r="I85" s="230"/>
      <c r="J85" s="230"/>
      <c r="K85" s="230"/>
      <c r="L85" s="226"/>
      <c r="M85" s="231"/>
      <c r="N85" s="231"/>
      <c r="O85" s="232"/>
      <c r="P85" s="231"/>
      <c r="Q85" s="229"/>
      <c r="R85" s="229"/>
    </row>
    <row r="86" spans="1:18" s="208" customFormat="1" ht="15.75" x14ac:dyDescent="0.25">
      <c r="A86" s="225"/>
      <c r="B86" s="226"/>
      <c r="C86" s="226"/>
      <c r="D86" s="227"/>
      <c r="E86" s="228"/>
      <c r="F86" s="229"/>
      <c r="G86" s="230"/>
      <c r="H86" s="230"/>
      <c r="I86" s="230"/>
      <c r="J86" s="230"/>
      <c r="K86" s="230"/>
      <c r="L86" s="226"/>
      <c r="M86" s="231"/>
      <c r="N86" s="231"/>
      <c r="O86" s="232"/>
      <c r="P86" s="231"/>
      <c r="Q86" s="229"/>
      <c r="R86" s="229"/>
    </row>
    <row r="87" spans="1:18" s="208" customFormat="1" ht="15.75" x14ac:dyDescent="0.25">
      <c r="A87" s="225"/>
      <c r="B87" s="226"/>
      <c r="C87" s="226"/>
      <c r="D87" s="227"/>
      <c r="E87" s="228"/>
      <c r="F87" s="229"/>
      <c r="G87" s="230"/>
      <c r="H87" s="230"/>
      <c r="I87" s="230"/>
      <c r="J87" s="230"/>
      <c r="K87" s="230"/>
      <c r="L87" s="226"/>
      <c r="M87" s="231"/>
      <c r="N87" s="231"/>
      <c r="O87" s="232"/>
      <c r="P87" s="231"/>
      <c r="Q87" s="229"/>
      <c r="R87" s="229"/>
    </row>
    <row r="88" spans="1:18" s="208" customFormat="1" ht="15.75" x14ac:dyDescent="0.25">
      <c r="A88" s="225"/>
      <c r="B88" s="226"/>
      <c r="C88" s="226"/>
      <c r="D88" s="227"/>
      <c r="E88" s="228"/>
      <c r="F88" s="229"/>
      <c r="G88" s="230"/>
      <c r="H88" s="230"/>
      <c r="I88" s="230"/>
      <c r="J88" s="230"/>
      <c r="K88" s="230"/>
      <c r="L88" s="226"/>
      <c r="M88" s="231"/>
      <c r="N88" s="231"/>
      <c r="O88" s="232"/>
      <c r="P88" s="231"/>
      <c r="Q88" s="229"/>
      <c r="R88" s="229"/>
    </row>
    <row r="89" spans="1:18" s="208" customFormat="1" ht="15.75" x14ac:dyDescent="0.25">
      <c r="A89" s="225"/>
      <c r="B89" s="226"/>
      <c r="C89" s="226"/>
      <c r="D89" s="227"/>
      <c r="E89" s="228"/>
      <c r="F89" s="229"/>
      <c r="G89" s="230"/>
      <c r="H89" s="230"/>
      <c r="I89" s="230"/>
      <c r="J89" s="230"/>
      <c r="K89" s="230"/>
      <c r="L89" s="226"/>
      <c r="M89" s="231"/>
      <c r="N89" s="231"/>
      <c r="O89" s="232"/>
      <c r="P89" s="231"/>
      <c r="Q89" s="229"/>
      <c r="R89" s="229"/>
    </row>
    <row r="90" spans="1:18" s="208" customFormat="1" ht="15.75" x14ac:dyDescent="0.25">
      <c r="A90" s="225"/>
      <c r="B90" s="226"/>
      <c r="C90" s="226"/>
      <c r="D90" s="227"/>
      <c r="E90" s="228"/>
      <c r="F90" s="229"/>
      <c r="G90" s="230"/>
      <c r="H90" s="230"/>
      <c r="I90" s="230"/>
      <c r="J90" s="230"/>
      <c r="K90" s="230"/>
      <c r="L90" s="226"/>
      <c r="M90" s="231"/>
      <c r="N90" s="231"/>
      <c r="O90" s="232"/>
      <c r="P90" s="231"/>
      <c r="Q90" s="229"/>
      <c r="R90" s="229"/>
    </row>
    <row r="91" spans="1:18" s="208" customFormat="1" ht="15.75" x14ac:dyDescent="0.25">
      <c r="A91" s="225"/>
      <c r="B91" s="226"/>
      <c r="C91" s="226"/>
      <c r="D91" s="227"/>
      <c r="E91" s="228"/>
      <c r="F91" s="229"/>
      <c r="G91" s="230"/>
      <c r="H91" s="230"/>
      <c r="I91" s="230"/>
      <c r="J91" s="230"/>
      <c r="K91" s="230"/>
      <c r="L91" s="226"/>
      <c r="M91" s="231"/>
      <c r="N91" s="231"/>
      <c r="O91" s="232"/>
      <c r="P91" s="231"/>
      <c r="Q91" s="229"/>
      <c r="R91" s="229"/>
    </row>
    <row r="92" spans="1:18" s="208" customFormat="1" ht="15.75" x14ac:dyDescent="0.25">
      <c r="A92" s="225"/>
      <c r="B92" s="226"/>
      <c r="C92" s="226"/>
      <c r="D92" s="227"/>
      <c r="E92" s="228"/>
      <c r="F92" s="229"/>
      <c r="G92" s="230"/>
      <c r="H92" s="230"/>
      <c r="I92" s="230"/>
      <c r="J92" s="230"/>
      <c r="K92" s="230"/>
      <c r="L92" s="226"/>
      <c r="M92" s="231"/>
      <c r="N92" s="231"/>
      <c r="O92" s="232"/>
      <c r="P92" s="231"/>
      <c r="Q92" s="229"/>
      <c r="R92" s="229"/>
    </row>
    <row r="93" spans="1:18" s="208" customFormat="1" ht="15.75" x14ac:dyDescent="0.25">
      <c r="A93" s="225"/>
      <c r="B93" s="226"/>
      <c r="C93" s="226"/>
      <c r="D93" s="227"/>
      <c r="E93" s="228"/>
      <c r="F93" s="229"/>
      <c r="G93" s="230"/>
      <c r="H93" s="230"/>
      <c r="I93" s="230"/>
      <c r="J93" s="230"/>
      <c r="K93" s="230"/>
      <c r="L93" s="226"/>
      <c r="M93" s="231"/>
      <c r="N93" s="231"/>
      <c r="O93" s="232"/>
      <c r="P93" s="231"/>
      <c r="Q93" s="229"/>
      <c r="R93" s="229"/>
    </row>
    <row r="94" spans="1:18" s="208" customFormat="1" ht="15.75" x14ac:dyDescent="0.25">
      <c r="A94" s="225"/>
      <c r="B94" s="226"/>
      <c r="C94" s="226"/>
      <c r="D94" s="227"/>
      <c r="E94" s="228"/>
      <c r="F94" s="229"/>
      <c r="G94" s="230"/>
      <c r="H94" s="230"/>
      <c r="I94" s="230"/>
      <c r="J94" s="230"/>
      <c r="K94" s="230"/>
      <c r="L94" s="226"/>
      <c r="M94" s="231"/>
      <c r="N94" s="231"/>
      <c r="O94" s="232"/>
      <c r="P94" s="231"/>
      <c r="Q94" s="229"/>
      <c r="R94" s="229"/>
    </row>
    <row r="95" spans="1:18" s="208" customFormat="1" ht="15.75" x14ac:dyDescent="0.25">
      <c r="A95" s="225"/>
      <c r="B95" s="226"/>
      <c r="C95" s="226"/>
      <c r="D95" s="227"/>
      <c r="E95" s="228"/>
      <c r="F95" s="229"/>
      <c r="G95" s="230"/>
      <c r="H95" s="230"/>
      <c r="I95" s="230"/>
      <c r="J95" s="230"/>
      <c r="K95" s="230"/>
      <c r="L95" s="226"/>
      <c r="M95" s="231"/>
      <c r="N95" s="231"/>
      <c r="O95" s="232"/>
      <c r="P95" s="231"/>
      <c r="Q95" s="229"/>
      <c r="R95" s="229"/>
    </row>
    <row r="96" spans="1:18" s="208" customFormat="1" ht="15.75" x14ac:dyDescent="0.25">
      <c r="A96" s="225"/>
      <c r="B96" s="226"/>
      <c r="C96" s="226"/>
      <c r="D96" s="227"/>
      <c r="E96" s="228"/>
      <c r="F96" s="229"/>
      <c r="G96" s="230"/>
      <c r="H96" s="230"/>
      <c r="I96" s="230"/>
      <c r="J96" s="230"/>
      <c r="K96" s="230"/>
      <c r="L96" s="226"/>
      <c r="M96" s="231"/>
      <c r="N96" s="231"/>
      <c r="O96" s="232"/>
      <c r="P96" s="231"/>
      <c r="Q96" s="229"/>
      <c r="R96" s="229"/>
    </row>
    <row r="97" spans="1:18" s="208" customFormat="1" ht="15.75" x14ac:dyDescent="0.25">
      <c r="A97" s="225"/>
      <c r="B97" s="226"/>
      <c r="C97" s="226"/>
      <c r="D97" s="227"/>
      <c r="E97" s="228"/>
      <c r="F97" s="229"/>
      <c r="G97" s="230"/>
      <c r="H97" s="230"/>
      <c r="I97" s="230"/>
      <c r="J97" s="230"/>
      <c r="K97" s="230"/>
      <c r="L97" s="226"/>
      <c r="M97" s="231"/>
      <c r="N97" s="231"/>
      <c r="O97" s="232"/>
      <c r="P97" s="231"/>
      <c r="Q97" s="229"/>
      <c r="R97" s="229"/>
    </row>
    <row r="98" spans="1:18" s="208" customFormat="1" ht="15.75" x14ac:dyDescent="0.25">
      <c r="A98" s="225"/>
      <c r="B98" s="226"/>
      <c r="C98" s="226"/>
      <c r="D98" s="227"/>
      <c r="E98" s="228"/>
      <c r="F98" s="229"/>
      <c r="G98" s="230"/>
      <c r="H98" s="230"/>
      <c r="I98" s="230"/>
      <c r="J98" s="230"/>
      <c r="K98" s="230"/>
      <c r="L98" s="226"/>
      <c r="M98" s="231"/>
      <c r="N98" s="231"/>
      <c r="O98" s="232"/>
      <c r="P98" s="231"/>
      <c r="Q98" s="229"/>
      <c r="R98" s="229"/>
    </row>
    <row r="99" spans="1:18" s="208" customFormat="1" ht="15.75" x14ac:dyDescent="0.25">
      <c r="A99" s="225"/>
      <c r="B99" s="226"/>
      <c r="C99" s="226"/>
      <c r="D99" s="227"/>
      <c r="E99" s="228"/>
      <c r="F99" s="229"/>
      <c r="G99" s="230"/>
      <c r="H99" s="230"/>
      <c r="I99" s="230"/>
      <c r="J99" s="230"/>
      <c r="K99" s="230"/>
      <c r="L99" s="226"/>
      <c r="M99" s="231"/>
      <c r="N99" s="231"/>
      <c r="O99" s="232"/>
      <c r="P99" s="231"/>
      <c r="Q99" s="229"/>
      <c r="R99" s="229"/>
    </row>
    <row r="100" spans="1:18" s="208" customFormat="1" ht="15.75" x14ac:dyDescent="0.25">
      <c r="A100" s="225"/>
      <c r="B100" s="226"/>
      <c r="C100" s="226"/>
      <c r="D100" s="227"/>
      <c r="E100" s="228"/>
      <c r="F100" s="229"/>
      <c r="G100" s="230"/>
      <c r="H100" s="230"/>
      <c r="I100" s="230"/>
      <c r="J100" s="230"/>
      <c r="K100" s="230"/>
      <c r="L100" s="226"/>
      <c r="M100" s="231"/>
      <c r="N100" s="231"/>
      <c r="O100" s="232"/>
      <c r="P100" s="231"/>
      <c r="Q100" s="229"/>
      <c r="R100" s="229"/>
    </row>
    <row r="101" spans="1:18" s="208" customFormat="1" ht="15.75" x14ac:dyDescent="0.25">
      <c r="A101" s="225"/>
      <c r="B101" s="226"/>
      <c r="C101" s="226"/>
      <c r="D101" s="227"/>
      <c r="E101" s="228"/>
      <c r="F101" s="229"/>
      <c r="G101" s="230"/>
      <c r="H101" s="230"/>
      <c r="I101" s="230"/>
      <c r="J101" s="230"/>
      <c r="K101" s="230"/>
      <c r="L101" s="226"/>
      <c r="M101" s="231"/>
      <c r="N101" s="231"/>
      <c r="O101" s="232"/>
      <c r="P101" s="231"/>
      <c r="Q101" s="229"/>
      <c r="R101" s="229"/>
    </row>
    <row r="102" spans="1:18" s="208" customFormat="1" ht="15.75" x14ac:dyDescent="0.25">
      <c r="A102" s="225"/>
      <c r="B102" s="226"/>
      <c r="C102" s="226"/>
      <c r="D102" s="227"/>
      <c r="E102" s="228"/>
      <c r="F102" s="229"/>
      <c r="G102" s="230"/>
      <c r="H102" s="230"/>
      <c r="I102" s="230"/>
      <c r="J102" s="230"/>
      <c r="K102" s="230"/>
      <c r="L102" s="226"/>
      <c r="M102" s="231"/>
      <c r="N102" s="231"/>
      <c r="O102" s="232"/>
      <c r="P102" s="231"/>
      <c r="Q102" s="229"/>
      <c r="R102" s="229"/>
    </row>
    <row r="103" spans="1:18" s="208" customFormat="1" ht="15.75" x14ac:dyDescent="0.25">
      <c r="A103" s="225"/>
      <c r="B103" s="226"/>
      <c r="C103" s="226"/>
      <c r="D103" s="227"/>
      <c r="E103" s="228"/>
      <c r="F103" s="229"/>
      <c r="G103" s="230"/>
      <c r="H103" s="230"/>
      <c r="I103" s="230"/>
      <c r="J103" s="230"/>
      <c r="K103" s="230"/>
      <c r="L103" s="226"/>
      <c r="M103" s="231"/>
      <c r="N103" s="231"/>
      <c r="O103" s="232"/>
      <c r="P103" s="231"/>
      <c r="Q103" s="229"/>
      <c r="R103" s="229"/>
    </row>
    <row r="104" spans="1:18" s="208" customFormat="1" ht="15.75" x14ac:dyDescent="0.25">
      <c r="A104" s="225"/>
      <c r="B104" s="226"/>
      <c r="C104" s="226"/>
      <c r="D104" s="227"/>
      <c r="E104" s="228"/>
      <c r="F104" s="229"/>
      <c r="G104" s="230"/>
      <c r="H104" s="230"/>
      <c r="I104" s="230"/>
      <c r="J104" s="230"/>
      <c r="K104" s="230"/>
      <c r="L104" s="226"/>
      <c r="M104" s="231"/>
      <c r="N104" s="231"/>
      <c r="O104" s="232"/>
      <c r="P104" s="231"/>
      <c r="Q104" s="229"/>
      <c r="R104" s="229"/>
    </row>
    <row r="105" spans="1:18" s="208" customFormat="1" ht="15.75" x14ac:dyDescent="0.25">
      <c r="A105" s="225"/>
      <c r="B105" s="226"/>
      <c r="C105" s="226"/>
      <c r="D105" s="227"/>
      <c r="E105" s="228"/>
      <c r="F105" s="229"/>
      <c r="G105" s="230"/>
      <c r="H105" s="230"/>
      <c r="I105" s="230"/>
      <c r="J105" s="230"/>
      <c r="K105" s="230"/>
      <c r="L105" s="226"/>
      <c r="M105" s="231"/>
      <c r="N105" s="231"/>
      <c r="O105" s="232"/>
      <c r="P105" s="231"/>
      <c r="Q105" s="229"/>
      <c r="R105" s="229"/>
    </row>
    <row r="106" spans="1:18" s="208" customFormat="1" ht="15.75" x14ac:dyDescent="0.25">
      <c r="A106" s="225"/>
      <c r="B106" s="226"/>
      <c r="C106" s="226"/>
      <c r="D106" s="227"/>
      <c r="E106" s="228"/>
      <c r="F106" s="229"/>
      <c r="G106" s="230"/>
      <c r="H106" s="230"/>
      <c r="I106" s="230"/>
      <c r="J106" s="230"/>
      <c r="K106" s="230"/>
      <c r="L106" s="226"/>
      <c r="M106" s="231"/>
      <c r="N106" s="231"/>
      <c r="O106" s="232"/>
      <c r="P106" s="231"/>
      <c r="Q106" s="229"/>
      <c r="R106" s="229"/>
    </row>
    <row r="107" spans="1:18" s="208" customFormat="1" ht="15.75" x14ac:dyDescent="0.25">
      <c r="A107" s="225"/>
      <c r="B107" s="226"/>
      <c r="C107" s="226"/>
      <c r="D107" s="227"/>
      <c r="E107" s="228"/>
      <c r="F107" s="229"/>
      <c r="G107" s="230"/>
      <c r="H107" s="230"/>
      <c r="I107" s="230"/>
      <c r="J107" s="230"/>
      <c r="K107" s="230"/>
      <c r="L107" s="226"/>
      <c r="M107" s="231"/>
      <c r="N107" s="231"/>
      <c r="O107" s="232"/>
      <c r="P107" s="231"/>
      <c r="Q107" s="229"/>
      <c r="R107" s="229"/>
    </row>
    <row r="108" spans="1:18" s="208" customFormat="1" ht="15.75" x14ac:dyDescent="0.25">
      <c r="A108" s="225"/>
      <c r="B108" s="226"/>
      <c r="C108" s="226"/>
      <c r="D108" s="227"/>
      <c r="E108" s="228"/>
      <c r="F108" s="229"/>
      <c r="G108" s="230"/>
      <c r="H108" s="230"/>
      <c r="I108" s="230"/>
      <c r="J108" s="230"/>
      <c r="K108" s="230"/>
      <c r="L108" s="226"/>
      <c r="M108" s="231"/>
      <c r="N108" s="231"/>
      <c r="O108" s="232"/>
      <c r="P108" s="231"/>
      <c r="Q108" s="229"/>
      <c r="R108" s="229"/>
    </row>
    <row r="109" spans="1:18" s="208" customFormat="1" ht="15.75" x14ac:dyDescent="0.25">
      <c r="A109" s="225"/>
      <c r="B109" s="226"/>
      <c r="C109" s="226"/>
      <c r="D109" s="227"/>
      <c r="E109" s="228"/>
      <c r="F109" s="229"/>
      <c r="G109" s="230"/>
      <c r="H109" s="230"/>
      <c r="I109" s="230"/>
      <c r="J109" s="230"/>
      <c r="K109" s="230"/>
      <c r="L109" s="226"/>
      <c r="M109" s="231"/>
      <c r="N109" s="231"/>
      <c r="O109" s="232"/>
      <c r="P109" s="231"/>
      <c r="Q109" s="229"/>
      <c r="R109" s="229"/>
    </row>
    <row r="110" spans="1:18" s="208" customFormat="1" ht="15.75" x14ac:dyDescent="0.25">
      <c r="A110" s="225"/>
      <c r="B110" s="226"/>
      <c r="C110" s="226"/>
      <c r="D110" s="227"/>
      <c r="E110" s="228"/>
      <c r="F110" s="229"/>
      <c r="G110" s="230"/>
      <c r="H110" s="230"/>
      <c r="I110" s="230"/>
      <c r="J110" s="230"/>
      <c r="K110" s="230"/>
      <c r="L110" s="226"/>
      <c r="M110" s="231"/>
      <c r="N110" s="231"/>
      <c r="O110" s="232"/>
      <c r="P110" s="231"/>
      <c r="Q110" s="229"/>
      <c r="R110" s="229"/>
    </row>
    <row r="111" spans="1:18" s="208" customFormat="1" ht="15.75" x14ac:dyDescent="0.25">
      <c r="A111" s="225"/>
      <c r="B111" s="226"/>
      <c r="C111" s="226"/>
      <c r="D111" s="227"/>
      <c r="E111" s="228"/>
      <c r="F111" s="229"/>
      <c r="G111" s="230"/>
      <c r="H111" s="230"/>
      <c r="I111" s="230"/>
      <c r="J111" s="230"/>
      <c r="K111" s="230"/>
      <c r="L111" s="226"/>
      <c r="M111" s="231"/>
      <c r="N111" s="231"/>
      <c r="O111" s="232"/>
      <c r="P111" s="231"/>
      <c r="Q111" s="229"/>
      <c r="R111" s="229"/>
    </row>
    <row r="112" spans="1:18" s="208" customFormat="1" ht="15.75" x14ac:dyDescent="0.25">
      <c r="A112" s="225"/>
      <c r="B112" s="226"/>
      <c r="C112" s="226"/>
      <c r="D112" s="227"/>
      <c r="E112" s="228"/>
      <c r="F112" s="229"/>
      <c r="G112" s="230"/>
      <c r="H112" s="230"/>
      <c r="I112" s="230"/>
      <c r="J112" s="230"/>
      <c r="K112" s="230"/>
      <c r="L112" s="226"/>
      <c r="M112" s="231"/>
      <c r="N112" s="231"/>
      <c r="O112" s="232"/>
      <c r="P112" s="231"/>
      <c r="Q112" s="229"/>
      <c r="R112" s="229"/>
    </row>
    <row r="113" spans="1:18" s="208" customFormat="1" ht="15.75" x14ac:dyDescent="0.25">
      <c r="A113" s="225"/>
      <c r="B113" s="226"/>
      <c r="C113" s="226"/>
      <c r="D113" s="227"/>
      <c r="E113" s="228"/>
      <c r="F113" s="229"/>
      <c r="G113" s="230"/>
      <c r="H113" s="230"/>
      <c r="I113" s="230"/>
      <c r="J113" s="230"/>
      <c r="K113" s="230"/>
      <c r="L113" s="226"/>
      <c r="M113" s="231"/>
      <c r="N113" s="231"/>
      <c r="O113" s="232"/>
      <c r="P113" s="231"/>
      <c r="Q113" s="229"/>
      <c r="R113" s="229"/>
    </row>
    <row r="114" spans="1:18" s="208" customFormat="1" ht="15.75" x14ac:dyDescent="0.25">
      <c r="A114" s="225"/>
      <c r="B114" s="226"/>
      <c r="C114" s="226"/>
      <c r="D114" s="227"/>
      <c r="E114" s="228"/>
      <c r="F114" s="229"/>
      <c r="G114" s="230"/>
      <c r="H114" s="230"/>
      <c r="I114" s="230"/>
      <c r="J114" s="230"/>
      <c r="K114" s="230"/>
      <c r="L114" s="226"/>
      <c r="M114" s="231"/>
      <c r="N114" s="231"/>
      <c r="O114" s="232"/>
      <c r="P114" s="231"/>
      <c r="Q114" s="229"/>
      <c r="R114" s="229"/>
    </row>
    <row r="115" spans="1:18" s="208" customFormat="1" ht="15.75" x14ac:dyDescent="0.25">
      <c r="A115" s="225"/>
      <c r="B115" s="226"/>
      <c r="C115" s="226"/>
      <c r="D115" s="227"/>
      <c r="E115" s="228"/>
      <c r="F115" s="229"/>
      <c r="G115" s="230"/>
      <c r="H115" s="230"/>
      <c r="I115" s="230"/>
      <c r="J115" s="230"/>
      <c r="K115" s="230"/>
      <c r="L115" s="226"/>
      <c r="M115" s="231"/>
      <c r="N115" s="231"/>
      <c r="O115" s="232"/>
      <c r="P115" s="231"/>
      <c r="Q115" s="229"/>
      <c r="R115" s="229"/>
    </row>
    <row r="116" spans="1:18" s="208" customFormat="1" ht="15.75" x14ac:dyDescent="0.25">
      <c r="A116" s="225"/>
      <c r="B116" s="226"/>
      <c r="C116" s="226"/>
      <c r="D116" s="227"/>
      <c r="E116" s="228"/>
      <c r="F116" s="229"/>
      <c r="G116" s="230"/>
      <c r="H116" s="230"/>
      <c r="I116" s="230"/>
      <c r="J116" s="230"/>
      <c r="K116" s="230"/>
      <c r="L116" s="226"/>
      <c r="M116" s="231"/>
      <c r="N116" s="231"/>
      <c r="O116" s="232"/>
      <c r="P116" s="231"/>
      <c r="Q116" s="229"/>
      <c r="R116" s="229"/>
    </row>
    <row r="117" spans="1:18" s="208" customFormat="1" ht="15.75" x14ac:dyDescent="0.25">
      <c r="A117" s="225"/>
      <c r="B117" s="226"/>
      <c r="C117" s="226"/>
      <c r="D117" s="227"/>
      <c r="E117" s="228"/>
      <c r="F117" s="229"/>
      <c r="G117" s="230"/>
      <c r="H117" s="230"/>
      <c r="I117" s="230"/>
      <c r="J117" s="230"/>
      <c r="K117" s="230"/>
      <c r="L117" s="226"/>
      <c r="M117" s="231"/>
      <c r="N117" s="231"/>
      <c r="O117" s="232"/>
      <c r="P117" s="231"/>
      <c r="Q117" s="229"/>
      <c r="R117" s="229"/>
    </row>
    <row r="118" spans="1:18" s="208" customFormat="1" ht="15.75" x14ac:dyDescent="0.25">
      <c r="A118" s="225"/>
      <c r="B118" s="226"/>
      <c r="C118" s="226"/>
      <c r="D118" s="227"/>
      <c r="E118" s="228"/>
      <c r="F118" s="229"/>
      <c r="G118" s="230"/>
      <c r="H118" s="230"/>
      <c r="I118" s="230"/>
      <c r="J118" s="230"/>
      <c r="K118" s="230"/>
      <c r="L118" s="226"/>
      <c r="M118" s="231"/>
      <c r="N118" s="231"/>
      <c r="O118" s="232"/>
      <c r="P118" s="231"/>
      <c r="Q118" s="229"/>
      <c r="R118" s="229"/>
    </row>
    <row r="119" spans="1:18" s="208" customFormat="1" ht="15.75" x14ac:dyDescent="0.25">
      <c r="A119" s="225"/>
      <c r="B119" s="226"/>
      <c r="C119" s="226"/>
      <c r="D119" s="227"/>
      <c r="E119" s="228"/>
      <c r="F119" s="229"/>
      <c r="G119" s="230"/>
      <c r="H119" s="230"/>
      <c r="I119" s="230"/>
      <c r="J119" s="230"/>
      <c r="K119" s="230"/>
      <c r="L119" s="226"/>
      <c r="M119" s="231"/>
      <c r="N119" s="231"/>
      <c r="O119" s="232"/>
      <c r="P119" s="231"/>
      <c r="Q119" s="229"/>
      <c r="R119" s="229"/>
    </row>
    <row r="120" spans="1:18" s="208" customFormat="1" ht="15.75" x14ac:dyDescent="0.25">
      <c r="A120" s="225"/>
      <c r="B120" s="226"/>
      <c r="C120" s="226"/>
      <c r="D120" s="227"/>
      <c r="E120" s="228"/>
      <c r="F120" s="229"/>
      <c r="G120" s="230"/>
      <c r="H120" s="230"/>
      <c r="I120" s="230"/>
      <c r="J120" s="230"/>
      <c r="K120" s="230"/>
      <c r="L120" s="226"/>
      <c r="M120" s="231"/>
      <c r="N120" s="231"/>
      <c r="O120" s="232"/>
      <c r="P120" s="231"/>
      <c r="Q120" s="229"/>
      <c r="R120" s="229"/>
    </row>
    <row r="121" spans="1:18" s="208" customFormat="1" ht="15.75" x14ac:dyDescent="0.25">
      <c r="A121" s="225"/>
      <c r="B121" s="226"/>
      <c r="C121" s="226"/>
      <c r="D121" s="227"/>
      <c r="E121" s="228"/>
      <c r="F121" s="229"/>
      <c r="G121" s="230"/>
      <c r="H121" s="230"/>
      <c r="I121" s="230"/>
      <c r="J121" s="230"/>
      <c r="K121" s="230"/>
      <c r="L121" s="226"/>
      <c r="M121" s="231"/>
      <c r="N121" s="231"/>
      <c r="O121" s="232"/>
      <c r="P121" s="231"/>
      <c r="Q121" s="229"/>
      <c r="R121" s="229"/>
    </row>
    <row r="122" spans="1:18" s="208" customFormat="1" ht="15.75" x14ac:dyDescent="0.25">
      <c r="A122" s="225"/>
      <c r="B122" s="226"/>
      <c r="C122" s="226"/>
      <c r="D122" s="227"/>
      <c r="E122" s="228"/>
      <c r="F122" s="229"/>
      <c r="G122" s="230"/>
      <c r="H122" s="230"/>
      <c r="I122" s="230"/>
      <c r="J122" s="230"/>
      <c r="K122" s="230"/>
      <c r="L122" s="226"/>
      <c r="M122" s="231"/>
      <c r="N122" s="231"/>
      <c r="O122" s="232"/>
      <c r="P122" s="231"/>
      <c r="Q122" s="229"/>
      <c r="R122" s="229"/>
    </row>
    <row r="123" spans="1:18" s="208" customFormat="1" ht="15.75" x14ac:dyDescent="0.25">
      <c r="A123" s="225"/>
      <c r="B123" s="226"/>
      <c r="C123" s="226"/>
      <c r="D123" s="227"/>
      <c r="E123" s="228"/>
      <c r="F123" s="229"/>
      <c r="G123" s="230"/>
      <c r="H123" s="230"/>
      <c r="I123" s="230"/>
      <c r="J123" s="230"/>
      <c r="K123" s="230"/>
      <c r="L123" s="226"/>
      <c r="M123" s="231"/>
      <c r="N123" s="231"/>
      <c r="O123" s="232"/>
      <c r="P123" s="231"/>
      <c r="Q123" s="229"/>
      <c r="R123" s="229"/>
    </row>
    <row r="124" spans="1:18" s="208" customFormat="1" ht="15.75" x14ac:dyDescent="0.25">
      <c r="A124" s="225"/>
      <c r="B124" s="226"/>
      <c r="C124" s="226"/>
      <c r="D124" s="227"/>
      <c r="E124" s="228"/>
      <c r="F124" s="229"/>
      <c r="G124" s="230"/>
      <c r="H124" s="230"/>
      <c r="I124" s="230"/>
      <c r="J124" s="230"/>
      <c r="K124" s="230"/>
      <c r="L124" s="226"/>
      <c r="M124" s="231"/>
      <c r="N124" s="231"/>
      <c r="O124" s="232"/>
      <c r="P124" s="231"/>
      <c r="Q124" s="229"/>
      <c r="R124" s="229"/>
    </row>
  </sheetData>
  <autoFilter ref="A6:R84">
    <filterColumn colId="5">
      <filters>
        <filter val="FHD"/>
        <filter val="FHO"/>
        <filter val="FHO-Pvt"/>
      </filters>
    </filterColumn>
    <filterColumn colId="8" showButton="0"/>
    <filterColumn colId="9" showButton="0"/>
  </autoFilter>
  <mergeCells count="2">
    <mergeCell ref="A3:Q4"/>
    <mergeCell ref="I6:K6"/>
  </mergeCells>
  <printOptions horizontalCentered="1" verticalCentered="1"/>
  <pageMargins left="0.19685039370078741" right="0.19685039370078741" top="0.23622047244094491" bottom="0.23622047244094491" header="0.31496062992125984" footer="0.31496062992125984"/>
  <pageSetup paperSize="9" scale="48" fitToHeight="2" orientation="landscape"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view="pageBreakPreview" topLeftCell="E28" zoomScale="115" zoomScaleSheetLayoutView="115" workbookViewId="0">
      <selection activeCell="A4" sqref="A4:K4"/>
    </sheetView>
  </sheetViews>
  <sheetFormatPr defaultRowHeight="14.25" x14ac:dyDescent="0.2"/>
  <cols>
    <col min="1" max="1" width="9.140625" style="62"/>
    <col min="2" max="2" width="50.28515625" style="62" customWidth="1"/>
    <col min="3" max="3" width="11.42578125" style="62" customWidth="1"/>
    <col min="4" max="4" width="13.42578125" style="62" customWidth="1"/>
    <col min="5" max="5" width="12.85546875" style="62" customWidth="1"/>
    <col min="6" max="6" width="11.85546875" style="62" customWidth="1"/>
    <col min="7" max="7" width="11.5703125" style="62" customWidth="1"/>
    <col min="8" max="8" width="11.85546875" style="62" customWidth="1"/>
    <col min="9" max="9" width="12.42578125" style="62" customWidth="1"/>
    <col min="10" max="10" width="15.42578125" style="62" customWidth="1"/>
    <col min="11" max="11" width="13.28515625" style="62" customWidth="1"/>
    <col min="12" max="257" width="9.140625" style="62"/>
    <col min="258" max="258" width="50.28515625" style="62" customWidth="1"/>
    <col min="259" max="259" width="11.42578125" style="62" customWidth="1"/>
    <col min="260" max="260" width="13.42578125" style="62" customWidth="1"/>
    <col min="261" max="261" width="12.85546875" style="62" customWidth="1"/>
    <col min="262" max="262" width="11.85546875" style="62" customWidth="1"/>
    <col min="263" max="263" width="11.5703125" style="62" customWidth="1"/>
    <col min="264" max="264" width="11.85546875" style="62" customWidth="1"/>
    <col min="265" max="265" width="12.42578125" style="62" customWidth="1"/>
    <col min="266" max="266" width="15.42578125" style="62" customWidth="1"/>
    <col min="267" max="267" width="13.28515625" style="62" customWidth="1"/>
    <col min="268" max="513" width="9.140625" style="62"/>
    <col min="514" max="514" width="50.28515625" style="62" customWidth="1"/>
    <col min="515" max="515" width="11.42578125" style="62" customWidth="1"/>
    <col min="516" max="516" width="13.42578125" style="62" customWidth="1"/>
    <col min="517" max="517" width="12.85546875" style="62" customWidth="1"/>
    <col min="518" max="518" width="11.85546875" style="62" customWidth="1"/>
    <col min="519" max="519" width="11.5703125" style="62" customWidth="1"/>
    <col min="520" max="520" width="11.85546875" style="62" customWidth="1"/>
    <col min="521" max="521" width="12.42578125" style="62" customWidth="1"/>
    <col min="522" max="522" width="15.42578125" style="62" customWidth="1"/>
    <col min="523" max="523" width="13.28515625" style="62" customWidth="1"/>
    <col min="524" max="769" width="9.140625" style="62"/>
    <col min="770" max="770" width="50.28515625" style="62" customWidth="1"/>
    <col min="771" max="771" width="11.42578125" style="62" customWidth="1"/>
    <col min="772" max="772" width="13.42578125" style="62" customWidth="1"/>
    <col min="773" max="773" width="12.85546875" style="62" customWidth="1"/>
    <col min="774" max="774" width="11.85546875" style="62" customWidth="1"/>
    <col min="775" max="775" width="11.5703125" style="62" customWidth="1"/>
    <col min="776" max="776" width="11.85546875" style="62" customWidth="1"/>
    <col min="777" max="777" width="12.42578125" style="62" customWidth="1"/>
    <col min="778" max="778" width="15.42578125" style="62" customWidth="1"/>
    <col min="779" max="779" width="13.28515625" style="62" customWidth="1"/>
    <col min="780" max="1025" width="9.140625" style="62"/>
    <col min="1026" max="1026" width="50.28515625" style="62" customWidth="1"/>
    <col min="1027" max="1027" width="11.42578125" style="62" customWidth="1"/>
    <col min="1028" max="1028" width="13.42578125" style="62" customWidth="1"/>
    <col min="1029" max="1029" width="12.85546875" style="62" customWidth="1"/>
    <col min="1030" max="1030" width="11.85546875" style="62" customWidth="1"/>
    <col min="1031" max="1031" width="11.5703125" style="62" customWidth="1"/>
    <col min="1032" max="1032" width="11.85546875" style="62" customWidth="1"/>
    <col min="1033" max="1033" width="12.42578125" style="62" customWidth="1"/>
    <col min="1034" max="1034" width="15.42578125" style="62" customWidth="1"/>
    <col min="1035" max="1035" width="13.28515625" style="62" customWidth="1"/>
    <col min="1036" max="1281" width="9.140625" style="62"/>
    <col min="1282" max="1282" width="50.28515625" style="62" customWidth="1"/>
    <col min="1283" max="1283" width="11.42578125" style="62" customWidth="1"/>
    <col min="1284" max="1284" width="13.42578125" style="62" customWidth="1"/>
    <col min="1285" max="1285" width="12.85546875" style="62" customWidth="1"/>
    <col min="1286" max="1286" width="11.85546875" style="62" customWidth="1"/>
    <col min="1287" max="1287" width="11.5703125" style="62" customWidth="1"/>
    <col min="1288" max="1288" width="11.85546875" style="62" customWidth="1"/>
    <col min="1289" max="1289" width="12.42578125" style="62" customWidth="1"/>
    <col min="1290" max="1290" width="15.42578125" style="62" customWidth="1"/>
    <col min="1291" max="1291" width="13.28515625" style="62" customWidth="1"/>
    <col min="1292" max="1537" width="9.140625" style="62"/>
    <col min="1538" max="1538" width="50.28515625" style="62" customWidth="1"/>
    <col min="1539" max="1539" width="11.42578125" style="62" customWidth="1"/>
    <col min="1540" max="1540" width="13.42578125" style="62" customWidth="1"/>
    <col min="1541" max="1541" width="12.85546875" style="62" customWidth="1"/>
    <col min="1542" max="1542" width="11.85546875" style="62" customWidth="1"/>
    <col min="1543" max="1543" width="11.5703125" style="62" customWidth="1"/>
    <col min="1544" max="1544" width="11.85546875" style="62" customWidth="1"/>
    <col min="1545" max="1545" width="12.42578125" style="62" customWidth="1"/>
    <col min="1546" max="1546" width="15.42578125" style="62" customWidth="1"/>
    <col min="1547" max="1547" width="13.28515625" style="62" customWidth="1"/>
    <col min="1548" max="1793" width="9.140625" style="62"/>
    <col min="1794" max="1794" width="50.28515625" style="62" customWidth="1"/>
    <col min="1795" max="1795" width="11.42578125" style="62" customWidth="1"/>
    <col min="1796" max="1796" width="13.42578125" style="62" customWidth="1"/>
    <col min="1797" max="1797" width="12.85546875" style="62" customWidth="1"/>
    <col min="1798" max="1798" width="11.85546875" style="62" customWidth="1"/>
    <col min="1799" max="1799" width="11.5703125" style="62" customWidth="1"/>
    <col min="1800" max="1800" width="11.85546875" style="62" customWidth="1"/>
    <col min="1801" max="1801" width="12.42578125" style="62" customWidth="1"/>
    <col min="1802" max="1802" width="15.42578125" style="62" customWidth="1"/>
    <col min="1803" max="1803" width="13.28515625" style="62" customWidth="1"/>
    <col min="1804" max="2049" width="9.140625" style="62"/>
    <col min="2050" max="2050" width="50.28515625" style="62" customWidth="1"/>
    <col min="2051" max="2051" width="11.42578125" style="62" customWidth="1"/>
    <col min="2052" max="2052" width="13.42578125" style="62" customWidth="1"/>
    <col min="2053" max="2053" width="12.85546875" style="62" customWidth="1"/>
    <col min="2054" max="2054" width="11.85546875" style="62" customWidth="1"/>
    <col min="2055" max="2055" width="11.5703125" style="62" customWidth="1"/>
    <col min="2056" max="2056" width="11.85546875" style="62" customWidth="1"/>
    <col min="2057" max="2057" width="12.42578125" style="62" customWidth="1"/>
    <col min="2058" max="2058" width="15.42578125" style="62" customWidth="1"/>
    <col min="2059" max="2059" width="13.28515625" style="62" customWidth="1"/>
    <col min="2060" max="2305" width="9.140625" style="62"/>
    <col min="2306" max="2306" width="50.28515625" style="62" customWidth="1"/>
    <col min="2307" max="2307" width="11.42578125" style="62" customWidth="1"/>
    <col min="2308" max="2308" width="13.42578125" style="62" customWidth="1"/>
    <col min="2309" max="2309" width="12.85546875" style="62" customWidth="1"/>
    <col min="2310" max="2310" width="11.85546875" style="62" customWidth="1"/>
    <col min="2311" max="2311" width="11.5703125" style="62" customWidth="1"/>
    <col min="2312" max="2312" width="11.85546875" style="62" customWidth="1"/>
    <col min="2313" max="2313" width="12.42578125" style="62" customWidth="1"/>
    <col min="2314" max="2314" width="15.42578125" style="62" customWidth="1"/>
    <col min="2315" max="2315" width="13.28515625" style="62" customWidth="1"/>
    <col min="2316" max="2561" width="9.140625" style="62"/>
    <col min="2562" max="2562" width="50.28515625" style="62" customWidth="1"/>
    <col min="2563" max="2563" width="11.42578125" style="62" customWidth="1"/>
    <col min="2564" max="2564" width="13.42578125" style="62" customWidth="1"/>
    <col min="2565" max="2565" width="12.85546875" style="62" customWidth="1"/>
    <col min="2566" max="2566" width="11.85546875" style="62" customWidth="1"/>
    <col min="2567" max="2567" width="11.5703125" style="62" customWidth="1"/>
    <col min="2568" max="2568" width="11.85546875" style="62" customWidth="1"/>
    <col min="2569" max="2569" width="12.42578125" style="62" customWidth="1"/>
    <col min="2570" max="2570" width="15.42578125" style="62" customWidth="1"/>
    <col min="2571" max="2571" width="13.28515625" style="62" customWidth="1"/>
    <col min="2572" max="2817" width="9.140625" style="62"/>
    <col min="2818" max="2818" width="50.28515625" style="62" customWidth="1"/>
    <col min="2819" max="2819" width="11.42578125" style="62" customWidth="1"/>
    <col min="2820" max="2820" width="13.42578125" style="62" customWidth="1"/>
    <col min="2821" max="2821" width="12.85546875" style="62" customWidth="1"/>
    <col min="2822" max="2822" width="11.85546875" style="62" customWidth="1"/>
    <col min="2823" max="2823" width="11.5703125" style="62" customWidth="1"/>
    <col min="2824" max="2824" width="11.85546875" style="62" customWidth="1"/>
    <col min="2825" max="2825" width="12.42578125" style="62" customWidth="1"/>
    <col min="2826" max="2826" width="15.42578125" style="62" customWidth="1"/>
    <col min="2827" max="2827" width="13.28515625" style="62" customWidth="1"/>
    <col min="2828" max="3073" width="9.140625" style="62"/>
    <col min="3074" max="3074" width="50.28515625" style="62" customWidth="1"/>
    <col min="3075" max="3075" width="11.42578125" style="62" customWidth="1"/>
    <col min="3076" max="3076" width="13.42578125" style="62" customWidth="1"/>
    <col min="3077" max="3077" width="12.85546875" style="62" customWidth="1"/>
    <col min="3078" max="3078" width="11.85546875" style="62" customWidth="1"/>
    <col min="3079" max="3079" width="11.5703125" style="62" customWidth="1"/>
    <col min="3080" max="3080" width="11.85546875" style="62" customWidth="1"/>
    <col min="3081" max="3081" width="12.42578125" style="62" customWidth="1"/>
    <col min="3082" max="3082" width="15.42578125" style="62" customWidth="1"/>
    <col min="3083" max="3083" width="13.28515625" style="62" customWidth="1"/>
    <col min="3084" max="3329" width="9.140625" style="62"/>
    <col min="3330" max="3330" width="50.28515625" style="62" customWidth="1"/>
    <col min="3331" max="3331" width="11.42578125" style="62" customWidth="1"/>
    <col min="3332" max="3332" width="13.42578125" style="62" customWidth="1"/>
    <col min="3333" max="3333" width="12.85546875" style="62" customWidth="1"/>
    <col min="3334" max="3334" width="11.85546875" style="62" customWidth="1"/>
    <col min="3335" max="3335" width="11.5703125" style="62" customWidth="1"/>
    <col min="3336" max="3336" width="11.85546875" style="62" customWidth="1"/>
    <col min="3337" max="3337" width="12.42578125" style="62" customWidth="1"/>
    <col min="3338" max="3338" width="15.42578125" style="62" customWidth="1"/>
    <col min="3339" max="3339" width="13.28515625" style="62" customWidth="1"/>
    <col min="3340" max="3585" width="9.140625" style="62"/>
    <col min="3586" max="3586" width="50.28515625" style="62" customWidth="1"/>
    <col min="3587" max="3587" width="11.42578125" style="62" customWidth="1"/>
    <col min="3588" max="3588" width="13.42578125" style="62" customWidth="1"/>
    <col min="3589" max="3589" width="12.85546875" style="62" customWidth="1"/>
    <col min="3590" max="3590" width="11.85546875" style="62" customWidth="1"/>
    <col min="3591" max="3591" width="11.5703125" style="62" customWidth="1"/>
    <col min="3592" max="3592" width="11.85546875" style="62" customWidth="1"/>
    <col min="3593" max="3593" width="12.42578125" style="62" customWidth="1"/>
    <col min="3594" max="3594" width="15.42578125" style="62" customWidth="1"/>
    <col min="3595" max="3595" width="13.28515625" style="62" customWidth="1"/>
    <col min="3596" max="3841" width="9.140625" style="62"/>
    <col min="3842" max="3842" width="50.28515625" style="62" customWidth="1"/>
    <col min="3843" max="3843" width="11.42578125" style="62" customWidth="1"/>
    <col min="3844" max="3844" width="13.42578125" style="62" customWidth="1"/>
    <col min="3845" max="3845" width="12.85546875" style="62" customWidth="1"/>
    <col min="3846" max="3846" width="11.85546875" style="62" customWidth="1"/>
    <col min="3847" max="3847" width="11.5703125" style="62" customWidth="1"/>
    <col min="3848" max="3848" width="11.85546875" style="62" customWidth="1"/>
    <col min="3849" max="3849" width="12.42578125" style="62" customWidth="1"/>
    <col min="3850" max="3850" width="15.42578125" style="62" customWidth="1"/>
    <col min="3851" max="3851" width="13.28515625" style="62" customWidth="1"/>
    <col min="3852" max="4097" width="9.140625" style="62"/>
    <col min="4098" max="4098" width="50.28515625" style="62" customWidth="1"/>
    <col min="4099" max="4099" width="11.42578125" style="62" customWidth="1"/>
    <col min="4100" max="4100" width="13.42578125" style="62" customWidth="1"/>
    <col min="4101" max="4101" width="12.85546875" style="62" customWidth="1"/>
    <col min="4102" max="4102" width="11.85546875" style="62" customWidth="1"/>
    <col min="4103" max="4103" width="11.5703125" style="62" customWidth="1"/>
    <col min="4104" max="4104" width="11.85546875" style="62" customWidth="1"/>
    <col min="4105" max="4105" width="12.42578125" style="62" customWidth="1"/>
    <col min="4106" max="4106" width="15.42578125" style="62" customWidth="1"/>
    <col min="4107" max="4107" width="13.28515625" style="62" customWidth="1"/>
    <col min="4108" max="4353" width="9.140625" style="62"/>
    <col min="4354" max="4354" width="50.28515625" style="62" customWidth="1"/>
    <col min="4355" max="4355" width="11.42578125" style="62" customWidth="1"/>
    <col min="4356" max="4356" width="13.42578125" style="62" customWidth="1"/>
    <col min="4357" max="4357" width="12.85546875" style="62" customWidth="1"/>
    <col min="4358" max="4358" width="11.85546875" style="62" customWidth="1"/>
    <col min="4359" max="4359" width="11.5703125" style="62" customWidth="1"/>
    <col min="4360" max="4360" width="11.85546875" style="62" customWidth="1"/>
    <col min="4361" max="4361" width="12.42578125" style="62" customWidth="1"/>
    <col min="4362" max="4362" width="15.42578125" style="62" customWidth="1"/>
    <col min="4363" max="4363" width="13.28515625" style="62" customWidth="1"/>
    <col min="4364" max="4609" width="9.140625" style="62"/>
    <col min="4610" max="4610" width="50.28515625" style="62" customWidth="1"/>
    <col min="4611" max="4611" width="11.42578125" style="62" customWidth="1"/>
    <col min="4612" max="4612" width="13.42578125" style="62" customWidth="1"/>
    <col min="4613" max="4613" width="12.85546875" style="62" customWidth="1"/>
    <col min="4614" max="4614" width="11.85546875" style="62" customWidth="1"/>
    <col min="4615" max="4615" width="11.5703125" style="62" customWidth="1"/>
    <col min="4616" max="4616" width="11.85546875" style="62" customWidth="1"/>
    <col min="4617" max="4617" width="12.42578125" style="62" customWidth="1"/>
    <col min="4618" max="4618" width="15.42578125" style="62" customWidth="1"/>
    <col min="4619" max="4619" width="13.28515625" style="62" customWidth="1"/>
    <col min="4620" max="4865" width="9.140625" style="62"/>
    <col min="4866" max="4866" width="50.28515625" style="62" customWidth="1"/>
    <col min="4867" max="4867" width="11.42578125" style="62" customWidth="1"/>
    <col min="4868" max="4868" width="13.42578125" style="62" customWidth="1"/>
    <col min="4869" max="4869" width="12.85546875" style="62" customWidth="1"/>
    <col min="4870" max="4870" width="11.85546875" style="62" customWidth="1"/>
    <col min="4871" max="4871" width="11.5703125" style="62" customWidth="1"/>
    <col min="4872" max="4872" width="11.85546875" style="62" customWidth="1"/>
    <col min="4873" max="4873" width="12.42578125" style="62" customWidth="1"/>
    <col min="4874" max="4874" width="15.42578125" style="62" customWidth="1"/>
    <col min="4875" max="4875" width="13.28515625" style="62" customWidth="1"/>
    <col min="4876" max="5121" width="9.140625" style="62"/>
    <col min="5122" max="5122" width="50.28515625" style="62" customWidth="1"/>
    <col min="5123" max="5123" width="11.42578125" style="62" customWidth="1"/>
    <col min="5124" max="5124" width="13.42578125" style="62" customWidth="1"/>
    <col min="5125" max="5125" width="12.85546875" style="62" customWidth="1"/>
    <col min="5126" max="5126" width="11.85546875" style="62" customWidth="1"/>
    <col min="5127" max="5127" width="11.5703125" style="62" customWidth="1"/>
    <col min="5128" max="5128" width="11.85546875" style="62" customWidth="1"/>
    <col min="5129" max="5129" width="12.42578125" style="62" customWidth="1"/>
    <col min="5130" max="5130" width="15.42578125" style="62" customWidth="1"/>
    <col min="5131" max="5131" width="13.28515625" style="62" customWidth="1"/>
    <col min="5132" max="5377" width="9.140625" style="62"/>
    <col min="5378" max="5378" width="50.28515625" style="62" customWidth="1"/>
    <col min="5379" max="5379" width="11.42578125" style="62" customWidth="1"/>
    <col min="5380" max="5380" width="13.42578125" style="62" customWidth="1"/>
    <col min="5381" max="5381" width="12.85546875" style="62" customWidth="1"/>
    <col min="5382" max="5382" width="11.85546875" style="62" customWidth="1"/>
    <col min="5383" max="5383" width="11.5703125" style="62" customWidth="1"/>
    <col min="5384" max="5384" width="11.85546875" style="62" customWidth="1"/>
    <col min="5385" max="5385" width="12.42578125" style="62" customWidth="1"/>
    <col min="5386" max="5386" width="15.42578125" style="62" customWidth="1"/>
    <col min="5387" max="5387" width="13.28515625" style="62" customWidth="1"/>
    <col min="5388" max="5633" width="9.140625" style="62"/>
    <col min="5634" max="5634" width="50.28515625" style="62" customWidth="1"/>
    <col min="5635" max="5635" width="11.42578125" style="62" customWidth="1"/>
    <col min="5636" max="5636" width="13.42578125" style="62" customWidth="1"/>
    <col min="5637" max="5637" width="12.85546875" style="62" customWidth="1"/>
    <col min="5638" max="5638" width="11.85546875" style="62" customWidth="1"/>
    <col min="5639" max="5639" width="11.5703125" style="62" customWidth="1"/>
    <col min="5640" max="5640" width="11.85546875" style="62" customWidth="1"/>
    <col min="5641" max="5641" width="12.42578125" style="62" customWidth="1"/>
    <col min="5642" max="5642" width="15.42578125" style="62" customWidth="1"/>
    <col min="5643" max="5643" width="13.28515625" style="62" customWidth="1"/>
    <col min="5644" max="5889" width="9.140625" style="62"/>
    <col min="5890" max="5890" width="50.28515625" style="62" customWidth="1"/>
    <col min="5891" max="5891" width="11.42578125" style="62" customWidth="1"/>
    <col min="5892" max="5892" width="13.42578125" style="62" customWidth="1"/>
    <col min="5893" max="5893" width="12.85546875" style="62" customWidth="1"/>
    <col min="5894" max="5894" width="11.85546875" style="62" customWidth="1"/>
    <col min="5895" max="5895" width="11.5703125" style="62" customWidth="1"/>
    <col min="5896" max="5896" width="11.85546875" style="62" customWidth="1"/>
    <col min="5897" max="5897" width="12.42578125" style="62" customWidth="1"/>
    <col min="5898" max="5898" width="15.42578125" style="62" customWidth="1"/>
    <col min="5899" max="5899" width="13.28515625" style="62" customWidth="1"/>
    <col min="5900" max="6145" width="9.140625" style="62"/>
    <col min="6146" max="6146" width="50.28515625" style="62" customWidth="1"/>
    <col min="6147" max="6147" width="11.42578125" style="62" customWidth="1"/>
    <col min="6148" max="6148" width="13.42578125" style="62" customWidth="1"/>
    <col min="6149" max="6149" width="12.85546875" style="62" customWidth="1"/>
    <col min="6150" max="6150" width="11.85546875" style="62" customWidth="1"/>
    <col min="6151" max="6151" width="11.5703125" style="62" customWidth="1"/>
    <col min="6152" max="6152" width="11.85546875" style="62" customWidth="1"/>
    <col min="6153" max="6153" width="12.42578125" style="62" customWidth="1"/>
    <col min="6154" max="6154" width="15.42578125" style="62" customWidth="1"/>
    <col min="6155" max="6155" width="13.28515625" style="62" customWidth="1"/>
    <col min="6156" max="6401" width="9.140625" style="62"/>
    <col min="6402" max="6402" width="50.28515625" style="62" customWidth="1"/>
    <col min="6403" max="6403" width="11.42578125" style="62" customWidth="1"/>
    <col min="6404" max="6404" width="13.42578125" style="62" customWidth="1"/>
    <col min="6405" max="6405" width="12.85546875" style="62" customWidth="1"/>
    <col min="6406" max="6406" width="11.85546875" style="62" customWidth="1"/>
    <col min="6407" max="6407" width="11.5703125" style="62" customWidth="1"/>
    <col min="6408" max="6408" width="11.85546875" style="62" customWidth="1"/>
    <col min="6409" max="6409" width="12.42578125" style="62" customWidth="1"/>
    <col min="6410" max="6410" width="15.42578125" style="62" customWidth="1"/>
    <col min="6411" max="6411" width="13.28515625" style="62" customWidth="1"/>
    <col min="6412" max="6657" width="9.140625" style="62"/>
    <col min="6658" max="6658" width="50.28515625" style="62" customWidth="1"/>
    <col min="6659" max="6659" width="11.42578125" style="62" customWidth="1"/>
    <col min="6660" max="6660" width="13.42578125" style="62" customWidth="1"/>
    <col min="6661" max="6661" width="12.85546875" style="62" customWidth="1"/>
    <col min="6662" max="6662" width="11.85546875" style="62" customWidth="1"/>
    <col min="6663" max="6663" width="11.5703125" style="62" customWidth="1"/>
    <col min="6664" max="6664" width="11.85546875" style="62" customWidth="1"/>
    <col min="6665" max="6665" width="12.42578125" style="62" customWidth="1"/>
    <col min="6666" max="6666" width="15.42578125" style="62" customWidth="1"/>
    <col min="6667" max="6667" width="13.28515625" style="62" customWidth="1"/>
    <col min="6668" max="6913" width="9.140625" style="62"/>
    <col min="6914" max="6914" width="50.28515625" style="62" customWidth="1"/>
    <col min="6915" max="6915" width="11.42578125" style="62" customWidth="1"/>
    <col min="6916" max="6916" width="13.42578125" style="62" customWidth="1"/>
    <col min="6917" max="6917" width="12.85546875" style="62" customWidth="1"/>
    <col min="6918" max="6918" width="11.85546875" style="62" customWidth="1"/>
    <col min="6919" max="6919" width="11.5703125" style="62" customWidth="1"/>
    <col min="6920" max="6920" width="11.85546875" style="62" customWidth="1"/>
    <col min="6921" max="6921" width="12.42578125" style="62" customWidth="1"/>
    <col min="6922" max="6922" width="15.42578125" style="62" customWidth="1"/>
    <col min="6923" max="6923" width="13.28515625" style="62" customWidth="1"/>
    <col min="6924" max="7169" width="9.140625" style="62"/>
    <col min="7170" max="7170" width="50.28515625" style="62" customWidth="1"/>
    <col min="7171" max="7171" width="11.42578125" style="62" customWidth="1"/>
    <col min="7172" max="7172" width="13.42578125" style="62" customWidth="1"/>
    <col min="7173" max="7173" width="12.85546875" style="62" customWidth="1"/>
    <col min="7174" max="7174" width="11.85546875" style="62" customWidth="1"/>
    <col min="7175" max="7175" width="11.5703125" style="62" customWidth="1"/>
    <col min="7176" max="7176" width="11.85546875" style="62" customWidth="1"/>
    <col min="7177" max="7177" width="12.42578125" style="62" customWidth="1"/>
    <col min="7178" max="7178" width="15.42578125" style="62" customWidth="1"/>
    <col min="7179" max="7179" width="13.28515625" style="62" customWidth="1"/>
    <col min="7180" max="7425" width="9.140625" style="62"/>
    <col min="7426" max="7426" width="50.28515625" style="62" customWidth="1"/>
    <col min="7427" max="7427" width="11.42578125" style="62" customWidth="1"/>
    <col min="7428" max="7428" width="13.42578125" style="62" customWidth="1"/>
    <col min="7429" max="7429" width="12.85546875" style="62" customWidth="1"/>
    <col min="7430" max="7430" width="11.85546875" style="62" customWidth="1"/>
    <col min="7431" max="7431" width="11.5703125" style="62" customWidth="1"/>
    <col min="7432" max="7432" width="11.85546875" style="62" customWidth="1"/>
    <col min="7433" max="7433" width="12.42578125" style="62" customWidth="1"/>
    <col min="7434" max="7434" width="15.42578125" style="62" customWidth="1"/>
    <col min="7435" max="7435" width="13.28515625" style="62" customWidth="1"/>
    <col min="7436" max="7681" width="9.140625" style="62"/>
    <col min="7682" max="7682" width="50.28515625" style="62" customWidth="1"/>
    <col min="7683" max="7683" width="11.42578125" style="62" customWidth="1"/>
    <col min="7684" max="7684" width="13.42578125" style="62" customWidth="1"/>
    <col min="7685" max="7685" width="12.85546875" style="62" customWidth="1"/>
    <col min="7686" max="7686" width="11.85546875" style="62" customWidth="1"/>
    <col min="7687" max="7687" width="11.5703125" style="62" customWidth="1"/>
    <col min="7688" max="7688" width="11.85546875" style="62" customWidth="1"/>
    <col min="7689" max="7689" width="12.42578125" style="62" customWidth="1"/>
    <col min="7690" max="7690" width="15.42578125" style="62" customWidth="1"/>
    <col min="7691" max="7691" width="13.28515625" style="62" customWidth="1"/>
    <col min="7692" max="7937" width="9.140625" style="62"/>
    <col min="7938" max="7938" width="50.28515625" style="62" customWidth="1"/>
    <col min="7939" max="7939" width="11.42578125" style="62" customWidth="1"/>
    <col min="7940" max="7940" width="13.42578125" style="62" customWidth="1"/>
    <col min="7941" max="7941" width="12.85546875" style="62" customWidth="1"/>
    <col min="7942" max="7942" width="11.85546875" style="62" customWidth="1"/>
    <col min="7943" max="7943" width="11.5703125" style="62" customWidth="1"/>
    <col min="7944" max="7944" width="11.85546875" style="62" customWidth="1"/>
    <col min="7945" max="7945" width="12.42578125" style="62" customWidth="1"/>
    <col min="7946" max="7946" width="15.42578125" style="62" customWidth="1"/>
    <col min="7947" max="7947" width="13.28515625" style="62" customWidth="1"/>
    <col min="7948" max="8193" width="9.140625" style="62"/>
    <col min="8194" max="8194" width="50.28515625" style="62" customWidth="1"/>
    <col min="8195" max="8195" width="11.42578125" style="62" customWidth="1"/>
    <col min="8196" max="8196" width="13.42578125" style="62" customWidth="1"/>
    <col min="8197" max="8197" width="12.85546875" style="62" customWidth="1"/>
    <col min="8198" max="8198" width="11.85546875" style="62" customWidth="1"/>
    <col min="8199" max="8199" width="11.5703125" style="62" customWidth="1"/>
    <col min="8200" max="8200" width="11.85546875" style="62" customWidth="1"/>
    <col min="8201" max="8201" width="12.42578125" style="62" customWidth="1"/>
    <col min="8202" max="8202" width="15.42578125" style="62" customWidth="1"/>
    <col min="8203" max="8203" width="13.28515625" style="62" customWidth="1"/>
    <col min="8204" max="8449" width="9.140625" style="62"/>
    <col min="8450" max="8450" width="50.28515625" style="62" customWidth="1"/>
    <col min="8451" max="8451" width="11.42578125" style="62" customWidth="1"/>
    <col min="8452" max="8452" width="13.42578125" style="62" customWidth="1"/>
    <col min="8453" max="8453" width="12.85546875" style="62" customWidth="1"/>
    <col min="8454" max="8454" width="11.85546875" style="62" customWidth="1"/>
    <col min="8455" max="8455" width="11.5703125" style="62" customWidth="1"/>
    <col min="8456" max="8456" width="11.85546875" style="62" customWidth="1"/>
    <col min="8457" max="8457" width="12.42578125" style="62" customWidth="1"/>
    <col min="8458" max="8458" width="15.42578125" style="62" customWidth="1"/>
    <col min="8459" max="8459" width="13.28515625" style="62" customWidth="1"/>
    <col min="8460" max="8705" width="9.140625" style="62"/>
    <col min="8706" max="8706" width="50.28515625" style="62" customWidth="1"/>
    <col min="8707" max="8707" width="11.42578125" style="62" customWidth="1"/>
    <col min="8708" max="8708" width="13.42578125" style="62" customWidth="1"/>
    <col min="8709" max="8709" width="12.85546875" style="62" customWidth="1"/>
    <col min="8710" max="8710" width="11.85546875" style="62" customWidth="1"/>
    <col min="8711" max="8711" width="11.5703125" style="62" customWidth="1"/>
    <col min="8712" max="8712" width="11.85546875" style="62" customWidth="1"/>
    <col min="8713" max="8713" width="12.42578125" style="62" customWidth="1"/>
    <col min="8714" max="8714" width="15.42578125" style="62" customWidth="1"/>
    <col min="8715" max="8715" width="13.28515625" style="62" customWidth="1"/>
    <col min="8716" max="8961" width="9.140625" style="62"/>
    <col min="8962" max="8962" width="50.28515625" style="62" customWidth="1"/>
    <col min="8963" max="8963" width="11.42578125" style="62" customWidth="1"/>
    <col min="8964" max="8964" width="13.42578125" style="62" customWidth="1"/>
    <col min="8965" max="8965" width="12.85546875" style="62" customWidth="1"/>
    <col min="8966" max="8966" width="11.85546875" style="62" customWidth="1"/>
    <col min="8967" max="8967" width="11.5703125" style="62" customWidth="1"/>
    <col min="8968" max="8968" width="11.85546875" style="62" customWidth="1"/>
    <col min="8969" max="8969" width="12.42578125" style="62" customWidth="1"/>
    <col min="8970" max="8970" width="15.42578125" style="62" customWidth="1"/>
    <col min="8971" max="8971" width="13.28515625" style="62" customWidth="1"/>
    <col min="8972" max="9217" width="9.140625" style="62"/>
    <col min="9218" max="9218" width="50.28515625" style="62" customWidth="1"/>
    <col min="9219" max="9219" width="11.42578125" style="62" customWidth="1"/>
    <col min="9220" max="9220" width="13.42578125" style="62" customWidth="1"/>
    <col min="9221" max="9221" width="12.85546875" style="62" customWidth="1"/>
    <col min="9222" max="9222" width="11.85546875" style="62" customWidth="1"/>
    <col min="9223" max="9223" width="11.5703125" style="62" customWidth="1"/>
    <col min="9224" max="9224" width="11.85546875" style="62" customWidth="1"/>
    <col min="9225" max="9225" width="12.42578125" style="62" customWidth="1"/>
    <col min="9226" max="9226" width="15.42578125" style="62" customWidth="1"/>
    <col min="9227" max="9227" width="13.28515625" style="62" customWidth="1"/>
    <col min="9228" max="9473" width="9.140625" style="62"/>
    <col min="9474" max="9474" width="50.28515625" style="62" customWidth="1"/>
    <col min="9475" max="9475" width="11.42578125" style="62" customWidth="1"/>
    <col min="9476" max="9476" width="13.42578125" style="62" customWidth="1"/>
    <col min="9477" max="9477" width="12.85546875" style="62" customWidth="1"/>
    <col min="9478" max="9478" width="11.85546875" style="62" customWidth="1"/>
    <col min="9479" max="9479" width="11.5703125" style="62" customWidth="1"/>
    <col min="9480" max="9480" width="11.85546875" style="62" customWidth="1"/>
    <col min="9481" max="9481" width="12.42578125" style="62" customWidth="1"/>
    <col min="9482" max="9482" width="15.42578125" style="62" customWidth="1"/>
    <col min="9483" max="9483" width="13.28515625" style="62" customWidth="1"/>
    <col min="9484" max="9729" width="9.140625" style="62"/>
    <col min="9730" max="9730" width="50.28515625" style="62" customWidth="1"/>
    <col min="9731" max="9731" width="11.42578125" style="62" customWidth="1"/>
    <col min="9732" max="9732" width="13.42578125" style="62" customWidth="1"/>
    <col min="9733" max="9733" width="12.85546875" style="62" customWidth="1"/>
    <col min="9734" max="9734" width="11.85546875" style="62" customWidth="1"/>
    <col min="9735" max="9735" width="11.5703125" style="62" customWidth="1"/>
    <col min="9736" max="9736" width="11.85546875" style="62" customWidth="1"/>
    <col min="9737" max="9737" width="12.42578125" style="62" customWidth="1"/>
    <col min="9738" max="9738" width="15.42578125" style="62" customWidth="1"/>
    <col min="9739" max="9739" width="13.28515625" style="62" customWidth="1"/>
    <col min="9740" max="9985" width="9.140625" style="62"/>
    <col min="9986" max="9986" width="50.28515625" style="62" customWidth="1"/>
    <col min="9987" max="9987" width="11.42578125" style="62" customWidth="1"/>
    <col min="9988" max="9988" width="13.42578125" style="62" customWidth="1"/>
    <col min="9989" max="9989" width="12.85546875" style="62" customWidth="1"/>
    <col min="9990" max="9990" width="11.85546875" style="62" customWidth="1"/>
    <col min="9991" max="9991" width="11.5703125" style="62" customWidth="1"/>
    <col min="9992" max="9992" width="11.85546875" style="62" customWidth="1"/>
    <col min="9993" max="9993" width="12.42578125" style="62" customWidth="1"/>
    <col min="9994" max="9994" width="15.42578125" style="62" customWidth="1"/>
    <col min="9995" max="9995" width="13.28515625" style="62" customWidth="1"/>
    <col min="9996" max="10241" width="9.140625" style="62"/>
    <col min="10242" max="10242" width="50.28515625" style="62" customWidth="1"/>
    <col min="10243" max="10243" width="11.42578125" style="62" customWidth="1"/>
    <col min="10244" max="10244" width="13.42578125" style="62" customWidth="1"/>
    <col min="10245" max="10245" width="12.85546875" style="62" customWidth="1"/>
    <col min="10246" max="10246" width="11.85546875" style="62" customWidth="1"/>
    <col min="10247" max="10247" width="11.5703125" style="62" customWidth="1"/>
    <col min="10248" max="10248" width="11.85546875" style="62" customWidth="1"/>
    <col min="10249" max="10249" width="12.42578125" style="62" customWidth="1"/>
    <col min="10250" max="10250" width="15.42578125" style="62" customWidth="1"/>
    <col min="10251" max="10251" width="13.28515625" style="62" customWidth="1"/>
    <col min="10252" max="10497" width="9.140625" style="62"/>
    <col min="10498" max="10498" width="50.28515625" style="62" customWidth="1"/>
    <col min="10499" max="10499" width="11.42578125" style="62" customWidth="1"/>
    <col min="10500" max="10500" width="13.42578125" style="62" customWidth="1"/>
    <col min="10501" max="10501" width="12.85546875" style="62" customWidth="1"/>
    <col min="10502" max="10502" width="11.85546875" style="62" customWidth="1"/>
    <col min="10503" max="10503" width="11.5703125" style="62" customWidth="1"/>
    <col min="10504" max="10504" width="11.85546875" style="62" customWidth="1"/>
    <col min="10505" max="10505" width="12.42578125" style="62" customWidth="1"/>
    <col min="10506" max="10506" width="15.42578125" style="62" customWidth="1"/>
    <col min="10507" max="10507" width="13.28515625" style="62" customWidth="1"/>
    <col min="10508" max="10753" width="9.140625" style="62"/>
    <col min="10754" max="10754" width="50.28515625" style="62" customWidth="1"/>
    <col min="10755" max="10755" width="11.42578125" style="62" customWidth="1"/>
    <col min="10756" max="10756" width="13.42578125" style="62" customWidth="1"/>
    <col min="10757" max="10757" width="12.85546875" style="62" customWidth="1"/>
    <col min="10758" max="10758" width="11.85546875" style="62" customWidth="1"/>
    <col min="10759" max="10759" width="11.5703125" style="62" customWidth="1"/>
    <col min="10760" max="10760" width="11.85546875" style="62" customWidth="1"/>
    <col min="10761" max="10761" width="12.42578125" style="62" customWidth="1"/>
    <col min="10762" max="10762" width="15.42578125" style="62" customWidth="1"/>
    <col min="10763" max="10763" width="13.28515625" style="62" customWidth="1"/>
    <col min="10764" max="11009" width="9.140625" style="62"/>
    <col min="11010" max="11010" width="50.28515625" style="62" customWidth="1"/>
    <col min="11011" max="11011" width="11.42578125" style="62" customWidth="1"/>
    <col min="11012" max="11012" width="13.42578125" style="62" customWidth="1"/>
    <col min="11013" max="11013" width="12.85546875" style="62" customWidth="1"/>
    <col min="11014" max="11014" width="11.85546875" style="62" customWidth="1"/>
    <col min="11015" max="11015" width="11.5703125" style="62" customWidth="1"/>
    <col min="11016" max="11016" width="11.85546875" style="62" customWidth="1"/>
    <col min="11017" max="11017" width="12.42578125" style="62" customWidth="1"/>
    <col min="11018" max="11018" width="15.42578125" style="62" customWidth="1"/>
    <col min="11019" max="11019" width="13.28515625" style="62" customWidth="1"/>
    <col min="11020" max="11265" width="9.140625" style="62"/>
    <col min="11266" max="11266" width="50.28515625" style="62" customWidth="1"/>
    <col min="11267" max="11267" width="11.42578125" style="62" customWidth="1"/>
    <col min="11268" max="11268" width="13.42578125" style="62" customWidth="1"/>
    <col min="11269" max="11269" width="12.85546875" style="62" customWidth="1"/>
    <col min="11270" max="11270" width="11.85546875" style="62" customWidth="1"/>
    <col min="11271" max="11271" width="11.5703125" style="62" customWidth="1"/>
    <col min="11272" max="11272" width="11.85546875" style="62" customWidth="1"/>
    <col min="11273" max="11273" width="12.42578125" style="62" customWidth="1"/>
    <col min="11274" max="11274" width="15.42578125" style="62" customWidth="1"/>
    <col min="11275" max="11275" width="13.28515625" style="62" customWidth="1"/>
    <col min="11276" max="11521" width="9.140625" style="62"/>
    <col min="11522" max="11522" width="50.28515625" style="62" customWidth="1"/>
    <col min="11523" max="11523" width="11.42578125" style="62" customWidth="1"/>
    <col min="11524" max="11524" width="13.42578125" style="62" customWidth="1"/>
    <col min="11525" max="11525" width="12.85546875" style="62" customWidth="1"/>
    <col min="11526" max="11526" width="11.85546875" style="62" customWidth="1"/>
    <col min="11527" max="11527" width="11.5703125" style="62" customWidth="1"/>
    <col min="11528" max="11528" width="11.85546875" style="62" customWidth="1"/>
    <col min="11529" max="11529" width="12.42578125" style="62" customWidth="1"/>
    <col min="11530" max="11530" width="15.42578125" style="62" customWidth="1"/>
    <col min="11531" max="11531" width="13.28515625" style="62" customWidth="1"/>
    <col min="11532" max="11777" width="9.140625" style="62"/>
    <col min="11778" max="11778" width="50.28515625" style="62" customWidth="1"/>
    <col min="11779" max="11779" width="11.42578125" style="62" customWidth="1"/>
    <col min="11780" max="11780" width="13.42578125" style="62" customWidth="1"/>
    <col min="11781" max="11781" width="12.85546875" style="62" customWidth="1"/>
    <col min="11782" max="11782" width="11.85546875" style="62" customWidth="1"/>
    <col min="11783" max="11783" width="11.5703125" style="62" customWidth="1"/>
    <col min="11784" max="11784" width="11.85546875" style="62" customWidth="1"/>
    <col min="11785" max="11785" width="12.42578125" style="62" customWidth="1"/>
    <col min="11786" max="11786" width="15.42578125" style="62" customWidth="1"/>
    <col min="11787" max="11787" width="13.28515625" style="62" customWidth="1"/>
    <col min="11788" max="12033" width="9.140625" style="62"/>
    <col min="12034" max="12034" width="50.28515625" style="62" customWidth="1"/>
    <col min="12035" max="12035" width="11.42578125" style="62" customWidth="1"/>
    <col min="12036" max="12036" width="13.42578125" style="62" customWidth="1"/>
    <col min="12037" max="12037" width="12.85546875" style="62" customWidth="1"/>
    <col min="12038" max="12038" width="11.85546875" style="62" customWidth="1"/>
    <col min="12039" max="12039" width="11.5703125" style="62" customWidth="1"/>
    <col min="12040" max="12040" width="11.85546875" style="62" customWidth="1"/>
    <col min="12041" max="12041" width="12.42578125" style="62" customWidth="1"/>
    <col min="12042" max="12042" width="15.42578125" style="62" customWidth="1"/>
    <col min="12043" max="12043" width="13.28515625" style="62" customWidth="1"/>
    <col min="12044" max="12289" width="9.140625" style="62"/>
    <col min="12290" max="12290" width="50.28515625" style="62" customWidth="1"/>
    <col min="12291" max="12291" width="11.42578125" style="62" customWidth="1"/>
    <col min="12292" max="12292" width="13.42578125" style="62" customWidth="1"/>
    <col min="12293" max="12293" width="12.85546875" style="62" customWidth="1"/>
    <col min="12294" max="12294" width="11.85546875" style="62" customWidth="1"/>
    <col min="12295" max="12295" width="11.5703125" style="62" customWidth="1"/>
    <col min="12296" max="12296" width="11.85546875" style="62" customWidth="1"/>
    <col min="12297" max="12297" width="12.42578125" style="62" customWidth="1"/>
    <col min="12298" max="12298" width="15.42578125" style="62" customWidth="1"/>
    <col min="12299" max="12299" width="13.28515625" style="62" customWidth="1"/>
    <col min="12300" max="12545" width="9.140625" style="62"/>
    <col min="12546" max="12546" width="50.28515625" style="62" customWidth="1"/>
    <col min="12547" max="12547" width="11.42578125" style="62" customWidth="1"/>
    <col min="12548" max="12548" width="13.42578125" style="62" customWidth="1"/>
    <col min="12549" max="12549" width="12.85546875" style="62" customWidth="1"/>
    <col min="12550" max="12550" width="11.85546875" style="62" customWidth="1"/>
    <col min="12551" max="12551" width="11.5703125" style="62" customWidth="1"/>
    <col min="12552" max="12552" width="11.85546875" style="62" customWidth="1"/>
    <col min="12553" max="12553" width="12.42578125" style="62" customWidth="1"/>
    <col min="12554" max="12554" width="15.42578125" style="62" customWidth="1"/>
    <col min="12555" max="12555" width="13.28515625" style="62" customWidth="1"/>
    <col min="12556" max="12801" width="9.140625" style="62"/>
    <col min="12802" max="12802" width="50.28515625" style="62" customWidth="1"/>
    <col min="12803" max="12803" width="11.42578125" style="62" customWidth="1"/>
    <col min="12804" max="12804" width="13.42578125" style="62" customWidth="1"/>
    <col min="12805" max="12805" width="12.85546875" style="62" customWidth="1"/>
    <col min="12806" max="12806" width="11.85546875" style="62" customWidth="1"/>
    <col min="12807" max="12807" width="11.5703125" style="62" customWidth="1"/>
    <col min="12808" max="12808" width="11.85546875" style="62" customWidth="1"/>
    <col min="12809" max="12809" width="12.42578125" style="62" customWidth="1"/>
    <col min="12810" max="12810" width="15.42578125" style="62" customWidth="1"/>
    <col min="12811" max="12811" width="13.28515625" style="62" customWidth="1"/>
    <col min="12812" max="13057" width="9.140625" style="62"/>
    <col min="13058" max="13058" width="50.28515625" style="62" customWidth="1"/>
    <col min="13059" max="13059" width="11.42578125" style="62" customWidth="1"/>
    <col min="13060" max="13060" width="13.42578125" style="62" customWidth="1"/>
    <col min="13061" max="13061" width="12.85546875" style="62" customWidth="1"/>
    <col min="13062" max="13062" width="11.85546875" style="62" customWidth="1"/>
    <col min="13063" max="13063" width="11.5703125" style="62" customWidth="1"/>
    <col min="13064" max="13064" width="11.85546875" style="62" customWidth="1"/>
    <col min="13065" max="13065" width="12.42578125" style="62" customWidth="1"/>
    <col min="13066" max="13066" width="15.42578125" style="62" customWidth="1"/>
    <col min="13067" max="13067" width="13.28515625" style="62" customWidth="1"/>
    <col min="13068" max="13313" width="9.140625" style="62"/>
    <col min="13314" max="13314" width="50.28515625" style="62" customWidth="1"/>
    <col min="13315" max="13315" width="11.42578125" style="62" customWidth="1"/>
    <col min="13316" max="13316" width="13.42578125" style="62" customWidth="1"/>
    <col min="13317" max="13317" width="12.85546875" style="62" customWidth="1"/>
    <col min="13318" max="13318" width="11.85546875" style="62" customWidth="1"/>
    <col min="13319" max="13319" width="11.5703125" style="62" customWidth="1"/>
    <col min="13320" max="13320" width="11.85546875" style="62" customWidth="1"/>
    <col min="13321" max="13321" width="12.42578125" style="62" customWidth="1"/>
    <col min="13322" max="13322" width="15.42578125" style="62" customWidth="1"/>
    <col min="13323" max="13323" width="13.28515625" style="62" customWidth="1"/>
    <col min="13324" max="13569" width="9.140625" style="62"/>
    <col min="13570" max="13570" width="50.28515625" style="62" customWidth="1"/>
    <col min="13571" max="13571" width="11.42578125" style="62" customWidth="1"/>
    <col min="13572" max="13572" width="13.42578125" style="62" customWidth="1"/>
    <col min="13573" max="13573" width="12.85546875" style="62" customWidth="1"/>
    <col min="13574" max="13574" width="11.85546875" style="62" customWidth="1"/>
    <col min="13575" max="13575" width="11.5703125" style="62" customWidth="1"/>
    <col min="13576" max="13576" width="11.85546875" style="62" customWidth="1"/>
    <col min="13577" max="13577" width="12.42578125" style="62" customWidth="1"/>
    <col min="13578" max="13578" width="15.42578125" style="62" customWidth="1"/>
    <col min="13579" max="13579" width="13.28515625" style="62" customWidth="1"/>
    <col min="13580" max="13825" width="9.140625" style="62"/>
    <col min="13826" max="13826" width="50.28515625" style="62" customWidth="1"/>
    <col min="13827" max="13827" width="11.42578125" style="62" customWidth="1"/>
    <col min="13828" max="13828" width="13.42578125" style="62" customWidth="1"/>
    <col min="13829" max="13829" width="12.85546875" style="62" customWidth="1"/>
    <col min="13830" max="13830" width="11.85546875" style="62" customWidth="1"/>
    <col min="13831" max="13831" width="11.5703125" style="62" customWidth="1"/>
    <col min="13832" max="13832" width="11.85546875" style="62" customWidth="1"/>
    <col min="13833" max="13833" width="12.42578125" style="62" customWidth="1"/>
    <col min="13834" max="13834" width="15.42578125" style="62" customWidth="1"/>
    <col min="13835" max="13835" width="13.28515625" style="62" customWidth="1"/>
    <col min="13836" max="14081" width="9.140625" style="62"/>
    <col min="14082" max="14082" width="50.28515625" style="62" customWidth="1"/>
    <col min="14083" max="14083" width="11.42578125" style="62" customWidth="1"/>
    <col min="14084" max="14084" width="13.42578125" style="62" customWidth="1"/>
    <col min="14085" max="14085" width="12.85546875" style="62" customWidth="1"/>
    <col min="14086" max="14086" width="11.85546875" style="62" customWidth="1"/>
    <col min="14087" max="14087" width="11.5703125" style="62" customWidth="1"/>
    <col min="14088" max="14088" width="11.85546875" style="62" customWidth="1"/>
    <col min="14089" max="14089" width="12.42578125" style="62" customWidth="1"/>
    <col min="14090" max="14090" width="15.42578125" style="62" customWidth="1"/>
    <col min="14091" max="14091" width="13.28515625" style="62" customWidth="1"/>
    <col min="14092" max="14337" width="9.140625" style="62"/>
    <col min="14338" max="14338" width="50.28515625" style="62" customWidth="1"/>
    <col min="14339" max="14339" width="11.42578125" style="62" customWidth="1"/>
    <col min="14340" max="14340" width="13.42578125" style="62" customWidth="1"/>
    <col min="14341" max="14341" width="12.85546875" style="62" customWidth="1"/>
    <col min="14342" max="14342" width="11.85546875" style="62" customWidth="1"/>
    <col min="14343" max="14343" width="11.5703125" style="62" customWidth="1"/>
    <col min="14344" max="14344" width="11.85546875" style="62" customWidth="1"/>
    <col min="14345" max="14345" width="12.42578125" style="62" customWidth="1"/>
    <col min="14346" max="14346" width="15.42578125" style="62" customWidth="1"/>
    <col min="14347" max="14347" width="13.28515625" style="62" customWidth="1"/>
    <col min="14348" max="14593" width="9.140625" style="62"/>
    <col min="14594" max="14594" width="50.28515625" style="62" customWidth="1"/>
    <col min="14595" max="14595" width="11.42578125" style="62" customWidth="1"/>
    <col min="14596" max="14596" width="13.42578125" style="62" customWidth="1"/>
    <col min="14597" max="14597" width="12.85546875" style="62" customWidth="1"/>
    <col min="14598" max="14598" width="11.85546875" style="62" customWidth="1"/>
    <col min="14599" max="14599" width="11.5703125" style="62" customWidth="1"/>
    <col min="14600" max="14600" width="11.85546875" style="62" customWidth="1"/>
    <col min="14601" max="14601" width="12.42578125" style="62" customWidth="1"/>
    <col min="14602" max="14602" width="15.42578125" style="62" customWidth="1"/>
    <col min="14603" max="14603" width="13.28515625" style="62" customWidth="1"/>
    <col min="14604" max="14849" width="9.140625" style="62"/>
    <col min="14850" max="14850" width="50.28515625" style="62" customWidth="1"/>
    <col min="14851" max="14851" width="11.42578125" style="62" customWidth="1"/>
    <col min="14852" max="14852" width="13.42578125" style="62" customWidth="1"/>
    <col min="14853" max="14853" width="12.85546875" style="62" customWidth="1"/>
    <col min="14854" max="14854" width="11.85546875" style="62" customWidth="1"/>
    <col min="14855" max="14855" width="11.5703125" style="62" customWidth="1"/>
    <col min="14856" max="14856" width="11.85546875" style="62" customWidth="1"/>
    <col min="14857" max="14857" width="12.42578125" style="62" customWidth="1"/>
    <col min="14858" max="14858" width="15.42578125" style="62" customWidth="1"/>
    <col min="14859" max="14859" width="13.28515625" style="62" customWidth="1"/>
    <col min="14860" max="15105" width="9.140625" style="62"/>
    <col min="15106" max="15106" width="50.28515625" style="62" customWidth="1"/>
    <col min="15107" max="15107" width="11.42578125" style="62" customWidth="1"/>
    <col min="15108" max="15108" width="13.42578125" style="62" customWidth="1"/>
    <col min="15109" max="15109" width="12.85546875" style="62" customWidth="1"/>
    <col min="15110" max="15110" width="11.85546875" style="62" customWidth="1"/>
    <col min="15111" max="15111" width="11.5703125" style="62" customWidth="1"/>
    <col min="15112" max="15112" width="11.85546875" style="62" customWidth="1"/>
    <col min="15113" max="15113" width="12.42578125" style="62" customWidth="1"/>
    <col min="15114" max="15114" width="15.42578125" style="62" customWidth="1"/>
    <col min="15115" max="15115" width="13.28515625" style="62" customWidth="1"/>
    <col min="15116" max="15361" width="9.140625" style="62"/>
    <col min="15362" max="15362" width="50.28515625" style="62" customWidth="1"/>
    <col min="15363" max="15363" width="11.42578125" style="62" customWidth="1"/>
    <col min="15364" max="15364" width="13.42578125" style="62" customWidth="1"/>
    <col min="15365" max="15365" width="12.85546875" style="62" customWidth="1"/>
    <col min="15366" max="15366" width="11.85546875" style="62" customWidth="1"/>
    <col min="15367" max="15367" width="11.5703125" style="62" customWidth="1"/>
    <col min="15368" max="15368" width="11.85546875" style="62" customWidth="1"/>
    <col min="15369" max="15369" width="12.42578125" style="62" customWidth="1"/>
    <col min="15370" max="15370" width="15.42578125" style="62" customWidth="1"/>
    <col min="15371" max="15371" width="13.28515625" style="62" customWidth="1"/>
    <col min="15372" max="15617" width="9.140625" style="62"/>
    <col min="15618" max="15618" width="50.28515625" style="62" customWidth="1"/>
    <col min="15619" max="15619" width="11.42578125" style="62" customWidth="1"/>
    <col min="15620" max="15620" width="13.42578125" style="62" customWidth="1"/>
    <col min="15621" max="15621" width="12.85546875" style="62" customWidth="1"/>
    <col min="15622" max="15622" width="11.85546875" style="62" customWidth="1"/>
    <col min="15623" max="15623" width="11.5703125" style="62" customWidth="1"/>
    <col min="15624" max="15624" width="11.85546875" style="62" customWidth="1"/>
    <col min="15625" max="15625" width="12.42578125" style="62" customWidth="1"/>
    <col min="15626" max="15626" width="15.42578125" style="62" customWidth="1"/>
    <col min="15627" max="15627" width="13.28515625" style="62" customWidth="1"/>
    <col min="15628" max="15873" width="9.140625" style="62"/>
    <col min="15874" max="15874" width="50.28515625" style="62" customWidth="1"/>
    <col min="15875" max="15875" width="11.42578125" style="62" customWidth="1"/>
    <col min="15876" max="15876" width="13.42578125" style="62" customWidth="1"/>
    <col min="15877" max="15877" width="12.85546875" style="62" customWidth="1"/>
    <col min="15878" max="15878" width="11.85546875" style="62" customWidth="1"/>
    <col min="15879" max="15879" width="11.5703125" style="62" customWidth="1"/>
    <col min="15880" max="15880" width="11.85546875" style="62" customWidth="1"/>
    <col min="15881" max="15881" width="12.42578125" style="62" customWidth="1"/>
    <col min="15882" max="15882" width="15.42578125" style="62" customWidth="1"/>
    <col min="15883" max="15883" width="13.28515625" style="62" customWidth="1"/>
    <col min="15884" max="16129" width="9.140625" style="62"/>
    <col min="16130" max="16130" width="50.28515625" style="62" customWidth="1"/>
    <col min="16131" max="16131" width="11.42578125" style="62" customWidth="1"/>
    <col min="16132" max="16132" width="13.42578125" style="62" customWidth="1"/>
    <col min="16133" max="16133" width="12.85546875" style="62" customWidth="1"/>
    <col min="16134" max="16134" width="11.85546875" style="62" customWidth="1"/>
    <col min="16135" max="16135" width="11.5703125" style="62" customWidth="1"/>
    <col min="16136" max="16136" width="11.85546875" style="62" customWidth="1"/>
    <col min="16137" max="16137" width="12.42578125" style="62" customWidth="1"/>
    <col min="16138" max="16138" width="15.42578125" style="62" customWidth="1"/>
    <col min="16139" max="16139" width="13.28515625" style="62" customWidth="1"/>
    <col min="16140" max="16384" width="9.140625" style="62"/>
  </cols>
  <sheetData>
    <row r="1" spans="1:11" s="60" customFormat="1" ht="16.5" x14ac:dyDescent="0.3">
      <c r="A1" s="317" t="str">
        <f>'MG COVER PAGE'!A1</f>
        <v>Name of Distribution Licensee: M G V C L</v>
      </c>
      <c r="B1" s="317"/>
      <c r="C1" s="317"/>
      <c r="D1" s="317"/>
      <c r="E1" s="317"/>
      <c r="F1" s="317"/>
      <c r="G1" s="317"/>
      <c r="H1" s="317"/>
      <c r="I1" s="317"/>
      <c r="J1" s="317"/>
      <c r="K1" s="317"/>
    </row>
    <row r="2" spans="1:11" s="60" customFormat="1" ht="16.5" x14ac:dyDescent="0.3">
      <c r="A2" s="317" t="str">
        <f>'MG COVER PAGE'!A2</f>
        <v>Quarter :   Q-II  (Jul-Aug-Sep-2023-24)</v>
      </c>
      <c r="B2" s="317"/>
      <c r="C2" s="317"/>
      <c r="D2" s="317"/>
      <c r="E2" s="317"/>
      <c r="F2" s="317"/>
      <c r="G2" s="317"/>
      <c r="H2" s="317"/>
      <c r="I2" s="317"/>
      <c r="J2" s="317"/>
      <c r="K2" s="317"/>
    </row>
    <row r="3" spans="1:11" s="60" customFormat="1" ht="16.5" x14ac:dyDescent="0.3">
      <c r="A3" s="318" t="str">
        <f>'MG COVER PAGE'!A3</f>
        <v>Year: 2023-24</v>
      </c>
      <c r="B3" s="318"/>
      <c r="C3" s="318"/>
      <c r="D3" s="318"/>
      <c r="E3" s="318"/>
      <c r="F3" s="318"/>
      <c r="G3" s="318"/>
      <c r="H3" s="318"/>
      <c r="I3" s="318"/>
      <c r="J3" s="318"/>
      <c r="K3" s="318"/>
    </row>
    <row r="4" spans="1:11" s="61" customFormat="1" ht="25.5" customHeight="1" x14ac:dyDescent="0.2">
      <c r="A4" s="319" t="s">
        <v>51</v>
      </c>
      <c r="B4" s="319"/>
      <c r="C4" s="319"/>
      <c r="D4" s="319"/>
      <c r="E4" s="319"/>
      <c r="F4" s="319"/>
      <c r="G4" s="319"/>
      <c r="H4" s="319"/>
      <c r="I4" s="319"/>
      <c r="J4" s="319"/>
      <c r="K4" s="319"/>
    </row>
    <row r="5" spans="1:11" s="61" customFormat="1" ht="25.5" customHeight="1" x14ac:dyDescent="0.2">
      <c r="A5" s="319" t="s">
        <v>52</v>
      </c>
      <c r="B5" s="319"/>
      <c r="C5" s="319"/>
      <c r="D5" s="319"/>
      <c r="E5" s="319" t="s">
        <v>53</v>
      </c>
      <c r="F5" s="319"/>
      <c r="G5" s="319"/>
      <c r="H5" s="319"/>
      <c r="I5" s="319"/>
      <c r="J5" s="319"/>
      <c r="K5" s="319"/>
    </row>
    <row r="6" spans="1:11" ht="16.5" x14ac:dyDescent="0.2">
      <c r="A6" s="321" t="s">
        <v>54</v>
      </c>
      <c r="B6" s="321" t="s">
        <v>55</v>
      </c>
      <c r="C6" s="321" t="s">
        <v>56</v>
      </c>
      <c r="D6" s="321" t="s">
        <v>57</v>
      </c>
      <c r="E6" s="321" t="s">
        <v>58</v>
      </c>
      <c r="F6" s="320" t="s">
        <v>59</v>
      </c>
      <c r="G6" s="320"/>
      <c r="H6" s="320"/>
      <c r="I6" s="320"/>
      <c r="J6" s="320"/>
      <c r="K6" s="320" t="s">
        <v>60</v>
      </c>
    </row>
    <row r="7" spans="1:11" ht="22.5" customHeight="1" x14ac:dyDescent="0.2">
      <c r="A7" s="321"/>
      <c r="B7" s="321"/>
      <c r="C7" s="321"/>
      <c r="D7" s="321"/>
      <c r="E7" s="321"/>
      <c r="F7" s="320" t="s">
        <v>61</v>
      </c>
      <c r="G7" s="320"/>
      <c r="H7" s="320" t="s">
        <v>62</v>
      </c>
      <c r="I7" s="320"/>
      <c r="J7" s="320" t="s">
        <v>63</v>
      </c>
      <c r="K7" s="320"/>
    </row>
    <row r="8" spans="1:11" ht="99" customHeight="1" x14ac:dyDescent="0.2">
      <c r="A8" s="321"/>
      <c r="B8" s="321"/>
      <c r="C8" s="321"/>
      <c r="D8" s="321"/>
      <c r="E8" s="321"/>
      <c r="F8" s="270" t="s">
        <v>64</v>
      </c>
      <c r="G8" s="270" t="s">
        <v>65</v>
      </c>
      <c r="H8" s="270" t="s">
        <v>66</v>
      </c>
      <c r="I8" s="270" t="s">
        <v>67</v>
      </c>
      <c r="J8" s="320"/>
      <c r="K8" s="320"/>
    </row>
    <row r="9" spans="1:11" ht="16.5" x14ac:dyDescent="0.2">
      <c r="A9" s="271"/>
      <c r="B9" s="272">
        <v>1</v>
      </c>
      <c r="C9" s="272">
        <v>2</v>
      </c>
      <c r="D9" s="272">
        <v>3</v>
      </c>
      <c r="E9" s="272">
        <v>4</v>
      </c>
      <c r="F9" s="272">
        <v>5</v>
      </c>
      <c r="G9" s="272">
        <v>6</v>
      </c>
      <c r="H9" s="272">
        <v>7</v>
      </c>
      <c r="I9" s="272">
        <v>8</v>
      </c>
      <c r="J9" s="272">
        <v>9</v>
      </c>
      <c r="K9" s="272">
        <v>10</v>
      </c>
    </row>
    <row r="10" spans="1:11" ht="16.5" x14ac:dyDescent="0.2">
      <c r="A10" s="273" t="s">
        <v>68</v>
      </c>
      <c r="B10" s="274" t="s">
        <v>69</v>
      </c>
      <c r="C10" s="275">
        <v>0</v>
      </c>
      <c r="D10" s="276">
        <f>'[26]MG SoP 03B  (BC)'!D10+'[26]MG SoP 03B  (BO)'!D10+'[26]MG SoP 03B  (And)'!D10+'[26]MG SoP 03B  (Nad)'!D10+'[26]MG SoP 03B  (Gdr)'!D10</f>
        <v>111548</v>
      </c>
      <c r="E10" s="276">
        <f>C10+D10</f>
        <v>111548</v>
      </c>
      <c r="F10" s="276">
        <f>'[26]MG SoP 03B  (BC)'!F10+'[26]MG SoP 03B  (BO)'!F10+'[26]MG SoP 03B  (And)'!F10+'[26]MG SoP 03B  (Nad)'!F10+'[26]MG SoP 03B  (Gdr)'!F10</f>
        <v>45633</v>
      </c>
      <c r="G10" s="276">
        <f>'[26]MG SoP 03B  (BC)'!G10+'[26]MG SoP 03B  (BO)'!G10+'[26]MG SoP 03B  (And)'!G10+'[26]MG SoP 03B  (Nad)'!G10+'[26]MG SoP 03B  (Gdr)'!G10</f>
        <v>65915</v>
      </c>
      <c r="H10" s="276">
        <v>0</v>
      </c>
      <c r="I10" s="276">
        <v>0</v>
      </c>
      <c r="J10" s="276">
        <f>SUM(F10:I10)</f>
        <v>111548</v>
      </c>
      <c r="K10" s="276">
        <f>E10-J10</f>
        <v>0</v>
      </c>
    </row>
    <row r="11" spans="1:11" ht="16.5" x14ac:dyDescent="0.2">
      <c r="A11" s="273" t="s">
        <v>70</v>
      </c>
      <c r="B11" s="274" t="s">
        <v>71</v>
      </c>
      <c r="C11" s="275">
        <v>0</v>
      </c>
      <c r="D11" s="276">
        <f>'[26]MG SoP 03B  (BC)'!D11+'[26]MG SoP 03B  (BO)'!D11+'[26]MG SoP 03B  (And)'!D11+'[26]MG SoP 03B  (Nad)'!D11+'[26]MG SoP 03B  (Gdr)'!D11</f>
        <v>67543</v>
      </c>
      <c r="E11" s="276">
        <f t="shared" ref="E11:E26" si="0">C11+D11</f>
        <v>67543</v>
      </c>
      <c r="F11" s="276">
        <f>'[26]MG SoP 03B  (BC)'!F11+'[26]MG SoP 03B  (BO)'!F11+'[26]MG SoP 03B  (And)'!F11+'[26]MG SoP 03B  (Nad)'!F11+'[26]MG SoP 03B  (Gdr)'!F11</f>
        <v>27044</v>
      </c>
      <c r="G11" s="276">
        <f>'[26]MG SoP 03B  (BC)'!G11+'[26]MG SoP 03B  (BO)'!G11+'[26]MG SoP 03B  (And)'!G11+'[26]MG SoP 03B  (Nad)'!G11+'[26]MG SoP 03B  (Gdr)'!G11</f>
        <v>40499</v>
      </c>
      <c r="H11" s="276">
        <v>0</v>
      </c>
      <c r="I11" s="276">
        <v>0</v>
      </c>
      <c r="J11" s="276">
        <f t="shared" ref="J11:J26" si="1">SUM(F11:I11)</f>
        <v>67543</v>
      </c>
      <c r="K11" s="276">
        <f t="shared" ref="K11:K27" si="2">E11-J11</f>
        <v>0</v>
      </c>
    </row>
    <row r="12" spans="1:11" ht="16.5" x14ac:dyDescent="0.2">
      <c r="A12" s="273" t="s">
        <v>72</v>
      </c>
      <c r="B12" s="274" t="s">
        <v>73</v>
      </c>
      <c r="C12" s="275">
        <v>0</v>
      </c>
      <c r="D12" s="276">
        <f>'[26]MG SoP 03B  (BC)'!D12+'[26]MG SoP 03B  (BO)'!D12+'[26]MG SoP 03B  (And)'!D12+'[26]MG SoP 03B  (Nad)'!D12+'[26]MG SoP 03B  (Gdr)'!D12</f>
        <v>8053</v>
      </c>
      <c r="E12" s="276">
        <f t="shared" si="0"/>
        <v>8053</v>
      </c>
      <c r="F12" s="276">
        <f>'[26]MG SoP 03B  (BC)'!F12+'[26]MG SoP 03B  (BO)'!F12+'[26]MG SoP 03B  (And)'!F12+'[26]MG SoP 03B  (Nad)'!F12+'[26]MG SoP 03B  (Gdr)'!F12</f>
        <v>3983</v>
      </c>
      <c r="G12" s="276">
        <f>'[26]MG SoP 03B  (BC)'!G12+'[26]MG SoP 03B  (BO)'!G12+'[26]MG SoP 03B  (And)'!G12+'[26]MG SoP 03B  (Nad)'!G12+'[26]MG SoP 03B  (Gdr)'!G12</f>
        <v>4070</v>
      </c>
      <c r="H12" s="276">
        <v>0</v>
      </c>
      <c r="I12" s="276">
        <v>0</v>
      </c>
      <c r="J12" s="276">
        <f t="shared" si="1"/>
        <v>8053</v>
      </c>
      <c r="K12" s="276">
        <f t="shared" si="2"/>
        <v>0</v>
      </c>
    </row>
    <row r="13" spans="1:11" ht="33" x14ac:dyDescent="0.2">
      <c r="A13" s="273" t="s">
        <v>74</v>
      </c>
      <c r="B13" s="274" t="s">
        <v>75</v>
      </c>
      <c r="C13" s="275">
        <v>0</v>
      </c>
      <c r="D13" s="276">
        <f>'[26]MG SoP 03B  (BC)'!D13+'[26]MG SoP 03B  (BO)'!D13+'[26]MG SoP 03B  (And)'!D13+'[26]MG SoP 03B  (Nad)'!D13+'[26]MG SoP 03B  (Gdr)'!D13</f>
        <v>9179</v>
      </c>
      <c r="E13" s="276">
        <f t="shared" si="0"/>
        <v>9179</v>
      </c>
      <c r="F13" s="276">
        <f>'[26]MG SoP 03B  (BC)'!F13+'[26]MG SoP 03B  (BO)'!F13+'[26]MG SoP 03B  (And)'!F13+'[26]MG SoP 03B  (Nad)'!F13+'[26]MG SoP 03B  (Gdr)'!F13</f>
        <v>6124</v>
      </c>
      <c r="G13" s="276">
        <f>'[26]MG SoP 03B  (BC)'!G13+'[26]MG SoP 03B  (BO)'!G13+'[26]MG SoP 03B  (And)'!G13+'[26]MG SoP 03B  (Nad)'!G13+'[26]MG SoP 03B  (Gdr)'!G13</f>
        <v>3055</v>
      </c>
      <c r="H13" s="276">
        <v>0</v>
      </c>
      <c r="I13" s="276">
        <v>0</v>
      </c>
      <c r="J13" s="276">
        <f t="shared" si="1"/>
        <v>9179</v>
      </c>
      <c r="K13" s="276">
        <f t="shared" si="2"/>
        <v>0</v>
      </c>
    </row>
    <row r="14" spans="1:11" ht="33" x14ac:dyDescent="0.2">
      <c r="A14" s="273" t="s">
        <v>76</v>
      </c>
      <c r="B14" s="274" t="s">
        <v>77</v>
      </c>
      <c r="C14" s="275">
        <v>0</v>
      </c>
      <c r="D14" s="276">
        <f>'[26]MG SoP 03B  (BC)'!D14+'[26]MG SoP 03B  (BO)'!D14+'[26]MG SoP 03B  (And)'!D14+'[26]MG SoP 03B  (Nad)'!D14+'[26]MG SoP 03B  (Gdr)'!D14</f>
        <v>5369</v>
      </c>
      <c r="E14" s="276">
        <f t="shared" si="0"/>
        <v>5369</v>
      </c>
      <c r="F14" s="276">
        <f>'[26]MG SoP 03B  (BC)'!F14+'[26]MG SoP 03B  (BO)'!F14+'[26]MG SoP 03B  (And)'!F14+'[26]MG SoP 03B  (Nad)'!F14+'[26]MG SoP 03B  (Gdr)'!F14</f>
        <v>3216</v>
      </c>
      <c r="G14" s="276">
        <f>'[26]MG SoP 03B  (BC)'!G14+'[26]MG SoP 03B  (BO)'!G14+'[26]MG SoP 03B  (And)'!G14+'[26]MG SoP 03B  (Nad)'!G14+'[26]MG SoP 03B  (Gdr)'!G14</f>
        <v>2153</v>
      </c>
      <c r="H14" s="276">
        <v>0</v>
      </c>
      <c r="I14" s="276">
        <v>0</v>
      </c>
      <c r="J14" s="276">
        <f t="shared" si="1"/>
        <v>5369</v>
      </c>
      <c r="K14" s="276">
        <f t="shared" si="2"/>
        <v>0</v>
      </c>
    </row>
    <row r="15" spans="1:11" ht="16.5" x14ac:dyDescent="0.2">
      <c r="A15" s="273" t="s">
        <v>78</v>
      </c>
      <c r="B15" s="274" t="s">
        <v>79</v>
      </c>
      <c r="C15" s="275">
        <v>0</v>
      </c>
      <c r="D15" s="276">
        <f>'[26]MG SoP 03B  (BC)'!D15+'[26]MG SoP 03B  (BO)'!D15+'[26]MG SoP 03B  (And)'!D15+'[26]MG SoP 03B  (Nad)'!D15+'[26]MG SoP 03B  (Gdr)'!D15</f>
        <v>16214</v>
      </c>
      <c r="E15" s="276">
        <f t="shared" si="0"/>
        <v>16214</v>
      </c>
      <c r="F15" s="276">
        <f>'[26]MG SoP 03B  (BC)'!F15+'[26]MG SoP 03B  (BO)'!F15+'[26]MG SoP 03B  (And)'!F15+'[26]MG SoP 03B  (Nad)'!F15+'[26]MG SoP 03B  (Gdr)'!F15</f>
        <v>9888</v>
      </c>
      <c r="G15" s="276">
        <f>'[26]MG SoP 03B  (BC)'!G15+'[26]MG SoP 03B  (BO)'!G15+'[26]MG SoP 03B  (And)'!G15+'[26]MG SoP 03B  (Nad)'!G15+'[26]MG SoP 03B  (Gdr)'!G15</f>
        <v>6326</v>
      </c>
      <c r="H15" s="276">
        <v>0</v>
      </c>
      <c r="I15" s="276">
        <v>0</v>
      </c>
      <c r="J15" s="276">
        <f t="shared" si="1"/>
        <v>16214</v>
      </c>
      <c r="K15" s="276">
        <f t="shared" si="2"/>
        <v>0</v>
      </c>
    </row>
    <row r="16" spans="1:11" ht="16.5" x14ac:dyDescent="0.2">
      <c r="A16" s="273" t="s">
        <v>80</v>
      </c>
      <c r="B16" s="274" t="s">
        <v>81</v>
      </c>
      <c r="C16" s="275">
        <v>0</v>
      </c>
      <c r="D16" s="276">
        <f>'[26]MG SoP 03B  (BC)'!D16+'[26]MG SoP 03B  (BO)'!D16+'[26]MG SoP 03B  (And)'!D16+'[26]MG SoP 03B  (Nad)'!D16+'[26]MG SoP 03B  (Gdr)'!D16</f>
        <v>6639</v>
      </c>
      <c r="E16" s="276">
        <f t="shared" si="0"/>
        <v>6639</v>
      </c>
      <c r="F16" s="276">
        <f>'[26]MG SoP 03B  (BC)'!F16+'[26]MG SoP 03B  (BO)'!F16+'[26]MG SoP 03B  (And)'!F16+'[26]MG SoP 03B  (Nad)'!F16+'[26]MG SoP 03B  (Gdr)'!F16</f>
        <v>3998</v>
      </c>
      <c r="G16" s="276">
        <f>'[26]MG SoP 03B  (BC)'!G16+'[26]MG SoP 03B  (BO)'!G16+'[26]MG SoP 03B  (And)'!G16+'[26]MG SoP 03B  (Nad)'!G16+'[26]MG SoP 03B  (Gdr)'!G16</f>
        <v>2641</v>
      </c>
      <c r="H16" s="276">
        <v>0</v>
      </c>
      <c r="I16" s="276">
        <v>0</v>
      </c>
      <c r="J16" s="276">
        <f t="shared" si="1"/>
        <v>6639</v>
      </c>
      <c r="K16" s="276">
        <f t="shared" si="2"/>
        <v>0</v>
      </c>
    </row>
    <row r="17" spans="1:11" ht="16.5" x14ac:dyDescent="0.2">
      <c r="A17" s="273" t="s">
        <v>82</v>
      </c>
      <c r="B17" s="274" t="s">
        <v>83</v>
      </c>
      <c r="C17" s="275">
        <v>0</v>
      </c>
      <c r="D17" s="276">
        <f>'[26]MG SoP 03B  (BC)'!D17+'[26]MG SoP 03B  (BO)'!D17+'[26]MG SoP 03B  (And)'!D17+'[26]MG SoP 03B  (Nad)'!D17+'[26]MG SoP 03B  (Gdr)'!D17</f>
        <v>5378</v>
      </c>
      <c r="E17" s="276">
        <f t="shared" si="0"/>
        <v>5378</v>
      </c>
      <c r="F17" s="276">
        <f>'[26]MG SoP 03B  (BC)'!F17+'[26]MG SoP 03B  (BO)'!F17+'[26]MG SoP 03B  (And)'!F17+'[26]MG SoP 03B  (Nad)'!F17+'[26]MG SoP 03B  (Gdr)'!F17</f>
        <v>3237</v>
      </c>
      <c r="G17" s="276">
        <f>'[26]MG SoP 03B  (BC)'!G17+'[26]MG SoP 03B  (BO)'!G17+'[26]MG SoP 03B  (And)'!G17+'[26]MG SoP 03B  (Nad)'!G17+'[26]MG SoP 03B  (Gdr)'!G17</f>
        <v>2141</v>
      </c>
      <c r="H17" s="276">
        <v>0</v>
      </c>
      <c r="I17" s="276">
        <v>0</v>
      </c>
      <c r="J17" s="276">
        <f t="shared" si="1"/>
        <v>5378</v>
      </c>
      <c r="K17" s="276">
        <f t="shared" si="2"/>
        <v>0</v>
      </c>
    </row>
    <row r="18" spans="1:11" ht="16.5" x14ac:dyDescent="0.2">
      <c r="A18" s="273" t="s">
        <v>84</v>
      </c>
      <c r="B18" s="274" t="s">
        <v>85</v>
      </c>
      <c r="C18" s="275">
        <v>0</v>
      </c>
      <c r="D18" s="276">
        <f>'[26]MG SoP 03B  (BC)'!D18+'[26]MG SoP 03B  (BO)'!D18+'[26]MG SoP 03B  (And)'!D18+'[26]MG SoP 03B  (Nad)'!D18+'[26]MG SoP 03B  (Gdr)'!D18</f>
        <v>2002</v>
      </c>
      <c r="E18" s="276">
        <f t="shared" si="0"/>
        <v>2002</v>
      </c>
      <c r="F18" s="276">
        <f>'[26]MG SoP 03B  (BC)'!F18+'[26]MG SoP 03B  (BO)'!F18+'[26]MG SoP 03B  (And)'!F18+'[26]MG SoP 03B  (Nad)'!F18+'[26]MG SoP 03B  (Gdr)'!F18</f>
        <v>1419</v>
      </c>
      <c r="G18" s="276">
        <f>'[26]MG SoP 03B  (BC)'!G18+'[26]MG SoP 03B  (BO)'!G18+'[26]MG SoP 03B  (And)'!G18+'[26]MG SoP 03B  (Nad)'!G18+'[26]MG SoP 03B  (Gdr)'!G18</f>
        <v>583</v>
      </c>
      <c r="H18" s="276">
        <v>0</v>
      </c>
      <c r="I18" s="276">
        <v>0</v>
      </c>
      <c r="J18" s="276">
        <f t="shared" si="1"/>
        <v>2002</v>
      </c>
      <c r="K18" s="276">
        <f t="shared" si="2"/>
        <v>0</v>
      </c>
    </row>
    <row r="19" spans="1:11" ht="33" x14ac:dyDescent="0.2">
      <c r="A19" s="273" t="s">
        <v>86</v>
      </c>
      <c r="B19" s="274" t="s">
        <v>87</v>
      </c>
      <c r="C19" s="275">
        <v>0</v>
      </c>
      <c r="D19" s="276">
        <f>'[26]MG SoP 03B  (BC)'!D19+'[26]MG SoP 03B  (BO)'!D19+'[26]MG SoP 03B  (And)'!D19+'[26]MG SoP 03B  (Nad)'!D19+'[26]MG SoP 03B  (Gdr)'!D19</f>
        <v>6209</v>
      </c>
      <c r="E19" s="276">
        <f t="shared" si="0"/>
        <v>6209</v>
      </c>
      <c r="F19" s="276">
        <f>'[26]MG SoP 03B  (BC)'!F19+'[26]MG SoP 03B  (BO)'!F19+'[26]MG SoP 03B  (And)'!F19+'[26]MG SoP 03B  (Nad)'!F19+'[26]MG SoP 03B  (Gdr)'!F19</f>
        <v>4372.2</v>
      </c>
      <c r="G19" s="276">
        <f>'[26]MG SoP 03B  (BC)'!G19+'[26]MG SoP 03B  (BO)'!G19+'[26]MG SoP 03B  (And)'!G19+'[26]MG SoP 03B  (Nad)'!G19+'[26]MG SoP 03B  (Gdr)'!G19</f>
        <v>1836.8</v>
      </c>
      <c r="H19" s="276">
        <v>0</v>
      </c>
      <c r="I19" s="276">
        <v>0</v>
      </c>
      <c r="J19" s="276">
        <f t="shared" si="1"/>
        <v>6209</v>
      </c>
      <c r="K19" s="276">
        <f t="shared" si="2"/>
        <v>0</v>
      </c>
    </row>
    <row r="20" spans="1:11" ht="33" x14ac:dyDescent="0.2">
      <c r="A20" s="273" t="s">
        <v>88</v>
      </c>
      <c r="B20" s="274" t="s">
        <v>89</v>
      </c>
      <c r="C20" s="275">
        <v>0</v>
      </c>
      <c r="D20" s="276">
        <f>'[26]MG SoP 03B  (BC)'!D20+'[26]MG SoP 03B  (BO)'!D20+'[26]MG SoP 03B  (And)'!D20+'[26]MG SoP 03B  (Nad)'!D20+'[26]MG SoP 03B  (Gdr)'!D20</f>
        <v>4022</v>
      </c>
      <c r="E20" s="276">
        <f t="shared" si="0"/>
        <v>4022</v>
      </c>
      <c r="F20" s="276">
        <f>'[26]MG SoP 03B  (BC)'!F20+'[26]MG SoP 03B  (BO)'!F20+'[26]MG SoP 03B  (And)'!F20+'[26]MG SoP 03B  (Nad)'!F20+'[26]MG SoP 03B  (Gdr)'!F20</f>
        <v>2370</v>
      </c>
      <c r="G20" s="276">
        <f>'[26]MG SoP 03B  (BC)'!G20+'[26]MG SoP 03B  (BO)'!G20+'[26]MG SoP 03B  (And)'!G20+'[26]MG SoP 03B  (Nad)'!G20+'[26]MG SoP 03B  (Gdr)'!G20</f>
        <v>1652</v>
      </c>
      <c r="H20" s="276">
        <v>0</v>
      </c>
      <c r="I20" s="276">
        <v>0</v>
      </c>
      <c r="J20" s="276">
        <f t="shared" si="1"/>
        <v>4022</v>
      </c>
      <c r="K20" s="276">
        <f t="shared" si="2"/>
        <v>0</v>
      </c>
    </row>
    <row r="21" spans="1:11" ht="33" x14ac:dyDescent="0.2">
      <c r="A21" s="273" t="s">
        <v>90</v>
      </c>
      <c r="B21" s="274" t="s">
        <v>91</v>
      </c>
      <c r="C21" s="275">
        <v>0</v>
      </c>
      <c r="D21" s="276">
        <f>'[26]MG SoP 03B  (BC)'!D21+'[26]MG SoP 03B  (BO)'!D21+'[26]MG SoP 03B  (And)'!D21+'[26]MG SoP 03B  (Nad)'!D21+'[26]MG SoP 03B  (Gdr)'!D21</f>
        <v>10601</v>
      </c>
      <c r="E21" s="276">
        <f t="shared" si="0"/>
        <v>10601</v>
      </c>
      <c r="F21" s="276">
        <f>'[26]MG SoP 03B  (BC)'!F21+'[26]MG SoP 03B  (BO)'!F21+'[26]MG SoP 03B  (And)'!F21+'[26]MG SoP 03B  (Nad)'!F21+'[26]MG SoP 03B  (Gdr)'!F21</f>
        <v>7083</v>
      </c>
      <c r="G21" s="276">
        <f>'[26]MG SoP 03B  (BC)'!G21+'[26]MG SoP 03B  (BO)'!G21+'[26]MG SoP 03B  (And)'!G21+'[26]MG SoP 03B  (Nad)'!G21+'[26]MG SoP 03B  (Gdr)'!G21</f>
        <v>3518</v>
      </c>
      <c r="H21" s="276">
        <v>0</v>
      </c>
      <c r="I21" s="276">
        <v>0</v>
      </c>
      <c r="J21" s="276">
        <f t="shared" si="1"/>
        <v>10601</v>
      </c>
      <c r="K21" s="276">
        <f t="shared" si="2"/>
        <v>0</v>
      </c>
    </row>
    <row r="22" spans="1:11" ht="33" x14ac:dyDescent="0.2">
      <c r="A22" s="273" t="s">
        <v>92</v>
      </c>
      <c r="B22" s="274" t="s">
        <v>93</v>
      </c>
      <c r="C22" s="275">
        <v>0</v>
      </c>
      <c r="D22" s="276">
        <f>'[26]MG SoP 03B  (BC)'!D22+'[26]MG SoP 03B  (BO)'!D22+'[26]MG SoP 03B  (And)'!D22+'[26]MG SoP 03B  (Nad)'!D22+'[26]MG SoP 03B  (Gdr)'!D22</f>
        <v>4232</v>
      </c>
      <c r="E22" s="276">
        <f t="shared" si="0"/>
        <v>4232</v>
      </c>
      <c r="F22" s="276">
        <f>'[26]MG SoP 03B  (BC)'!F22+'[26]MG SoP 03B  (BO)'!F22+'[26]MG SoP 03B  (And)'!F22+'[26]MG SoP 03B  (Nad)'!F22+'[26]MG SoP 03B  (Gdr)'!F22</f>
        <v>2619.4</v>
      </c>
      <c r="G22" s="276">
        <f>'[26]MG SoP 03B  (BC)'!G22+'[26]MG SoP 03B  (BO)'!G22+'[26]MG SoP 03B  (And)'!G22+'[26]MG SoP 03B  (Nad)'!G22+'[26]MG SoP 03B  (Gdr)'!G22</f>
        <v>1612.6</v>
      </c>
      <c r="H22" s="276">
        <v>0</v>
      </c>
      <c r="I22" s="276">
        <v>0</v>
      </c>
      <c r="J22" s="276">
        <f t="shared" si="1"/>
        <v>4232</v>
      </c>
      <c r="K22" s="276">
        <f t="shared" si="2"/>
        <v>0</v>
      </c>
    </row>
    <row r="23" spans="1:11" ht="33" x14ac:dyDescent="0.2">
      <c r="A23" s="273" t="s">
        <v>94</v>
      </c>
      <c r="B23" s="274" t="s">
        <v>95</v>
      </c>
      <c r="C23" s="275">
        <v>0</v>
      </c>
      <c r="D23" s="276">
        <f>'[26]MG SoP 03B  (BC)'!D23+'[26]MG SoP 03B  (BO)'!D23+'[26]MG SoP 03B  (And)'!D23+'[26]MG SoP 03B  (Nad)'!D23+'[26]MG SoP 03B  (Gdr)'!D23</f>
        <v>2908</v>
      </c>
      <c r="E23" s="276">
        <f t="shared" si="0"/>
        <v>2908</v>
      </c>
      <c r="F23" s="276">
        <f>'[26]MG SoP 03B  (BC)'!F23+'[26]MG SoP 03B  (BO)'!F23+'[26]MG SoP 03B  (And)'!F23+'[26]MG SoP 03B  (Nad)'!F23+'[26]MG SoP 03B  (Gdr)'!F23</f>
        <v>1537.4</v>
      </c>
      <c r="G23" s="276">
        <f>'[26]MG SoP 03B  (BC)'!G23+'[26]MG SoP 03B  (BO)'!G23+'[26]MG SoP 03B  (And)'!G23+'[26]MG SoP 03B  (Nad)'!G23+'[26]MG SoP 03B  (Gdr)'!G23</f>
        <v>1370.6</v>
      </c>
      <c r="H23" s="276">
        <v>0</v>
      </c>
      <c r="I23" s="276">
        <v>0</v>
      </c>
      <c r="J23" s="276">
        <f t="shared" si="1"/>
        <v>2908</v>
      </c>
      <c r="K23" s="276">
        <f t="shared" si="2"/>
        <v>0</v>
      </c>
    </row>
    <row r="24" spans="1:11" ht="16.5" x14ac:dyDescent="0.2">
      <c r="A24" s="273" t="s">
        <v>96</v>
      </c>
      <c r="B24" s="274" t="s">
        <v>97</v>
      </c>
      <c r="C24" s="275">
        <v>0</v>
      </c>
      <c r="D24" s="276">
        <f>'[26]MG SoP 03B  (BC)'!D24+'[26]MG SoP 03B  (BO)'!D24+'[26]MG SoP 03B  (And)'!D24+'[26]MG SoP 03B  (Nad)'!D24+'[26]MG SoP 03B  (Gdr)'!D24</f>
        <v>4366</v>
      </c>
      <c r="E24" s="276">
        <f t="shared" si="0"/>
        <v>4366</v>
      </c>
      <c r="F24" s="276">
        <f>'[26]MG SoP 03B  (BC)'!F24+'[26]MG SoP 03B  (BO)'!F24+'[26]MG SoP 03B  (And)'!F24+'[26]MG SoP 03B  (Nad)'!F24+'[26]MG SoP 03B  (Gdr)'!F24</f>
        <v>2370</v>
      </c>
      <c r="G24" s="276">
        <f>'[26]MG SoP 03B  (BC)'!G24+'[26]MG SoP 03B  (BO)'!G24+'[26]MG SoP 03B  (And)'!G24+'[26]MG SoP 03B  (Nad)'!G24+'[26]MG SoP 03B  (Gdr)'!G24</f>
        <v>1996</v>
      </c>
      <c r="H24" s="276">
        <v>0</v>
      </c>
      <c r="I24" s="276">
        <v>0</v>
      </c>
      <c r="J24" s="276">
        <f t="shared" si="1"/>
        <v>4366</v>
      </c>
      <c r="K24" s="276">
        <f t="shared" si="2"/>
        <v>0</v>
      </c>
    </row>
    <row r="25" spans="1:11" ht="16.5" x14ac:dyDescent="0.2">
      <c r="A25" s="273" t="s">
        <v>98</v>
      </c>
      <c r="B25" s="274" t="s">
        <v>99</v>
      </c>
      <c r="C25" s="275">
        <v>0</v>
      </c>
      <c r="D25" s="276">
        <f>'[26]MG SoP 03B  (BC)'!D25+'[26]MG SoP 03B  (BO)'!D25+'[26]MG SoP 03B  (And)'!D25+'[26]MG SoP 03B  (Nad)'!D25+'[26]MG SoP 03B  (Gdr)'!D25</f>
        <v>600</v>
      </c>
      <c r="E25" s="276">
        <f t="shared" si="0"/>
        <v>600</v>
      </c>
      <c r="F25" s="276">
        <f>'[26]MG SoP 03B  (BC)'!F25+'[26]MG SoP 03B  (BO)'!F25+'[26]MG SoP 03B  (And)'!F25+'[26]MG SoP 03B  (Nad)'!F25+'[26]MG SoP 03B  (Gdr)'!F25</f>
        <v>359.2</v>
      </c>
      <c r="G25" s="276">
        <f>'[26]MG SoP 03B  (BC)'!G25+'[26]MG SoP 03B  (BO)'!G25+'[26]MG SoP 03B  (And)'!G25+'[26]MG SoP 03B  (Nad)'!G25+'[26]MG SoP 03B  (Gdr)'!G25</f>
        <v>240.8</v>
      </c>
      <c r="H25" s="276">
        <v>0</v>
      </c>
      <c r="I25" s="276">
        <v>0</v>
      </c>
      <c r="J25" s="276">
        <f t="shared" si="1"/>
        <v>600</v>
      </c>
      <c r="K25" s="276">
        <f t="shared" si="2"/>
        <v>0</v>
      </c>
    </row>
    <row r="26" spans="1:11" ht="16.5" x14ac:dyDescent="0.2">
      <c r="A26" s="273" t="s">
        <v>100</v>
      </c>
      <c r="B26" s="274" t="s">
        <v>101</v>
      </c>
      <c r="C26" s="275">
        <v>0</v>
      </c>
      <c r="D26" s="276">
        <f>'[26]MG SoP 03B  (BC)'!D26+'[26]MG SoP 03B  (BO)'!D26+'[26]MG SoP 03B  (And)'!D26+'[26]MG SoP 03B  (Nad)'!D26+'[26]MG SoP 03B  (Gdr)'!D26</f>
        <v>32135</v>
      </c>
      <c r="E26" s="276">
        <f t="shared" si="0"/>
        <v>32135</v>
      </c>
      <c r="F26" s="276">
        <f>'[26]MG SoP 03B  (BC)'!F26+'[26]MG SoP 03B  (BO)'!F26+'[26]MG SoP 03B  (And)'!F26+'[26]MG SoP 03B  (Nad)'!F26+'[26]MG SoP 03B  (Gdr)'!F26</f>
        <v>15783</v>
      </c>
      <c r="G26" s="276">
        <f>'[26]MG SoP 03B  (BC)'!G26+'[26]MG SoP 03B  (BO)'!G26+'[26]MG SoP 03B  (And)'!G26+'[26]MG SoP 03B  (Nad)'!G26+'[26]MG SoP 03B  (Gdr)'!G26</f>
        <v>16352</v>
      </c>
      <c r="H26" s="276">
        <v>0</v>
      </c>
      <c r="I26" s="276">
        <v>0</v>
      </c>
      <c r="J26" s="276">
        <f t="shared" si="1"/>
        <v>32135</v>
      </c>
      <c r="K26" s="276">
        <f t="shared" si="2"/>
        <v>0</v>
      </c>
    </row>
    <row r="27" spans="1:11" s="280" customFormat="1" ht="16.5" x14ac:dyDescent="0.3">
      <c r="A27" s="277"/>
      <c r="B27" s="277" t="s">
        <v>102</v>
      </c>
      <c r="C27" s="278">
        <v>0</v>
      </c>
      <c r="D27" s="279">
        <f>SUM(D10:D26)</f>
        <v>296998</v>
      </c>
      <c r="E27" s="279">
        <f t="shared" ref="E27:J27" si="3">SUM(E10:E26)</f>
        <v>296998</v>
      </c>
      <c r="F27" s="279">
        <f t="shared" si="3"/>
        <v>141036.19999999998</v>
      </c>
      <c r="G27" s="279">
        <f t="shared" si="3"/>
        <v>155961.79999999999</v>
      </c>
      <c r="H27" s="279">
        <f t="shared" si="3"/>
        <v>0</v>
      </c>
      <c r="I27" s="279">
        <f t="shared" si="3"/>
        <v>0</v>
      </c>
      <c r="J27" s="279">
        <f t="shared" si="3"/>
        <v>296998</v>
      </c>
      <c r="K27" s="276">
        <f t="shared" si="2"/>
        <v>0</v>
      </c>
    </row>
    <row r="28" spans="1:11" x14ac:dyDescent="0.2">
      <c r="A28" s="281" t="s">
        <v>103</v>
      </c>
      <c r="B28" s="281"/>
    </row>
    <row r="29" spans="1:11" x14ac:dyDescent="0.2">
      <c r="A29" s="281"/>
      <c r="B29" s="281"/>
    </row>
    <row r="30" spans="1:11" ht="16.5" x14ac:dyDescent="0.2">
      <c r="A30" s="281" t="s">
        <v>497</v>
      </c>
      <c r="B30" s="281"/>
    </row>
    <row r="31" spans="1:11" x14ac:dyDescent="0.2">
      <c r="A31" s="281"/>
      <c r="B31" s="281"/>
    </row>
    <row r="32" spans="1:11" x14ac:dyDescent="0.2">
      <c r="A32" s="281" t="s">
        <v>104</v>
      </c>
      <c r="B32" s="281"/>
    </row>
    <row r="35" spans="8:14" x14ac:dyDescent="0.2">
      <c r="H35" s="64"/>
      <c r="N35" s="64"/>
    </row>
  </sheetData>
  <mergeCells count="16">
    <mergeCell ref="K6:K8"/>
    <mergeCell ref="F7:G7"/>
    <mergeCell ref="H7:I7"/>
    <mergeCell ref="J7:J8"/>
    <mergeCell ref="A6:A8"/>
    <mergeCell ref="B6:B8"/>
    <mergeCell ref="C6:C8"/>
    <mergeCell ref="D6:D8"/>
    <mergeCell ref="E6:E8"/>
    <mergeCell ref="F6:J6"/>
    <mergeCell ref="A1:K1"/>
    <mergeCell ref="A2:K2"/>
    <mergeCell ref="A3:K3"/>
    <mergeCell ref="A4:K4"/>
    <mergeCell ref="A5:D5"/>
    <mergeCell ref="E5:K5"/>
  </mergeCells>
  <printOptions horizontalCentered="1" verticalCentered="1"/>
  <pageMargins left="0.45" right="0.45" top="0.5" bottom="0.5" header="0.3" footer="0.3"/>
  <pageSetup paperSize="9" scale="79" orientation="landscape" verticalDpi="300" r:id="rId1"/>
  <headerFooter>
    <oddFooter>&amp;L&amp;A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view="pageBreakPreview" topLeftCell="A19" zoomScaleSheetLayoutView="100" workbookViewId="0">
      <selection activeCell="C25" sqref="C25"/>
    </sheetView>
  </sheetViews>
  <sheetFormatPr defaultRowHeight="14.25" x14ac:dyDescent="0.2"/>
  <cols>
    <col min="1" max="1" width="7" style="67" customWidth="1"/>
    <col min="2" max="2" width="64.85546875" style="67" customWidth="1"/>
    <col min="3" max="3" width="24.5703125" style="67" customWidth="1"/>
    <col min="4" max="4" width="11.5703125" style="67" customWidth="1"/>
    <col min="5" max="256" width="9.140625" style="67"/>
    <col min="257" max="257" width="7" style="67" customWidth="1"/>
    <col min="258" max="258" width="64.85546875" style="67" customWidth="1"/>
    <col min="259" max="259" width="24.5703125" style="67" customWidth="1"/>
    <col min="260" max="260" width="11.5703125" style="67" customWidth="1"/>
    <col min="261" max="512" width="9.140625" style="67"/>
    <col min="513" max="513" width="7" style="67" customWidth="1"/>
    <col min="514" max="514" width="64.85546875" style="67" customWidth="1"/>
    <col min="515" max="515" width="24.5703125" style="67" customWidth="1"/>
    <col min="516" max="516" width="11.5703125" style="67" customWidth="1"/>
    <col min="517" max="768" width="9.140625" style="67"/>
    <col min="769" max="769" width="7" style="67" customWidth="1"/>
    <col min="770" max="770" width="64.85546875" style="67" customWidth="1"/>
    <col min="771" max="771" width="24.5703125" style="67" customWidth="1"/>
    <col min="772" max="772" width="11.5703125" style="67" customWidth="1"/>
    <col min="773" max="1024" width="9.140625" style="67"/>
    <col min="1025" max="1025" width="7" style="67" customWidth="1"/>
    <col min="1026" max="1026" width="64.85546875" style="67" customWidth="1"/>
    <col min="1027" max="1027" width="24.5703125" style="67" customWidth="1"/>
    <col min="1028" max="1028" width="11.5703125" style="67" customWidth="1"/>
    <col min="1029" max="1280" width="9.140625" style="67"/>
    <col min="1281" max="1281" width="7" style="67" customWidth="1"/>
    <col min="1282" max="1282" width="64.85546875" style="67" customWidth="1"/>
    <col min="1283" max="1283" width="24.5703125" style="67" customWidth="1"/>
    <col min="1284" max="1284" width="11.5703125" style="67" customWidth="1"/>
    <col min="1285" max="1536" width="9.140625" style="67"/>
    <col min="1537" max="1537" width="7" style="67" customWidth="1"/>
    <col min="1538" max="1538" width="64.85546875" style="67" customWidth="1"/>
    <col min="1539" max="1539" width="24.5703125" style="67" customWidth="1"/>
    <col min="1540" max="1540" width="11.5703125" style="67" customWidth="1"/>
    <col min="1541" max="1792" width="9.140625" style="67"/>
    <col min="1793" max="1793" width="7" style="67" customWidth="1"/>
    <col min="1794" max="1794" width="64.85546875" style="67" customWidth="1"/>
    <col min="1795" max="1795" width="24.5703125" style="67" customWidth="1"/>
    <col min="1796" max="1796" width="11.5703125" style="67" customWidth="1"/>
    <col min="1797" max="2048" width="9.140625" style="67"/>
    <col min="2049" max="2049" width="7" style="67" customWidth="1"/>
    <col min="2050" max="2050" width="64.85546875" style="67" customWidth="1"/>
    <col min="2051" max="2051" width="24.5703125" style="67" customWidth="1"/>
    <col min="2052" max="2052" width="11.5703125" style="67" customWidth="1"/>
    <col min="2053" max="2304" width="9.140625" style="67"/>
    <col min="2305" max="2305" width="7" style="67" customWidth="1"/>
    <col min="2306" max="2306" width="64.85546875" style="67" customWidth="1"/>
    <col min="2307" max="2307" width="24.5703125" style="67" customWidth="1"/>
    <col min="2308" max="2308" width="11.5703125" style="67" customWidth="1"/>
    <col min="2309" max="2560" width="9.140625" style="67"/>
    <col min="2561" max="2561" width="7" style="67" customWidth="1"/>
    <col min="2562" max="2562" width="64.85546875" style="67" customWidth="1"/>
    <col min="2563" max="2563" width="24.5703125" style="67" customWidth="1"/>
    <col min="2564" max="2564" width="11.5703125" style="67" customWidth="1"/>
    <col min="2565" max="2816" width="9.140625" style="67"/>
    <col min="2817" max="2817" width="7" style="67" customWidth="1"/>
    <col min="2818" max="2818" width="64.85546875" style="67" customWidth="1"/>
    <col min="2819" max="2819" width="24.5703125" style="67" customWidth="1"/>
    <col min="2820" max="2820" width="11.5703125" style="67" customWidth="1"/>
    <col min="2821" max="3072" width="9.140625" style="67"/>
    <col min="3073" max="3073" width="7" style="67" customWidth="1"/>
    <col min="3074" max="3074" width="64.85546875" style="67" customWidth="1"/>
    <col min="3075" max="3075" width="24.5703125" style="67" customWidth="1"/>
    <col min="3076" max="3076" width="11.5703125" style="67" customWidth="1"/>
    <col min="3077" max="3328" width="9.140625" style="67"/>
    <col min="3329" max="3329" width="7" style="67" customWidth="1"/>
    <col min="3330" max="3330" width="64.85546875" style="67" customWidth="1"/>
    <col min="3331" max="3331" width="24.5703125" style="67" customWidth="1"/>
    <col min="3332" max="3332" width="11.5703125" style="67" customWidth="1"/>
    <col min="3333" max="3584" width="9.140625" style="67"/>
    <col min="3585" max="3585" width="7" style="67" customWidth="1"/>
    <col min="3586" max="3586" width="64.85546875" style="67" customWidth="1"/>
    <col min="3587" max="3587" width="24.5703125" style="67" customWidth="1"/>
    <col min="3588" max="3588" width="11.5703125" style="67" customWidth="1"/>
    <col min="3589" max="3840" width="9.140625" style="67"/>
    <col min="3841" max="3841" width="7" style="67" customWidth="1"/>
    <col min="3842" max="3842" width="64.85546875" style="67" customWidth="1"/>
    <col min="3843" max="3843" width="24.5703125" style="67" customWidth="1"/>
    <col min="3844" max="3844" width="11.5703125" style="67" customWidth="1"/>
    <col min="3845" max="4096" width="9.140625" style="67"/>
    <col min="4097" max="4097" width="7" style="67" customWidth="1"/>
    <col min="4098" max="4098" width="64.85546875" style="67" customWidth="1"/>
    <col min="4099" max="4099" width="24.5703125" style="67" customWidth="1"/>
    <col min="4100" max="4100" width="11.5703125" style="67" customWidth="1"/>
    <col min="4101" max="4352" width="9.140625" style="67"/>
    <col min="4353" max="4353" width="7" style="67" customWidth="1"/>
    <col min="4354" max="4354" width="64.85546875" style="67" customWidth="1"/>
    <col min="4355" max="4355" width="24.5703125" style="67" customWidth="1"/>
    <col min="4356" max="4356" width="11.5703125" style="67" customWidth="1"/>
    <col min="4357" max="4608" width="9.140625" style="67"/>
    <col min="4609" max="4609" width="7" style="67" customWidth="1"/>
    <col min="4610" max="4610" width="64.85546875" style="67" customWidth="1"/>
    <col min="4611" max="4611" width="24.5703125" style="67" customWidth="1"/>
    <col min="4612" max="4612" width="11.5703125" style="67" customWidth="1"/>
    <col min="4613" max="4864" width="9.140625" style="67"/>
    <col min="4865" max="4865" width="7" style="67" customWidth="1"/>
    <col min="4866" max="4866" width="64.85546875" style="67" customWidth="1"/>
    <col min="4867" max="4867" width="24.5703125" style="67" customWidth="1"/>
    <col min="4868" max="4868" width="11.5703125" style="67" customWidth="1"/>
    <col min="4869" max="5120" width="9.140625" style="67"/>
    <col min="5121" max="5121" width="7" style="67" customWidth="1"/>
    <col min="5122" max="5122" width="64.85546875" style="67" customWidth="1"/>
    <col min="5123" max="5123" width="24.5703125" style="67" customWidth="1"/>
    <col min="5124" max="5124" width="11.5703125" style="67" customWidth="1"/>
    <col min="5125" max="5376" width="9.140625" style="67"/>
    <col min="5377" max="5377" width="7" style="67" customWidth="1"/>
    <col min="5378" max="5378" width="64.85546875" style="67" customWidth="1"/>
    <col min="5379" max="5379" width="24.5703125" style="67" customWidth="1"/>
    <col min="5380" max="5380" width="11.5703125" style="67" customWidth="1"/>
    <col min="5381" max="5632" width="9.140625" style="67"/>
    <col min="5633" max="5633" width="7" style="67" customWidth="1"/>
    <col min="5634" max="5634" width="64.85546875" style="67" customWidth="1"/>
    <col min="5635" max="5635" width="24.5703125" style="67" customWidth="1"/>
    <col min="5636" max="5636" width="11.5703125" style="67" customWidth="1"/>
    <col min="5637" max="5888" width="9.140625" style="67"/>
    <col min="5889" max="5889" width="7" style="67" customWidth="1"/>
    <col min="5890" max="5890" width="64.85546875" style="67" customWidth="1"/>
    <col min="5891" max="5891" width="24.5703125" style="67" customWidth="1"/>
    <col min="5892" max="5892" width="11.5703125" style="67" customWidth="1"/>
    <col min="5893" max="6144" width="9.140625" style="67"/>
    <col min="6145" max="6145" width="7" style="67" customWidth="1"/>
    <col min="6146" max="6146" width="64.85546875" style="67" customWidth="1"/>
    <col min="6147" max="6147" width="24.5703125" style="67" customWidth="1"/>
    <col min="6148" max="6148" width="11.5703125" style="67" customWidth="1"/>
    <col min="6149" max="6400" width="9.140625" style="67"/>
    <col min="6401" max="6401" width="7" style="67" customWidth="1"/>
    <col min="6402" max="6402" width="64.85546875" style="67" customWidth="1"/>
    <col min="6403" max="6403" width="24.5703125" style="67" customWidth="1"/>
    <col min="6404" max="6404" width="11.5703125" style="67" customWidth="1"/>
    <col min="6405" max="6656" width="9.140625" style="67"/>
    <col min="6657" max="6657" width="7" style="67" customWidth="1"/>
    <col min="6658" max="6658" width="64.85546875" style="67" customWidth="1"/>
    <col min="6659" max="6659" width="24.5703125" style="67" customWidth="1"/>
    <col min="6660" max="6660" width="11.5703125" style="67" customWidth="1"/>
    <col min="6661" max="6912" width="9.140625" style="67"/>
    <col min="6913" max="6913" width="7" style="67" customWidth="1"/>
    <col min="6914" max="6914" width="64.85546875" style="67" customWidth="1"/>
    <col min="6915" max="6915" width="24.5703125" style="67" customWidth="1"/>
    <col min="6916" max="6916" width="11.5703125" style="67" customWidth="1"/>
    <col min="6917" max="7168" width="9.140625" style="67"/>
    <col min="7169" max="7169" width="7" style="67" customWidth="1"/>
    <col min="7170" max="7170" width="64.85546875" style="67" customWidth="1"/>
    <col min="7171" max="7171" width="24.5703125" style="67" customWidth="1"/>
    <col min="7172" max="7172" width="11.5703125" style="67" customWidth="1"/>
    <col min="7173" max="7424" width="9.140625" style="67"/>
    <col min="7425" max="7425" width="7" style="67" customWidth="1"/>
    <col min="7426" max="7426" width="64.85546875" style="67" customWidth="1"/>
    <col min="7427" max="7427" width="24.5703125" style="67" customWidth="1"/>
    <col min="7428" max="7428" width="11.5703125" style="67" customWidth="1"/>
    <col min="7429" max="7680" width="9.140625" style="67"/>
    <col min="7681" max="7681" width="7" style="67" customWidth="1"/>
    <col min="7682" max="7682" width="64.85546875" style="67" customWidth="1"/>
    <col min="7683" max="7683" width="24.5703125" style="67" customWidth="1"/>
    <col min="7684" max="7684" width="11.5703125" style="67" customWidth="1"/>
    <col min="7685" max="7936" width="9.140625" style="67"/>
    <col min="7937" max="7937" width="7" style="67" customWidth="1"/>
    <col min="7938" max="7938" width="64.85546875" style="67" customWidth="1"/>
    <col min="7939" max="7939" width="24.5703125" style="67" customWidth="1"/>
    <col min="7940" max="7940" width="11.5703125" style="67" customWidth="1"/>
    <col min="7941" max="8192" width="9.140625" style="67"/>
    <col min="8193" max="8193" width="7" style="67" customWidth="1"/>
    <col min="8194" max="8194" width="64.85546875" style="67" customWidth="1"/>
    <col min="8195" max="8195" width="24.5703125" style="67" customWidth="1"/>
    <col min="8196" max="8196" width="11.5703125" style="67" customWidth="1"/>
    <col min="8197" max="8448" width="9.140625" style="67"/>
    <col min="8449" max="8449" width="7" style="67" customWidth="1"/>
    <col min="8450" max="8450" width="64.85546875" style="67" customWidth="1"/>
    <col min="8451" max="8451" width="24.5703125" style="67" customWidth="1"/>
    <col min="8452" max="8452" width="11.5703125" style="67" customWidth="1"/>
    <col min="8453" max="8704" width="9.140625" style="67"/>
    <col min="8705" max="8705" width="7" style="67" customWidth="1"/>
    <col min="8706" max="8706" width="64.85546875" style="67" customWidth="1"/>
    <col min="8707" max="8707" width="24.5703125" style="67" customWidth="1"/>
    <col min="8708" max="8708" width="11.5703125" style="67" customWidth="1"/>
    <col min="8709" max="8960" width="9.140625" style="67"/>
    <col min="8961" max="8961" width="7" style="67" customWidth="1"/>
    <col min="8962" max="8962" width="64.85546875" style="67" customWidth="1"/>
    <col min="8963" max="8963" width="24.5703125" style="67" customWidth="1"/>
    <col min="8964" max="8964" width="11.5703125" style="67" customWidth="1"/>
    <col min="8965" max="9216" width="9.140625" style="67"/>
    <col min="9217" max="9217" width="7" style="67" customWidth="1"/>
    <col min="9218" max="9218" width="64.85546875" style="67" customWidth="1"/>
    <col min="9219" max="9219" width="24.5703125" style="67" customWidth="1"/>
    <col min="9220" max="9220" width="11.5703125" style="67" customWidth="1"/>
    <col min="9221" max="9472" width="9.140625" style="67"/>
    <col min="9473" max="9473" width="7" style="67" customWidth="1"/>
    <col min="9474" max="9474" width="64.85546875" style="67" customWidth="1"/>
    <col min="9475" max="9475" width="24.5703125" style="67" customWidth="1"/>
    <col min="9476" max="9476" width="11.5703125" style="67" customWidth="1"/>
    <col min="9477" max="9728" width="9.140625" style="67"/>
    <col min="9729" max="9729" width="7" style="67" customWidth="1"/>
    <col min="9730" max="9730" width="64.85546875" style="67" customWidth="1"/>
    <col min="9731" max="9731" width="24.5703125" style="67" customWidth="1"/>
    <col min="9732" max="9732" width="11.5703125" style="67" customWidth="1"/>
    <col min="9733" max="9984" width="9.140625" style="67"/>
    <col min="9985" max="9985" width="7" style="67" customWidth="1"/>
    <col min="9986" max="9986" width="64.85546875" style="67" customWidth="1"/>
    <col min="9987" max="9987" width="24.5703125" style="67" customWidth="1"/>
    <col min="9988" max="9988" width="11.5703125" style="67" customWidth="1"/>
    <col min="9989" max="10240" width="9.140625" style="67"/>
    <col min="10241" max="10241" width="7" style="67" customWidth="1"/>
    <col min="10242" max="10242" width="64.85546875" style="67" customWidth="1"/>
    <col min="10243" max="10243" width="24.5703125" style="67" customWidth="1"/>
    <col min="10244" max="10244" width="11.5703125" style="67" customWidth="1"/>
    <col min="10245" max="10496" width="9.140625" style="67"/>
    <col min="10497" max="10497" width="7" style="67" customWidth="1"/>
    <col min="10498" max="10498" width="64.85546875" style="67" customWidth="1"/>
    <col min="10499" max="10499" width="24.5703125" style="67" customWidth="1"/>
    <col min="10500" max="10500" width="11.5703125" style="67" customWidth="1"/>
    <col min="10501" max="10752" width="9.140625" style="67"/>
    <col min="10753" max="10753" width="7" style="67" customWidth="1"/>
    <col min="10754" max="10754" width="64.85546875" style="67" customWidth="1"/>
    <col min="10755" max="10755" width="24.5703125" style="67" customWidth="1"/>
    <col min="10756" max="10756" width="11.5703125" style="67" customWidth="1"/>
    <col min="10757" max="11008" width="9.140625" style="67"/>
    <col min="11009" max="11009" width="7" style="67" customWidth="1"/>
    <col min="11010" max="11010" width="64.85546875" style="67" customWidth="1"/>
    <col min="11011" max="11011" width="24.5703125" style="67" customWidth="1"/>
    <col min="11012" max="11012" width="11.5703125" style="67" customWidth="1"/>
    <col min="11013" max="11264" width="9.140625" style="67"/>
    <col min="11265" max="11265" width="7" style="67" customWidth="1"/>
    <col min="11266" max="11266" width="64.85546875" style="67" customWidth="1"/>
    <col min="11267" max="11267" width="24.5703125" style="67" customWidth="1"/>
    <col min="11268" max="11268" width="11.5703125" style="67" customWidth="1"/>
    <col min="11269" max="11520" width="9.140625" style="67"/>
    <col min="11521" max="11521" width="7" style="67" customWidth="1"/>
    <col min="11522" max="11522" width="64.85546875" style="67" customWidth="1"/>
    <col min="11523" max="11523" width="24.5703125" style="67" customWidth="1"/>
    <col min="11524" max="11524" width="11.5703125" style="67" customWidth="1"/>
    <col min="11525" max="11776" width="9.140625" style="67"/>
    <col min="11777" max="11777" width="7" style="67" customWidth="1"/>
    <col min="11778" max="11778" width="64.85546875" style="67" customWidth="1"/>
    <col min="11779" max="11779" width="24.5703125" style="67" customWidth="1"/>
    <col min="11780" max="11780" width="11.5703125" style="67" customWidth="1"/>
    <col min="11781" max="12032" width="9.140625" style="67"/>
    <col min="12033" max="12033" width="7" style="67" customWidth="1"/>
    <col min="12034" max="12034" width="64.85546875" style="67" customWidth="1"/>
    <col min="12035" max="12035" width="24.5703125" style="67" customWidth="1"/>
    <col min="12036" max="12036" width="11.5703125" style="67" customWidth="1"/>
    <col min="12037" max="12288" width="9.140625" style="67"/>
    <col min="12289" max="12289" width="7" style="67" customWidth="1"/>
    <col min="12290" max="12290" width="64.85546875" style="67" customWidth="1"/>
    <col min="12291" max="12291" width="24.5703125" style="67" customWidth="1"/>
    <col min="12292" max="12292" width="11.5703125" style="67" customWidth="1"/>
    <col min="12293" max="12544" width="9.140625" style="67"/>
    <col min="12545" max="12545" width="7" style="67" customWidth="1"/>
    <col min="12546" max="12546" width="64.85546875" style="67" customWidth="1"/>
    <col min="12547" max="12547" width="24.5703125" style="67" customWidth="1"/>
    <col min="12548" max="12548" width="11.5703125" style="67" customWidth="1"/>
    <col min="12549" max="12800" width="9.140625" style="67"/>
    <col min="12801" max="12801" width="7" style="67" customWidth="1"/>
    <col min="12802" max="12802" width="64.85546875" style="67" customWidth="1"/>
    <col min="12803" max="12803" width="24.5703125" style="67" customWidth="1"/>
    <col min="12804" max="12804" width="11.5703125" style="67" customWidth="1"/>
    <col min="12805" max="13056" width="9.140625" style="67"/>
    <col min="13057" max="13057" width="7" style="67" customWidth="1"/>
    <col min="13058" max="13058" width="64.85546875" style="67" customWidth="1"/>
    <col min="13059" max="13059" width="24.5703125" style="67" customWidth="1"/>
    <col min="13060" max="13060" width="11.5703125" style="67" customWidth="1"/>
    <col min="13061" max="13312" width="9.140625" style="67"/>
    <col min="13313" max="13313" width="7" style="67" customWidth="1"/>
    <col min="13314" max="13314" width="64.85546875" style="67" customWidth="1"/>
    <col min="13315" max="13315" width="24.5703125" style="67" customWidth="1"/>
    <col min="13316" max="13316" width="11.5703125" style="67" customWidth="1"/>
    <col min="13317" max="13568" width="9.140625" style="67"/>
    <col min="13569" max="13569" width="7" style="67" customWidth="1"/>
    <col min="13570" max="13570" width="64.85546875" style="67" customWidth="1"/>
    <col min="13571" max="13571" width="24.5703125" style="67" customWidth="1"/>
    <col min="13572" max="13572" width="11.5703125" style="67" customWidth="1"/>
    <col min="13573" max="13824" width="9.140625" style="67"/>
    <col min="13825" max="13825" width="7" style="67" customWidth="1"/>
    <col min="13826" max="13826" width="64.85546875" style="67" customWidth="1"/>
    <col min="13827" max="13827" width="24.5703125" style="67" customWidth="1"/>
    <col min="13828" max="13828" width="11.5703125" style="67" customWidth="1"/>
    <col min="13829" max="14080" width="9.140625" style="67"/>
    <col min="14081" max="14081" width="7" style="67" customWidth="1"/>
    <col min="14082" max="14082" width="64.85546875" style="67" customWidth="1"/>
    <col min="14083" max="14083" width="24.5703125" style="67" customWidth="1"/>
    <col min="14084" max="14084" width="11.5703125" style="67" customWidth="1"/>
    <col min="14085" max="14336" width="9.140625" style="67"/>
    <col min="14337" max="14337" width="7" style="67" customWidth="1"/>
    <col min="14338" max="14338" width="64.85546875" style="67" customWidth="1"/>
    <col min="14339" max="14339" width="24.5703125" style="67" customWidth="1"/>
    <col min="14340" max="14340" width="11.5703125" style="67" customWidth="1"/>
    <col min="14341" max="14592" width="9.140625" style="67"/>
    <col min="14593" max="14593" width="7" style="67" customWidth="1"/>
    <col min="14594" max="14594" width="64.85546875" style="67" customWidth="1"/>
    <col min="14595" max="14595" width="24.5703125" style="67" customWidth="1"/>
    <col min="14596" max="14596" width="11.5703125" style="67" customWidth="1"/>
    <col min="14597" max="14848" width="9.140625" style="67"/>
    <col min="14849" max="14849" width="7" style="67" customWidth="1"/>
    <col min="14850" max="14850" width="64.85546875" style="67" customWidth="1"/>
    <col min="14851" max="14851" width="24.5703125" style="67" customWidth="1"/>
    <col min="14852" max="14852" width="11.5703125" style="67" customWidth="1"/>
    <col min="14853" max="15104" width="9.140625" style="67"/>
    <col min="15105" max="15105" width="7" style="67" customWidth="1"/>
    <col min="15106" max="15106" width="64.85546875" style="67" customWidth="1"/>
    <col min="15107" max="15107" width="24.5703125" style="67" customWidth="1"/>
    <col min="15108" max="15108" width="11.5703125" style="67" customWidth="1"/>
    <col min="15109" max="15360" width="9.140625" style="67"/>
    <col min="15361" max="15361" width="7" style="67" customWidth="1"/>
    <col min="15362" max="15362" width="64.85546875" style="67" customWidth="1"/>
    <col min="15363" max="15363" width="24.5703125" style="67" customWidth="1"/>
    <col min="15364" max="15364" width="11.5703125" style="67" customWidth="1"/>
    <col min="15365" max="15616" width="9.140625" style="67"/>
    <col min="15617" max="15617" width="7" style="67" customWidth="1"/>
    <col min="15618" max="15618" width="64.85546875" style="67" customWidth="1"/>
    <col min="15619" max="15619" width="24.5703125" style="67" customWidth="1"/>
    <col min="15620" max="15620" width="11.5703125" style="67" customWidth="1"/>
    <col min="15621" max="15872" width="9.140625" style="67"/>
    <col min="15873" max="15873" width="7" style="67" customWidth="1"/>
    <col min="15874" max="15874" width="64.85546875" style="67" customWidth="1"/>
    <col min="15875" max="15875" width="24.5703125" style="67" customWidth="1"/>
    <col min="15876" max="15876" width="11.5703125" style="67" customWidth="1"/>
    <col min="15877" max="16128" width="9.140625" style="67"/>
    <col min="16129" max="16129" width="7" style="67" customWidth="1"/>
    <col min="16130" max="16130" width="64.85546875" style="67" customWidth="1"/>
    <col min="16131" max="16131" width="24.5703125" style="67" customWidth="1"/>
    <col min="16132" max="16132" width="11.5703125" style="67" customWidth="1"/>
    <col min="16133" max="16384" width="9.140625" style="67"/>
  </cols>
  <sheetData>
    <row r="1" spans="1:9" s="65" customFormat="1" ht="18.75" thickBot="1" x14ac:dyDescent="0.3">
      <c r="A1" s="322" t="str">
        <f>'[26]MG SoP 01'!A1</f>
        <v>Name of Distribution Licensee: M G V C L</v>
      </c>
      <c r="B1" s="323"/>
      <c r="C1" s="324"/>
    </row>
    <row r="2" spans="1:9" s="65" customFormat="1" ht="18.75" thickBot="1" x14ac:dyDescent="0.3">
      <c r="A2" s="325" t="str">
        <f>'[26]MG SoP 01'!A2</f>
        <v>Quarter :   Q-II  (Jul-Aug-Sep-2023-24)</v>
      </c>
      <c r="B2" s="326"/>
      <c r="C2" s="327"/>
    </row>
    <row r="3" spans="1:9" s="65" customFormat="1" ht="18.75" thickBot="1" x14ac:dyDescent="0.3">
      <c r="A3" s="328" t="str">
        <f>'[26]MG SoP 01'!A3</f>
        <v>Year: 2023-24</v>
      </c>
      <c r="B3" s="329"/>
      <c r="C3" s="330"/>
    </row>
    <row r="4" spans="1:9" ht="37.5" customHeight="1" x14ac:dyDescent="0.2">
      <c r="A4" s="331" t="s">
        <v>105</v>
      </c>
      <c r="B4" s="332"/>
      <c r="C4" s="333"/>
      <c r="D4" s="66"/>
      <c r="E4" s="66"/>
      <c r="F4" s="66"/>
      <c r="G4" s="66"/>
      <c r="H4" s="66"/>
    </row>
    <row r="5" spans="1:9" ht="31.5" customHeight="1" x14ac:dyDescent="0.2">
      <c r="A5" s="334" t="s">
        <v>106</v>
      </c>
      <c r="B5" s="335"/>
      <c r="C5" s="336"/>
      <c r="D5" s="68"/>
      <c r="E5" s="68"/>
      <c r="F5" s="68"/>
      <c r="G5" s="68"/>
    </row>
    <row r="6" spans="1:9" ht="42" customHeight="1" thickBot="1" x14ac:dyDescent="0.25">
      <c r="A6" s="337"/>
      <c r="B6" s="338"/>
      <c r="C6" s="339"/>
      <c r="D6" s="68"/>
      <c r="E6" s="69"/>
      <c r="F6" s="68"/>
      <c r="G6" s="68"/>
      <c r="H6" s="70"/>
      <c r="I6" s="70"/>
    </row>
    <row r="7" spans="1:9" ht="54" x14ac:dyDescent="0.2">
      <c r="A7" s="71" t="s">
        <v>107</v>
      </c>
      <c r="B7" s="72" t="s">
        <v>108</v>
      </c>
      <c r="C7" s="73" t="s">
        <v>109</v>
      </c>
      <c r="E7" s="70"/>
    </row>
    <row r="8" spans="1:9" ht="48.75" hidden="1" customHeight="1" thickBot="1" x14ac:dyDescent="0.25">
      <c r="A8" s="74"/>
      <c r="B8" s="63"/>
      <c r="C8" s="75"/>
    </row>
    <row r="9" spans="1:9" ht="39.950000000000003" customHeight="1" x14ac:dyDescent="0.2">
      <c r="A9" s="74">
        <v>1</v>
      </c>
      <c r="B9" s="76" t="s">
        <v>110</v>
      </c>
      <c r="C9" s="77">
        <v>3527036</v>
      </c>
      <c r="D9" s="78"/>
      <c r="F9" s="79"/>
      <c r="G9" s="78"/>
      <c r="H9" s="78"/>
      <c r="I9" s="78"/>
    </row>
    <row r="10" spans="1:9" ht="39.950000000000003" customHeight="1" x14ac:dyDescent="0.2">
      <c r="A10" s="74">
        <v>2</v>
      </c>
      <c r="B10" s="76" t="s">
        <v>111</v>
      </c>
      <c r="C10" s="77">
        <v>3527036</v>
      </c>
      <c r="D10" s="78"/>
      <c r="F10" s="79"/>
      <c r="G10" s="78"/>
      <c r="H10" s="78"/>
      <c r="I10" s="78"/>
    </row>
    <row r="11" spans="1:9" ht="39.950000000000003" customHeight="1" x14ac:dyDescent="0.2">
      <c r="A11" s="74">
        <v>3</v>
      </c>
      <c r="B11" s="76" t="s">
        <v>112</v>
      </c>
      <c r="C11" s="77">
        <v>3527036</v>
      </c>
      <c r="D11" s="78"/>
      <c r="F11" s="79"/>
      <c r="G11" s="78"/>
      <c r="H11" s="78"/>
      <c r="I11" s="78"/>
    </row>
    <row r="12" spans="1:9" ht="30.75" customHeight="1" x14ac:dyDescent="0.2">
      <c r="A12" s="63">
        <v>4</v>
      </c>
      <c r="B12" s="76" t="s">
        <v>113</v>
      </c>
      <c r="C12" s="80">
        <v>4594</v>
      </c>
      <c r="E12" s="81"/>
      <c r="F12" s="78"/>
      <c r="G12" s="78"/>
      <c r="H12" s="82"/>
      <c r="I12" s="78"/>
    </row>
    <row r="13" spans="1:9" ht="36" x14ac:dyDescent="0.2">
      <c r="A13" s="63">
        <v>5</v>
      </c>
      <c r="B13" s="76" t="s">
        <v>114</v>
      </c>
      <c r="C13" s="83">
        <v>3596</v>
      </c>
    </row>
  </sheetData>
  <mergeCells count="5">
    <mergeCell ref="A1:C1"/>
    <mergeCell ref="A2:C2"/>
    <mergeCell ref="A3:C3"/>
    <mergeCell ref="A4:C4"/>
    <mergeCell ref="A5:C6"/>
  </mergeCells>
  <printOptions horizontalCentered="1" verticalCentered="1"/>
  <pageMargins left="0.45" right="0.45" top="0.5" bottom="0.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13"/>
  <sheetViews>
    <sheetView topLeftCell="A7" zoomScaleNormal="100" workbookViewId="0">
      <selection activeCell="D7" sqref="D7"/>
    </sheetView>
  </sheetViews>
  <sheetFormatPr defaultRowHeight="20.25" x14ac:dyDescent="0.3"/>
  <cols>
    <col min="1" max="1" width="8" style="283" bestFit="1" customWidth="1"/>
    <col min="2" max="3" width="25.5703125" style="283" customWidth="1"/>
    <col min="4" max="4" width="22.140625" style="283" customWidth="1"/>
    <col min="5" max="6" width="21.85546875" style="283" customWidth="1"/>
    <col min="7" max="257" width="9.140625" style="283"/>
    <col min="258" max="258" width="8" style="283" bestFit="1" customWidth="1"/>
    <col min="259" max="259" width="25.5703125" style="283" customWidth="1"/>
    <col min="260" max="260" width="22.140625" style="283" customWidth="1"/>
    <col min="261" max="262" width="21.85546875" style="283" customWidth="1"/>
    <col min="263" max="513" width="9.140625" style="283"/>
    <col min="514" max="514" width="8" style="283" bestFit="1" customWidth="1"/>
    <col min="515" max="515" width="25.5703125" style="283" customWidth="1"/>
    <col min="516" max="516" width="22.140625" style="283" customWidth="1"/>
    <col min="517" max="518" width="21.85546875" style="283" customWidth="1"/>
    <col min="519" max="769" width="9.140625" style="283"/>
    <col min="770" max="770" width="8" style="283" bestFit="1" customWidth="1"/>
    <col min="771" max="771" width="25.5703125" style="283" customWidth="1"/>
    <col min="772" max="772" width="22.140625" style="283" customWidth="1"/>
    <col min="773" max="774" width="21.85546875" style="283" customWidth="1"/>
    <col min="775" max="1025" width="9.140625" style="283"/>
    <col min="1026" max="1026" width="8" style="283" bestFit="1" customWidth="1"/>
    <col min="1027" max="1027" width="25.5703125" style="283" customWidth="1"/>
    <col min="1028" max="1028" width="22.140625" style="283" customWidth="1"/>
    <col min="1029" max="1030" width="21.85546875" style="283" customWidth="1"/>
    <col min="1031" max="1281" width="9.140625" style="283"/>
    <col min="1282" max="1282" width="8" style="283" bestFit="1" customWidth="1"/>
    <col min="1283" max="1283" width="25.5703125" style="283" customWidth="1"/>
    <col min="1284" max="1284" width="22.140625" style="283" customWidth="1"/>
    <col min="1285" max="1286" width="21.85546875" style="283" customWidth="1"/>
    <col min="1287" max="1537" width="9.140625" style="283"/>
    <col min="1538" max="1538" width="8" style="283" bestFit="1" customWidth="1"/>
    <col min="1539" max="1539" width="25.5703125" style="283" customWidth="1"/>
    <col min="1540" max="1540" width="22.140625" style="283" customWidth="1"/>
    <col min="1541" max="1542" width="21.85546875" style="283" customWidth="1"/>
    <col min="1543" max="1793" width="9.140625" style="283"/>
    <col min="1794" max="1794" width="8" style="283" bestFit="1" customWidth="1"/>
    <col min="1795" max="1795" width="25.5703125" style="283" customWidth="1"/>
    <col min="1796" max="1796" width="22.140625" style="283" customWidth="1"/>
    <col min="1797" max="1798" width="21.85546875" style="283" customWidth="1"/>
    <col min="1799" max="2049" width="9.140625" style="283"/>
    <col min="2050" max="2050" width="8" style="283" bestFit="1" customWidth="1"/>
    <col min="2051" max="2051" width="25.5703125" style="283" customWidth="1"/>
    <col min="2052" max="2052" width="22.140625" style="283" customWidth="1"/>
    <col min="2053" max="2054" width="21.85546875" style="283" customWidth="1"/>
    <col min="2055" max="2305" width="9.140625" style="283"/>
    <col min="2306" max="2306" width="8" style="283" bestFit="1" customWidth="1"/>
    <col min="2307" max="2307" width="25.5703125" style="283" customWidth="1"/>
    <col min="2308" max="2308" width="22.140625" style="283" customWidth="1"/>
    <col min="2309" max="2310" width="21.85546875" style="283" customWidth="1"/>
    <col min="2311" max="2561" width="9.140625" style="283"/>
    <col min="2562" max="2562" width="8" style="283" bestFit="1" customWidth="1"/>
    <col min="2563" max="2563" width="25.5703125" style="283" customWidth="1"/>
    <col min="2564" max="2564" width="22.140625" style="283" customWidth="1"/>
    <col min="2565" max="2566" width="21.85546875" style="283" customWidth="1"/>
    <col min="2567" max="2817" width="9.140625" style="283"/>
    <col min="2818" max="2818" width="8" style="283" bestFit="1" customWidth="1"/>
    <col min="2819" max="2819" width="25.5703125" style="283" customWidth="1"/>
    <col min="2820" max="2820" width="22.140625" style="283" customWidth="1"/>
    <col min="2821" max="2822" width="21.85546875" style="283" customWidth="1"/>
    <col min="2823" max="3073" width="9.140625" style="283"/>
    <col min="3074" max="3074" width="8" style="283" bestFit="1" customWidth="1"/>
    <col min="3075" max="3075" width="25.5703125" style="283" customWidth="1"/>
    <col min="3076" max="3076" width="22.140625" style="283" customWidth="1"/>
    <col min="3077" max="3078" width="21.85546875" style="283" customWidth="1"/>
    <col min="3079" max="3329" width="9.140625" style="283"/>
    <col min="3330" max="3330" width="8" style="283" bestFit="1" customWidth="1"/>
    <col min="3331" max="3331" width="25.5703125" style="283" customWidth="1"/>
    <col min="3332" max="3332" width="22.140625" style="283" customWidth="1"/>
    <col min="3333" max="3334" width="21.85546875" style="283" customWidth="1"/>
    <col min="3335" max="3585" width="9.140625" style="283"/>
    <col min="3586" max="3586" width="8" style="283" bestFit="1" customWidth="1"/>
    <col min="3587" max="3587" width="25.5703125" style="283" customWidth="1"/>
    <col min="3588" max="3588" width="22.140625" style="283" customWidth="1"/>
    <col min="3589" max="3590" width="21.85546875" style="283" customWidth="1"/>
    <col min="3591" max="3841" width="9.140625" style="283"/>
    <col min="3842" max="3842" width="8" style="283" bestFit="1" customWidth="1"/>
    <col min="3843" max="3843" width="25.5703125" style="283" customWidth="1"/>
    <col min="3844" max="3844" width="22.140625" style="283" customWidth="1"/>
    <col min="3845" max="3846" width="21.85546875" style="283" customWidth="1"/>
    <col min="3847" max="4097" width="9.140625" style="283"/>
    <col min="4098" max="4098" width="8" style="283" bestFit="1" customWidth="1"/>
    <col min="4099" max="4099" width="25.5703125" style="283" customWidth="1"/>
    <col min="4100" max="4100" width="22.140625" style="283" customWidth="1"/>
    <col min="4101" max="4102" width="21.85546875" style="283" customWidth="1"/>
    <col min="4103" max="4353" width="9.140625" style="283"/>
    <col min="4354" max="4354" width="8" style="283" bestFit="1" customWidth="1"/>
    <col min="4355" max="4355" width="25.5703125" style="283" customWidth="1"/>
    <col min="4356" max="4356" width="22.140625" style="283" customWidth="1"/>
    <col min="4357" max="4358" width="21.85546875" style="283" customWidth="1"/>
    <col min="4359" max="4609" width="9.140625" style="283"/>
    <col min="4610" max="4610" width="8" style="283" bestFit="1" customWidth="1"/>
    <col min="4611" max="4611" width="25.5703125" style="283" customWidth="1"/>
    <col min="4612" max="4612" width="22.140625" style="283" customWidth="1"/>
    <col min="4613" max="4614" width="21.85546875" style="283" customWidth="1"/>
    <col min="4615" max="4865" width="9.140625" style="283"/>
    <col min="4866" max="4866" width="8" style="283" bestFit="1" customWidth="1"/>
    <col min="4867" max="4867" width="25.5703125" style="283" customWidth="1"/>
    <col min="4868" max="4868" width="22.140625" style="283" customWidth="1"/>
    <col min="4869" max="4870" width="21.85546875" style="283" customWidth="1"/>
    <col min="4871" max="5121" width="9.140625" style="283"/>
    <col min="5122" max="5122" width="8" style="283" bestFit="1" customWidth="1"/>
    <col min="5123" max="5123" width="25.5703125" style="283" customWidth="1"/>
    <col min="5124" max="5124" width="22.140625" style="283" customWidth="1"/>
    <col min="5125" max="5126" width="21.85546875" style="283" customWidth="1"/>
    <col min="5127" max="5377" width="9.140625" style="283"/>
    <col min="5378" max="5378" width="8" style="283" bestFit="1" customWidth="1"/>
    <col min="5379" max="5379" width="25.5703125" style="283" customWidth="1"/>
    <col min="5380" max="5380" width="22.140625" style="283" customWidth="1"/>
    <col min="5381" max="5382" width="21.85546875" style="283" customWidth="1"/>
    <col min="5383" max="5633" width="9.140625" style="283"/>
    <col min="5634" max="5634" width="8" style="283" bestFit="1" customWidth="1"/>
    <col min="5635" max="5635" width="25.5703125" style="283" customWidth="1"/>
    <col min="5636" max="5636" width="22.140625" style="283" customWidth="1"/>
    <col min="5637" max="5638" width="21.85546875" style="283" customWidth="1"/>
    <col min="5639" max="5889" width="9.140625" style="283"/>
    <col min="5890" max="5890" width="8" style="283" bestFit="1" customWidth="1"/>
    <col min="5891" max="5891" width="25.5703125" style="283" customWidth="1"/>
    <col min="5892" max="5892" width="22.140625" style="283" customWidth="1"/>
    <col min="5893" max="5894" width="21.85546875" style="283" customWidth="1"/>
    <col min="5895" max="6145" width="9.140625" style="283"/>
    <col min="6146" max="6146" width="8" style="283" bestFit="1" customWidth="1"/>
    <col min="6147" max="6147" width="25.5703125" style="283" customWidth="1"/>
    <col min="6148" max="6148" width="22.140625" style="283" customWidth="1"/>
    <col min="6149" max="6150" width="21.85546875" style="283" customWidth="1"/>
    <col min="6151" max="6401" width="9.140625" style="283"/>
    <col min="6402" max="6402" width="8" style="283" bestFit="1" customWidth="1"/>
    <col min="6403" max="6403" width="25.5703125" style="283" customWidth="1"/>
    <col min="6404" max="6404" width="22.140625" style="283" customWidth="1"/>
    <col min="6405" max="6406" width="21.85546875" style="283" customWidth="1"/>
    <col min="6407" max="6657" width="9.140625" style="283"/>
    <col min="6658" max="6658" width="8" style="283" bestFit="1" customWidth="1"/>
    <col min="6659" max="6659" width="25.5703125" style="283" customWidth="1"/>
    <col min="6660" max="6660" width="22.140625" style="283" customWidth="1"/>
    <col min="6661" max="6662" width="21.85546875" style="283" customWidth="1"/>
    <col min="6663" max="6913" width="9.140625" style="283"/>
    <col min="6914" max="6914" width="8" style="283" bestFit="1" customWidth="1"/>
    <col min="6915" max="6915" width="25.5703125" style="283" customWidth="1"/>
    <col min="6916" max="6916" width="22.140625" style="283" customWidth="1"/>
    <col min="6917" max="6918" width="21.85546875" style="283" customWidth="1"/>
    <col min="6919" max="7169" width="9.140625" style="283"/>
    <col min="7170" max="7170" width="8" style="283" bestFit="1" customWidth="1"/>
    <col min="7171" max="7171" width="25.5703125" style="283" customWidth="1"/>
    <col min="7172" max="7172" width="22.140625" style="283" customWidth="1"/>
    <col min="7173" max="7174" width="21.85546875" style="283" customWidth="1"/>
    <col min="7175" max="7425" width="9.140625" style="283"/>
    <col min="7426" max="7426" width="8" style="283" bestFit="1" customWidth="1"/>
    <col min="7427" max="7427" width="25.5703125" style="283" customWidth="1"/>
    <col min="7428" max="7428" width="22.140625" style="283" customWidth="1"/>
    <col min="7429" max="7430" width="21.85546875" style="283" customWidth="1"/>
    <col min="7431" max="7681" width="9.140625" style="283"/>
    <col min="7682" max="7682" width="8" style="283" bestFit="1" customWidth="1"/>
    <col min="7683" max="7683" width="25.5703125" style="283" customWidth="1"/>
    <col min="7684" max="7684" width="22.140625" style="283" customWidth="1"/>
    <col min="7685" max="7686" width="21.85546875" style="283" customWidth="1"/>
    <col min="7687" max="7937" width="9.140625" style="283"/>
    <col min="7938" max="7938" width="8" style="283" bestFit="1" customWidth="1"/>
    <col min="7939" max="7939" width="25.5703125" style="283" customWidth="1"/>
    <col min="7940" max="7940" width="22.140625" style="283" customWidth="1"/>
    <col min="7941" max="7942" width="21.85546875" style="283" customWidth="1"/>
    <col min="7943" max="8193" width="9.140625" style="283"/>
    <col min="8194" max="8194" width="8" style="283" bestFit="1" customWidth="1"/>
    <col min="8195" max="8195" width="25.5703125" style="283" customWidth="1"/>
    <col min="8196" max="8196" width="22.140625" style="283" customWidth="1"/>
    <col min="8197" max="8198" width="21.85546875" style="283" customWidth="1"/>
    <col min="8199" max="8449" width="9.140625" style="283"/>
    <col min="8450" max="8450" width="8" style="283" bestFit="1" customWidth="1"/>
    <col min="8451" max="8451" width="25.5703125" style="283" customWidth="1"/>
    <col min="8452" max="8452" width="22.140625" style="283" customWidth="1"/>
    <col min="8453" max="8454" width="21.85546875" style="283" customWidth="1"/>
    <col min="8455" max="8705" width="9.140625" style="283"/>
    <col min="8706" max="8706" width="8" style="283" bestFit="1" customWidth="1"/>
    <col min="8707" max="8707" width="25.5703125" style="283" customWidth="1"/>
    <col min="8708" max="8708" width="22.140625" style="283" customWidth="1"/>
    <col min="8709" max="8710" width="21.85546875" style="283" customWidth="1"/>
    <col min="8711" max="8961" width="9.140625" style="283"/>
    <col min="8962" max="8962" width="8" style="283" bestFit="1" customWidth="1"/>
    <col min="8963" max="8963" width="25.5703125" style="283" customWidth="1"/>
    <col min="8964" max="8964" width="22.140625" style="283" customWidth="1"/>
    <col min="8965" max="8966" width="21.85546875" style="283" customWidth="1"/>
    <col min="8967" max="9217" width="9.140625" style="283"/>
    <col min="9218" max="9218" width="8" style="283" bestFit="1" customWidth="1"/>
    <col min="9219" max="9219" width="25.5703125" style="283" customWidth="1"/>
    <col min="9220" max="9220" width="22.140625" style="283" customWidth="1"/>
    <col min="9221" max="9222" width="21.85546875" style="283" customWidth="1"/>
    <col min="9223" max="9473" width="9.140625" style="283"/>
    <col min="9474" max="9474" width="8" style="283" bestFit="1" customWidth="1"/>
    <col min="9475" max="9475" width="25.5703125" style="283" customWidth="1"/>
    <col min="9476" max="9476" width="22.140625" style="283" customWidth="1"/>
    <col min="9477" max="9478" width="21.85546875" style="283" customWidth="1"/>
    <col min="9479" max="9729" width="9.140625" style="283"/>
    <col min="9730" max="9730" width="8" style="283" bestFit="1" customWidth="1"/>
    <col min="9731" max="9731" width="25.5703125" style="283" customWidth="1"/>
    <col min="9732" max="9732" width="22.140625" style="283" customWidth="1"/>
    <col min="9733" max="9734" width="21.85546875" style="283" customWidth="1"/>
    <col min="9735" max="9985" width="9.140625" style="283"/>
    <col min="9986" max="9986" width="8" style="283" bestFit="1" customWidth="1"/>
    <col min="9987" max="9987" width="25.5703125" style="283" customWidth="1"/>
    <col min="9988" max="9988" width="22.140625" style="283" customWidth="1"/>
    <col min="9989" max="9990" width="21.85546875" style="283" customWidth="1"/>
    <col min="9991" max="10241" width="9.140625" style="283"/>
    <col min="10242" max="10242" width="8" style="283" bestFit="1" customWidth="1"/>
    <col min="10243" max="10243" width="25.5703125" style="283" customWidth="1"/>
    <col min="10244" max="10244" width="22.140625" style="283" customWidth="1"/>
    <col min="10245" max="10246" width="21.85546875" style="283" customWidth="1"/>
    <col min="10247" max="10497" width="9.140625" style="283"/>
    <col min="10498" max="10498" width="8" style="283" bestFit="1" customWidth="1"/>
    <col min="10499" max="10499" width="25.5703125" style="283" customWidth="1"/>
    <col min="10500" max="10500" width="22.140625" style="283" customWidth="1"/>
    <col min="10501" max="10502" width="21.85546875" style="283" customWidth="1"/>
    <col min="10503" max="10753" width="9.140625" style="283"/>
    <col min="10754" max="10754" width="8" style="283" bestFit="1" customWidth="1"/>
    <col min="10755" max="10755" width="25.5703125" style="283" customWidth="1"/>
    <col min="10756" max="10756" width="22.140625" style="283" customWidth="1"/>
    <col min="10757" max="10758" width="21.85546875" style="283" customWidth="1"/>
    <col min="10759" max="11009" width="9.140625" style="283"/>
    <col min="11010" max="11010" width="8" style="283" bestFit="1" customWidth="1"/>
    <col min="11011" max="11011" width="25.5703125" style="283" customWidth="1"/>
    <col min="11012" max="11012" width="22.140625" style="283" customWidth="1"/>
    <col min="11013" max="11014" width="21.85546875" style="283" customWidth="1"/>
    <col min="11015" max="11265" width="9.140625" style="283"/>
    <col min="11266" max="11266" width="8" style="283" bestFit="1" customWidth="1"/>
    <col min="11267" max="11267" width="25.5703125" style="283" customWidth="1"/>
    <col min="11268" max="11268" width="22.140625" style="283" customWidth="1"/>
    <col min="11269" max="11270" width="21.85546875" style="283" customWidth="1"/>
    <col min="11271" max="11521" width="9.140625" style="283"/>
    <col min="11522" max="11522" width="8" style="283" bestFit="1" customWidth="1"/>
    <col min="11523" max="11523" width="25.5703125" style="283" customWidth="1"/>
    <col min="11524" max="11524" width="22.140625" style="283" customWidth="1"/>
    <col min="11525" max="11526" width="21.85546875" style="283" customWidth="1"/>
    <col min="11527" max="11777" width="9.140625" style="283"/>
    <col min="11778" max="11778" width="8" style="283" bestFit="1" customWidth="1"/>
    <col min="11779" max="11779" width="25.5703125" style="283" customWidth="1"/>
    <col min="11780" max="11780" width="22.140625" style="283" customWidth="1"/>
    <col min="11781" max="11782" width="21.85546875" style="283" customWidth="1"/>
    <col min="11783" max="12033" width="9.140625" style="283"/>
    <col min="12034" max="12034" width="8" style="283" bestFit="1" customWidth="1"/>
    <col min="12035" max="12035" width="25.5703125" style="283" customWidth="1"/>
    <col min="12036" max="12036" width="22.140625" style="283" customWidth="1"/>
    <col min="12037" max="12038" width="21.85546875" style="283" customWidth="1"/>
    <col min="12039" max="12289" width="9.140625" style="283"/>
    <col min="12290" max="12290" width="8" style="283" bestFit="1" customWidth="1"/>
    <col min="12291" max="12291" width="25.5703125" style="283" customWidth="1"/>
    <col min="12292" max="12292" width="22.140625" style="283" customWidth="1"/>
    <col min="12293" max="12294" width="21.85546875" style="283" customWidth="1"/>
    <col min="12295" max="12545" width="9.140625" style="283"/>
    <col min="12546" max="12546" width="8" style="283" bestFit="1" customWidth="1"/>
    <col min="12547" max="12547" width="25.5703125" style="283" customWidth="1"/>
    <col min="12548" max="12548" width="22.140625" style="283" customWidth="1"/>
    <col min="12549" max="12550" width="21.85546875" style="283" customWidth="1"/>
    <col min="12551" max="12801" width="9.140625" style="283"/>
    <col min="12802" max="12802" width="8" style="283" bestFit="1" customWidth="1"/>
    <col min="12803" max="12803" width="25.5703125" style="283" customWidth="1"/>
    <col min="12804" max="12804" width="22.140625" style="283" customWidth="1"/>
    <col min="12805" max="12806" width="21.85546875" style="283" customWidth="1"/>
    <col min="12807" max="13057" width="9.140625" style="283"/>
    <col min="13058" max="13058" width="8" style="283" bestFit="1" customWidth="1"/>
    <col min="13059" max="13059" width="25.5703125" style="283" customWidth="1"/>
    <col min="13060" max="13060" width="22.140625" style="283" customWidth="1"/>
    <col min="13061" max="13062" width="21.85546875" style="283" customWidth="1"/>
    <col min="13063" max="13313" width="9.140625" style="283"/>
    <col min="13314" max="13314" width="8" style="283" bestFit="1" customWidth="1"/>
    <col min="13315" max="13315" width="25.5703125" style="283" customWidth="1"/>
    <col min="13316" max="13316" width="22.140625" style="283" customWidth="1"/>
    <col min="13317" max="13318" width="21.85546875" style="283" customWidth="1"/>
    <col min="13319" max="13569" width="9.140625" style="283"/>
    <col min="13570" max="13570" width="8" style="283" bestFit="1" customWidth="1"/>
    <col min="13571" max="13571" width="25.5703125" style="283" customWidth="1"/>
    <col min="13572" max="13572" width="22.140625" style="283" customWidth="1"/>
    <col min="13573" max="13574" width="21.85546875" style="283" customWidth="1"/>
    <col min="13575" max="13825" width="9.140625" style="283"/>
    <col min="13826" max="13826" width="8" style="283" bestFit="1" customWidth="1"/>
    <col min="13827" max="13827" width="25.5703125" style="283" customWidth="1"/>
    <col min="13828" max="13828" width="22.140625" style="283" customWidth="1"/>
    <col min="13829" max="13830" width="21.85546875" style="283" customWidth="1"/>
    <col min="13831" max="14081" width="9.140625" style="283"/>
    <col min="14082" max="14082" width="8" style="283" bestFit="1" customWidth="1"/>
    <col min="14083" max="14083" width="25.5703125" style="283" customWidth="1"/>
    <col min="14084" max="14084" width="22.140625" style="283" customWidth="1"/>
    <col min="14085" max="14086" width="21.85546875" style="283" customWidth="1"/>
    <col min="14087" max="14337" width="9.140625" style="283"/>
    <col min="14338" max="14338" width="8" style="283" bestFit="1" customWidth="1"/>
    <col min="14339" max="14339" width="25.5703125" style="283" customWidth="1"/>
    <col min="14340" max="14340" width="22.140625" style="283" customWidth="1"/>
    <col min="14341" max="14342" width="21.85546875" style="283" customWidth="1"/>
    <col min="14343" max="14593" width="9.140625" style="283"/>
    <col min="14594" max="14594" width="8" style="283" bestFit="1" customWidth="1"/>
    <col min="14595" max="14595" width="25.5703125" style="283" customWidth="1"/>
    <col min="14596" max="14596" width="22.140625" style="283" customWidth="1"/>
    <col min="14597" max="14598" width="21.85546875" style="283" customWidth="1"/>
    <col min="14599" max="14849" width="9.140625" style="283"/>
    <col min="14850" max="14850" width="8" style="283" bestFit="1" customWidth="1"/>
    <col min="14851" max="14851" width="25.5703125" style="283" customWidth="1"/>
    <col min="14852" max="14852" width="22.140625" style="283" customWidth="1"/>
    <col min="14853" max="14854" width="21.85546875" style="283" customWidth="1"/>
    <col min="14855" max="15105" width="9.140625" style="283"/>
    <col min="15106" max="15106" width="8" style="283" bestFit="1" customWidth="1"/>
    <col min="15107" max="15107" width="25.5703125" style="283" customWidth="1"/>
    <col min="15108" max="15108" width="22.140625" style="283" customWidth="1"/>
    <col min="15109" max="15110" width="21.85546875" style="283" customWidth="1"/>
    <col min="15111" max="15361" width="9.140625" style="283"/>
    <col min="15362" max="15362" width="8" style="283" bestFit="1" customWidth="1"/>
    <col min="15363" max="15363" width="25.5703125" style="283" customWidth="1"/>
    <col min="15364" max="15364" width="22.140625" style="283" customWidth="1"/>
    <col min="15365" max="15366" width="21.85546875" style="283" customWidth="1"/>
    <col min="15367" max="15617" width="9.140625" style="283"/>
    <col min="15618" max="15618" width="8" style="283" bestFit="1" customWidth="1"/>
    <col min="15619" max="15619" width="25.5703125" style="283" customWidth="1"/>
    <col min="15620" max="15620" width="22.140625" style="283" customWidth="1"/>
    <col min="15621" max="15622" width="21.85546875" style="283" customWidth="1"/>
    <col min="15623" max="15873" width="9.140625" style="283"/>
    <col min="15874" max="15874" width="8" style="283" bestFit="1" customWidth="1"/>
    <col min="15875" max="15875" width="25.5703125" style="283" customWidth="1"/>
    <col min="15876" max="15876" width="22.140625" style="283" customWidth="1"/>
    <col min="15877" max="15878" width="21.85546875" style="283" customWidth="1"/>
    <col min="15879" max="16129" width="9.140625" style="283"/>
    <col min="16130" max="16130" width="8" style="283" bestFit="1" customWidth="1"/>
    <col min="16131" max="16131" width="25.5703125" style="283" customWidth="1"/>
    <col min="16132" max="16132" width="22.140625" style="283" customWidth="1"/>
    <col min="16133" max="16134" width="21.85546875" style="283" customWidth="1"/>
    <col min="16135" max="16384" width="9.140625" style="283"/>
  </cols>
  <sheetData>
    <row r="1" spans="1:257" ht="21" x14ac:dyDescent="0.35">
      <c r="A1" s="340" t="str">
        <f>'[27]MG COVER PAGE'!A1</f>
        <v>Name of Distribution Licensee: M G V C L</v>
      </c>
      <c r="B1" s="340"/>
      <c r="C1" s="340"/>
      <c r="D1" s="340"/>
      <c r="E1" s="340"/>
      <c r="F1" s="340"/>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c r="DM1" s="282"/>
      <c r="DN1" s="282"/>
      <c r="DO1" s="282"/>
      <c r="DP1" s="282"/>
      <c r="DQ1" s="282"/>
      <c r="DR1" s="282"/>
      <c r="DS1" s="282"/>
      <c r="DT1" s="282"/>
      <c r="DU1" s="282"/>
      <c r="DV1" s="282"/>
      <c r="DW1" s="282"/>
      <c r="DX1" s="282"/>
      <c r="DY1" s="282"/>
      <c r="DZ1" s="282"/>
      <c r="EA1" s="282"/>
      <c r="EB1" s="282"/>
      <c r="EC1" s="282"/>
      <c r="ED1" s="282"/>
      <c r="EE1" s="282"/>
      <c r="EF1" s="282"/>
      <c r="EG1" s="282"/>
      <c r="EH1" s="282"/>
      <c r="EI1" s="282"/>
      <c r="EJ1" s="282"/>
      <c r="EK1" s="282"/>
      <c r="EL1" s="282"/>
      <c r="EM1" s="282"/>
      <c r="EN1" s="282"/>
      <c r="EO1" s="282"/>
      <c r="EP1" s="282"/>
      <c r="EQ1" s="282"/>
      <c r="ER1" s="282"/>
      <c r="ES1" s="282"/>
      <c r="ET1" s="282"/>
      <c r="EU1" s="282"/>
      <c r="EV1" s="282"/>
      <c r="EW1" s="282"/>
      <c r="EX1" s="282"/>
      <c r="EY1" s="282"/>
      <c r="EZ1" s="282"/>
      <c r="FA1" s="282"/>
      <c r="FB1" s="282"/>
      <c r="FC1" s="282"/>
      <c r="FD1" s="282"/>
      <c r="FE1" s="282"/>
      <c r="FF1" s="282"/>
      <c r="FG1" s="282"/>
      <c r="FH1" s="282"/>
      <c r="FI1" s="282"/>
      <c r="FJ1" s="282"/>
      <c r="FK1" s="282"/>
      <c r="FL1" s="282"/>
      <c r="FM1" s="282"/>
      <c r="FN1" s="282"/>
      <c r="FO1" s="282"/>
      <c r="FP1" s="282"/>
      <c r="FQ1" s="282"/>
      <c r="FR1" s="282"/>
      <c r="FS1" s="282"/>
      <c r="FT1" s="282"/>
      <c r="FU1" s="282"/>
      <c r="FV1" s="282"/>
      <c r="FW1" s="282"/>
      <c r="FX1" s="282"/>
      <c r="FY1" s="282"/>
      <c r="FZ1" s="282"/>
      <c r="GA1" s="282"/>
      <c r="GB1" s="282"/>
      <c r="GC1" s="282"/>
      <c r="GD1" s="282"/>
      <c r="GE1" s="282"/>
      <c r="GF1" s="282"/>
      <c r="GG1" s="282"/>
      <c r="GH1" s="282"/>
      <c r="GI1" s="282"/>
      <c r="GJ1" s="282"/>
      <c r="GK1" s="282"/>
      <c r="GL1" s="282"/>
      <c r="GM1" s="282"/>
      <c r="GN1" s="282"/>
      <c r="GO1" s="282"/>
      <c r="GP1" s="282"/>
      <c r="GQ1" s="282"/>
      <c r="GR1" s="282"/>
      <c r="GS1" s="282"/>
      <c r="GT1" s="282"/>
      <c r="GU1" s="282"/>
      <c r="GV1" s="282"/>
      <c r="GW1" s="282"/>
      <c r="GX1" s="282"/>
      <c r="GY1" s="282"/>
      <c r="GZ1" s="282"/>
      <c r="HA1" s="282"/>
      <c r="HB1" s="282"/>
      <c r="HC1" s="282"/>
      <c r="HD1" s="282"/>
      <c r="HE1" s="282"/>
      <c r="HF1" s="282"/>
      <c r="HG1" s="282"/>
      <c r="HH1" s="282"/>
      <c r="HI1" s="282"/>
      <c r="HJ1" s="282"/>
      <c r="HK1" s="282"/>
      <c r="HL1" s="282"/>
      <c r="HM1" s="282"/>
      <c r="HN1" s="282"/>
      <c r="HO1" s="282"/>
      <c r="HP1" s="282"/>
      <c r="HQ1" s="282"/>
      <c r="HR1" s="282"/>
      <c r="HS1" s="282"/>
      <c r="HT1" s="282"/>
      <c r="HU1" s="282"/>
      <c r="HV1" s="282"/>
      <c r="HW1" s="282"/>
      <c r="HX1" s="282"/>
      <c r="HY1" s="282"/>
      <c r="HZ1" s="282"/>
      <c r="IA1" s="282"/>
      <c r="IB1" s="282"/>
      <c r="IC1" s="282"/>
      <c r="ID1" s="282"/>
      <c r="IE1" s="282"/>
      <c r="IF1" s="282"/>
      <c r="IG1" s="282"/>
      <c r="IH1" s="282"/>
      <c r="II1" s="282"/>
      <c r="IJ1" s="282"/>
      <c r="IK1" s="282"/>
      <c r="IL1" s="282"/>
      <c r="IM1" s="282"/>
      <c r="IN1" s="282"/>
      <c r="IO1" s="282"/>
      <c r="IP1" s="282"/>
      <c r="IQ1" s="282"/>
      <c r="IR1" s="282"/>
      <c r="IS1" s="282"/>
      <c r="IT1" s="282"/>
      <c r="IU1" s="282"/>
      <c r="IV1" s="282"/>
      <c r="IW1" s="282"/>
    </row>
    <row r="2" spans="1:257" ht="21" x14ac:dyDescent="0.35">
      <c r="A2" s="341" t="s">
        <v>508</v>
      </c>
      <c r="B2" s="341"/>
      <c r="C2" s="341"/>
      <c r="D2" s="341"/>
      <c r="E2" s="341"/>
      <c r="F2" s="341"/>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c r="AQ2" s="282"/>
      <c r="AR2" s="282"/>
      <c r="AS2" s="282"/>
      <c r="AT2" s="282"/>
      <c r="AU2" s="282"/>
      <c r="AV2" s="282"/>
      <c r="AW2" s="282"/>
      <c r="AX2" s="282"/>
      <c r="AY2" s="282"/>
      <c r="AZ2" s="282"/>
      <c r="BA2" s="282"/>
      <c r="BB2" s="282"/>
      <c r="BC2" s="282"/>
      <c r="BD2" s="282"/>
      <c r="BE2" s="282"/>
      <c r="BF2" s="282"/>
      <c r="BG2" s="282"/>
      <c r="BH2" s="282"/>
      <c r="BI2" s="282"/>
      <c r="BJ2" s="282"/>
      <c r="BK2" s="282"/>
      <c r="BL2" s="282"/>
      <c r="BM2" s="282"/>
      <c r="BN2" s="282"/>
      <c r="BO2" s="282"/>
      <c r="BP2" s="282"/>
      <c r="BQ2" s="282"/>
      <c r="BR2" s="282"/>
      <c r="BS2" s="282"/>
      <c r="BT2" s="282"/>
      <c r="BU2" s="282"/>
      <c r="BV2" s="282"/>
      <c r="BW2" s="282"/>
      <c r="BX2" s="282"/>
      <c r="BY2" s="282"/>
      <c r="BZ2" s="282"/>
      <c r="CA2" s="282"/>
      <c r="CB2" s="282"/>
      <c r="CC2" s="282"/>
      <c r="CD2" s="282"/>
      <c r="CE2" s="282"/>
      <c r="CF2" s="282"/>
      <c r="CG2" s="282"/>
      <c r="CH2" s="282"/>
      <c r="CI2" s="282"/>
      <c r="CJ2" s="282"/>
      <c r="CK2" s="282"/>
      <c r="CL2" s="282"/>
      <c r="CM2" s="282"/>
      <c r="CN2" s="282"/>
      <c r="CO2" s="282"/>
      <c r="CP2" s="282"/>
      <c r="CQ2" s="282"/>
      <c r="CR2" s="282"/>
      <c r="CS2" s="282"/>
      <c r="CT2" s="282"/>
      <c r="CU2" s="282"/>
      <c r="CV2" s="282"/>
      <c r="CW2" s="282"/>
      <c r="CX2" s="282"/>
      <c r="CY2" s="282"/>
      <c r="CZ2" s="282"/>
      <c r="DA2" s="282"/>
      <c r="DB2" s="282"/>
      <c r="DC2" s="282"/>
      <c r="DD2" s="282"/>
      <c r="DE2" s="282"/>
      <c r="DF2" s="282"/>
      <c r="DG2" s="282"/>
      <c r="DH2" s="282"/>
      <c r="DI2" s="282"/>
      <c r="DJ2" s="282"/>
      <c r="DK2" s="282"/>
      <c r="DL2" s="282"/>
      <c r="DM2" s="282"/>
      <c r="DN2" s="282"/>
      <c r="DO2" s="282"/>
      <c r="DP2" s="282"/>
      <c r="DQ2" s="282"/>
      <c r="DR2" s="282"/>
      <c r="DS2" s="282"/>
      <c r="DT2" s="282"/>
      <c r="DU2" s="282"/>
      <c r="DV2" s="282"/>
      <c r="DW2" s="282"/>
      <c r="DX2" s="282"/>
      <c r="DY2" s="282"/>
      <c r="DZ2" s="282"/>
      <c r="EA2" s="282"/>
      <c r="EB2" s="282"/>
      <c r="EC2" s="282"/>
      <c r="ED2" s="282"/>
      <c r="EE2" s="282"/>
      <c r="EF2" s="282"/>
      <c r="EG2" s="282"/>
      <c r="EH2" s="282"/>
      <c r="EI2" s="282"/>
      <c r="EJ2" s="282"/>
      <c r="EK2" s="282"/>
      <c r="EL2" s="282"/>
      <c r="EM2" s="282"/>
      <c r="EN2" s="282"/>
      <c r="EO2" s="282"/>
      <c r="EP2" s="282"/>
      <c r="EQ2" s="282"/>
      <c r="ER2" s="282"/>
      <c r="ES2" s="282"/>
      <c r="ET2" s="282"/>
      <c r="EU2" s="282"/>
      <c r="EV2" s="282"/>
      <c r="EW2" s="282"/>
      <c r="EX2" s="282"/>
      <c r="EY2" s="282"/>
      <c r="EZ2" s="282"/>
      <c r="FA2" s="282"/>
      <c r="FB2" s="282"/>
      <c r="FC2" s="282"/>
      <c r="FD2" s="282"/>
      <c r="FE2" s="282"/>
      <c r="FF2" s="282"/>
      <c r="FG2" s="282"/>
      <c r="FH2" s="282"/>
      <c r="FI2" s="282"/>
      <c r="FJ2" s="282"/>
      <c r="FK2" s="282"/>
      <c r="FL2" s="282"/>
      <c r="FM2" s="282"/>
      <c r="FN2" s="282"/>
      <c r="FO2" s="282"/>
      <c r="FP2" s="282"/>
      <c r="FQ2" s="282"/>
      <c r="FR2" s="282"/>
      <c r="FS2" s="282"/>
      <c r="FT2" s="282"/>
      <c r="FU2" s="282"/>
      <c r="FV2" s="282"/>
      <c r="FW2" s="282"/>
      <c r="FX2" s="282"/>
      <c r="FY2" s="282"/>
      <c r="FZ2" s="282"/>
      <c r="GA2" s="282"/>
      <c r="GB2" s="282"/>
      <c r="GC2" s="282"/>
      <c r="GD2" s="282"/>
      <c r="GE2" s="282"/>
      <c r="GF2" s="282"/>
      <c r="GG2" s="282"/>
      <c r="GH2" s="282"/>
      <c r="GI2" s="282"/>
      <c r="GJ2" s="282"/>
      <c r="GK2" s="282"/>
      <c r="GL2" s="282"/>
      <c r="GM2" s="282"/>
      <c r="GN2" s="282"/>
      <c r="GO2" s="282"/>
      <c r="GP2" s="282"/>
      <c r="GQ2" s="282"/>
      <c r="GR2" s="282"/>
      <c r="GS2" s="282"/>
      <c r="GT2" s="282"/>
      <c r="GU2" s="282"/>
      <c r="GV2" s="282"/>
      <c r="GW2" s="282"/>
      <c r="GX2" s="282"/>
      <c r="GY2" s="282"/>
      <c r="GZ2" s="282"/>
      <c r="HA2" s="282"/>
      <c r="HB2" s="282"/>
      <c r="HC2" s="282"/>
      <c r="HD2" s="282"/>
      <c r="HE2" s="282"/>
      <c r="HF2" s="282"/>
      <c r="HG2" s="282"/>
      <c r="HH2" s="282"/>
      <c r="HI2" s="282"/>
      <c r="HJ2" s="282"/>
      <c r="HK2" s="282"/>
      <c r="HL2" s="282"/>
      <c r="HM2" s="282"/>
      <c r="HN2" s="282"/>
      <c r="HO2" s="282"/>
      <c r="HP2" s="282"/>
      <c r="HQ2" s="282"/>
      <c r="HR2" s="282"/>
      <c r="HS2" s="282"/>
      <c r="HT2" s="282"/>
      <c r="HU2" s="282"/>
      <c r="HV2" s="282"/>
      <c r="HW2" s="282"/>
      <c r="HX2" s="282"/>
      <c r="HY2" s="282"/>
      <c r="HZ2" s="282"/>
      <c r="IA2" s="282"/>
      <c r="IB2" s="282"/>
      <c r="IC2" s="282"/>
      <c r="ID2" s="282"/>
      <c r="IE2" s="282"/>
      <c r="IF2" s="282"/>
      <c r="IG2" s="282"/>
      <c r="IH2" s="282"/>
      <c r="II2" s="282"/>
      <c r="IJ2" s="282"/>
      <c r="IK2" s="282"/>
      <c r="IL2" s="282"/>
      <c r="IM2" s="282"/>
      <c r="IN2" s="282"/>
      <c r="IO2" s="282"/>
      <c r="IP2" s="282"/>
      <c r="IQ2" s="282"/>
      <c r="IR2" s="282"/>
      <c r="IS2" s="282"/>
      <c r="IT2" s="282"/>
      <c r="IU2" s="282"/>
      <c r="IV2" s="282"/>
      <c r="IW2" s="282"/>
    </row>
    <row r="3" spans="1:257" ht="21" x14ac:dyDescent="0.35">
      <c r="A3" s="341" t="s">
        <v>499</v>
      </c>
      <c r="B3" s="341"/>
      <c r="C3" s="341"/>
      <c r="D3" s="341"/>
      <c r="E3" s="341"/>
      <c r="F3" s="341"/>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c r="DM3" s="282"/>
      <c r="DN3" s="282"/>
      <c r="DO3" s="282"/>
      <c r="DP3" s="282"/>
      <c r="DQ3" s="282"/>
      <c r="DR3" s="282"/>
      <c r="DS3" s="282"/>
      <c r="DT3" s="282"/>
      <c r="DU3" s="282"/>
      <c r="DV3" s="282"/>
      <c r="DW3" s="282"/>
      <c r="DX3" s="282"/>
      <c r="DY3" s="282"/>
      <c r="DZ3" s="282"/>
      <c r="EA3" s="282"/>
      <c r="EB3" s="282"/>
      <c r="EC3" s="282"/>
      <c r="ED3" s="282"/>
      <c r="EE3" s="282"/>
      <c r="EF3" s="282"/>
      <c r="EG3" s="282"/>
      <c r="EH3" s="282"/>
      <c r="EI3" s="282"/>
      <c r="EJ3" s="282"/>
      <c r="EK3" s="282"/>
      <c r="EL3" s="282"/>
      <c r="EM3" s="282"/>
      <c r="EN3" s="282"/>
      <c r="EO3" s="282"/>
      <c r="EP3" s="282"/>
      <c r="EQ3" s="282"/>
      <c r="ER3" s="282"/>
      <c r="ES3" s="282"/>
      <c r="ET3" s="282"/>
      <c r="EU3" s="282"/>
      <c r="EV3" s="282"/>
      <c r="EW3" s="282"/>
      <c r="EX3" s="282"/>
      <c r="EY3" s="282"/>
      <c r="EZ3" s="282"/>
      <c r="FA3" s="282"/>
      <c r="FB3" s="282"/>
      <c r="FC3" s="282"/>
      <c r="FD3" s="282"/>
      <c r="FE3" s="282"/>
      <c r="FF3" s="282"/>
      <c r="FG3" s="282"/>
      <c r="FH3" s="282"/>
      <c r="FI3" s="282"/>
      <c r="FJ3" s="282"/>
      <c r="FK3" s="282"/>
      <c r="FL3" s="282"/>
      <c r="FM3" s="282"/>
      <c r="FN3" s="282"/>
      <c r="FO3" s="282"/>
      <c r="FP3" s="282"/>
      <c r="FQ3" s="282"/>
      <c r="FR3" s="282"/>
      <c r="FS3" s="282"/>
      <c r="FT3" s="282"/>
      <c r="FU3" s="282"/>
      <c r="FV3" s="282"/>
      <c r="FW3" s="282"/>
      <c r="FX3" s="282"/>
      <c r="FY3" s="282"/>
      <c r="FZ3" s="282"/>
      <c r="GA3" s="282"/>
      <c r="GB3" s="282"/>
      <c r="GC3" s="282"/>
      <c r="GD3" s="282"/>
      <c r="GE3" s="282"/>
      <c r="GF3" s="282"/>
      <c r="GG3" s="282"/>
      <c r="GH3" s="282"/>
      <c r="GI3" s="282"/>
      <c r="GJ3" s="282"/>
      <c r="GK3" s="282"/>
      <c r="GL3" s="282"/>
      <c r="GM3" s="282"/>
      <c r="GN3" s="282"/>
      <c r="GO3" s="282"/>
      <c r="GP3" s="282"/>
      <c r="GQ3" s="282"/>
      <c r="GR3" s="282"/>
      <c r="GS3" s="282"/>
      <c r="GT3" s="282"/>
      <c r="GU3" s="282"/>
      <c r="GV3" s="282"/>
      <c r="GW3" s="282"/>
      <c r="GX3" s="282"/>
      <c r="GY3" s="282"/>
      <c r="GZ3" s="282"/>
      <c r="HA3" s="282"/>
      <c r="HB3" s="282"/>
      <c r="HC3" s="282"/>
      <c r="HD3" s="282"/>
      <c r="HE3" s="282"/>
      <c r="HF3" s="282"/>
      <c r="HG3" s="282"/>
      <c r="HH3" s="282"/>
      <c r="HI3" s="282"/>
      <c r="HJ3" s="282"/>
      <c r="HK3" s="282"/>
      <c r="HL3" s="282"/>
      <c r="HM3" s="282"/>
      <c r="HN3" s="282"/>
      <c r="HO3" s="282"/>
      <c r="HP3" s="282"/>
      <c r="HQ3" s="282"/>
      <c r="HR3" s="282"/>
      <c r="HS3" s="282"/>
      <c r="HT3" s="282"/>
      <c r="HU3" s="282"/>
      <c r="HV3" s="282"/>
      <c r="HW3" s="282"/>
      <c r="HX3" s="282"/>
      <c r="HY3" s="282"/>
      <c r="HZ3" s="282"/>
      <c r="IA3" s="282"/>
      <c r="IB3" s="282"/>
      <c r="IC3" s="282"/>
      <c r="ID3" s="282"/>
      <c r="IE3" s="282"/>
      <c r="IF3" s="282"/>
      <c r="IG3" s="282"/>
      <c r="IH3" s="282"/>
      <c r="II3" s="282"/>
      <c r="IJ3" s="282"/>
      <c r="IK3" s="282"/>
      <c r="IL3" s="282"/>
      <c r="IM3" s="282"/>
      <c r="IN3" s="282"/>
      <c r="IO3" s="282"/>
      <c r="IP3" s="282"/>
      <c r="IQ3" s="282"/>
      <c r="IR3" s="282"/>
      <c r="IS3" s="282"/>
      <c r="IT3" s="282"/>
      <c r="IU3" s="282"/>
      <c r="IV3" s="282"/>
      <c r="IW3" s="282"/>
    </row>
    <row r="4" spans="1:257" ht="21" thickBot="1" x14ac:dyDescent="0.35">
      <c r="A4" s="342" t="s">
        <v>500</v>
      </c>
      <c r="B4" s="343"/>
      <c r="C4" s="343"/>
      <c r="D4" s="343"/>
      <c r="E4" s="343"/>
      <c r="F4" s="343"/>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c r="AO4" s="282"/>
      <c r="AP4" s="282"/>
      <c r="AQ4" s="282"/>
      <c r="AR4" s="282"/>
      <c r="AS4" s="282"/>
      <c r="AT4" s="282"/>
      <c r="AU4" s="282"/>
      <c r="AV4" s="282"/>
      <c r="AW4" s="282"/>
      <c r="AX4" s="282"/>
      <c r="AY4" s="282"/>
      <c r="AZ4" s="282"/>
      <c r="BA4" s="282"/>
      <c r="BB4" s="282"/>
      <c r="BC4" s="282"/>
      <c r="BD4" s="282"/>
      <c r="BE4" s="282"/>
      <c r="BF4" s="282"/>
      <c r="BG4" s="282"/>
      <c r="BH4" s="282"/>
      <c r="BI4" s="282"/>
      <c r="BJ4" s="282"/>
      <c r="BK4" s="282"/>
      <c r="BL4" s="282"/>
      <c r="BM4" s="282"/>
      <c r="BN4" s="282"/>
      <c r="BO4" s="282"/>
      <c r="BP4" s="282"/>
      <c r="BQ4" s="282"/>
      <c r="BR4" s="282"/>
      <c r="BS4" s="282"/>
      <c r="BT4" s="282"/>
      <c r="BU4" s="282"/>
      <c r="BV4" s="282"/>
      <c r="BW4" s="282"/>
      <c r="BX4" s="282"/>
      <c r="BY4" s="282"/>
      <c r="BZ4" s="282"/>
      <c r="CA4" s="282"/>
      <c r="CB4" s="282"/>
      <c r="CC4" s="282"/>
      <c r="CD4" s="282"/>
      <c r="CE4" s="282"/>
      <c r="CF4" s="282"/>
      <c r="CG4" s="282"/>
      <c r="CH4" s="282"/>
      <c r="CI4" s="282"/>
      <c r="CJ4" s="282"/>
      <c r="CK4" s="282"/>
      <c r="CL4" s="282"/>
      <c r="CM4" s="282"/>
      <c r="CN4" s="282"/>
      <c r="CO4" s="282"/>
      <c r="CP4" s="282"/>
      <c r="CQ4" s="282"/>
      <c r="CR4" s="282"/>
      <c r="CS4" s="282"/>
      <c r="CT4" s="282"/>
      <c r="CU4" s="282"/>
      <c r="CV4" s="282"/>
      <c r="CW4" s="282"/>
      <c r="CX4" s="282"/>
      <c r="CY4" s="282"/>
      <c r="CZ4" s="282"/>
      <c r="DA4" s="282"/>
      <c r="DB4" s="282"/>
      <c r="DC4" s="282"/>
      <c r="DD4" s="282"/>
      <c r="DE4" s="282"/>
      <c r="DF4" s="282"/>
      <c r="DG4" s="282"/>
      <c r="DH4" s="282"/>
      <c r="DI4" s="282"/>
      <c r="DJ4" s="282"/>
      <c r="DK4" s="282"/>
      <c r="DL4" s="282"/>
      <c r="DM4" s="282"/>
      <c r="DN4" s="282"/>
      <c r="DO4" s="282"/>
      <c r="DP4" s="282"/>
      <c r="DQ4" s="282"/>
      <c r="DR4" s="282"/>
      <c r="DS4" s="282"/>
      <c r="DT4" s="282"/>
      <c r="DU4" s="282"/>
      <c r="DV4" s="282"/>
      <c r="DW4" s="282"/>
      <c r="DX4" s="282"/>
      <c r="DY4" s="282"/>
      <c r="DZ4" s="282"/>
      <c r="EA4" s="282"/>
      <c r="EB4" s="282"/>
      <c r="EC4" s="282"/>
      <c r="ED4" s="282"/>
      <c r="EE4" s="282"/>
      <c r="EF4" s="282"/>
      <c r="EG4" s="282"/>
      <c r="EH4" s="282"/>
      <c r="EI4" s="282"/>
      <c r="EJ4" s="282"/>
      <c r="EK4" s="282"/>
      <c r="EL4" s="282"/>
      <c r="EM4" s="282"/>
      <c r="EN4" s="282"/>
      <c r="EO4" s="282"/>
      <c r="EP4" s="282"/>
      <c r="EQ4" s="282"/>
      <c r="ER4" s="282"/>
      <c r="ES4" s="282"/>
      <c r="ET4" s="282"/>
      <c r="EU4" s="282"/>
      <c r="EV4" s="282"/>
      <c r="EW4" s="282"/>
      <c r="EX4" s="282"/>
      <c r="EY4" s="282"/>
      <c r="EZ4" s="282"/>
      <c r="FA4" s="282"/>
      <c r="FB4" s="282"/>
      <c r="FC4" s="282"/>
      <c r="FD4" s="282"/>
      <c r="FE4" s="282"/>
      <c r="FF4" s="282"/>
      <c r="FG4" s="282"/>
      <c r="FH4" s="282"/>
      <c r="FI4" s="282"/>
      <c r="FJ4" s="282"/>
      <c r="FK4" s="282"/>
      <c r="FL4" s="282"/>
      <c r="FM4" s="282"/>
      <c r="FN4" s="282"/>
      <c r="FO4" s="282"/>
      <c r="FP4" s="282"/>
      <c r="FQ4" s="282"/>
      <c r="FR4" s="282"/>
      <c r="FS4" s="282"/>
      <c r="FT4" s="282"/>
      <c r="FU4" s="282"/>
      <c r="FV4" s="282"/>
      <c r="FW4" s="282"/>
      <c r="FX4" s="282"/>
      <c r="FY4" s="282"/>
      <c r="FZ4" s="282"/>
      <c r="GA4" s="282"/>
      <c r="GB4" s="282"/>
      <c r="GC4" s="282"/>
      <c r="GD4" s="282"/>
      <c r="GE4" s="282"/>
      <c r="GF4" s="282"/>
      <c r="GG4" s="282"/>
      <c r="GH4" s="282"/>
      <c r="GI4" s="282"/>
      <c r="GJ4" s="282"/>
      <c r="GK4" s="282"/>
      <c r="GL4" s="282"/>
      <c r="GM4" s="282"/>
      <c r="GN4" s="282"/>
      <c r="GO4" s="282"/>
      <c r="GP4" s="282"/>
      <c r="GQ4" s="282"/>
      <c r="GR4" s="282"/>
      <c r="GS4" s="282"/>
      <c r="GT4" s="282"/>
      <c r="GU4" s="282"/>
      <c r="GV4" s="282"/>
      <c r="GW4" s="282"/>
      <c r="GX4" s="282"/>
      <c r="GY4" s="282"/>
      <c r="GZ4" s="282"/>
      <c r="HA4" s="282"/>
      <c r="HB4" s="282"/>
      <c r="HC4" s="282"/>
      <c r="HD4" s="282"/>
      <c r="HE4" s="282"/>
      <c r="HF4" s="282"/>
      <c r="HG4" s="282"/>
      <c r="HH4" s="282"/>
      <c r="HI4" s="282"/>
      <c r="HJ4" s="282"/>
      <c r="HK4" s="282"/>
      <c r="HL4" s="282"/>
      <c r="HM4" s="282"/>
      <c r="HN4" s="282"/>
      <c r="HO4" s="282"/>
      <c r="HP4" s="282"/>
      <c r="HQ4" s="282"/>
      <c r="HR4" s="282"/>
      <c r="HS4" s="282"/>
      <c r="HT4" s="282"/>
      <c r="HU4" s="282"/>
      <c r="HV4" s="282"/>
      <c r="HW4" s="282"/>
      <c r="HX4" s="282"/>
      <c r="HY4" s="282"/>
      <c r="HZ4" s="282"/>
      <c r="IA4" s="282"/>
      <c r="IB4" s="282"/>
      <c r="IC4" s="282"/>
      <c r="ID4" s="282"/>
      <c r="IE4" s="282"/>
      <c r="IF4" s="282"/>
      <c r="IG4" s="282"/>
      <c r="IH4" s="282"/>
      <c r="II4" s="282"/>
      <c r="IJ4" s="282"/>
      <c r="IK4" s="282"/>
      <c r="IL4" s="282"/>
      <c r="IM4" s="282"/>
      <c r="IN4" s="282"/>
      <c r="IO4" s="282"/>
      <c r="IP4" s="282"/>
      <c r="IQ4" s="282"/>
      <c r="IR4" s="282"/>
      <c r="IS4" s="282"/>
      <c r="IT4" s="282"/>
      <c r="IU4" s="282"/>
      <c r="IV4" s="282"/>
      <c r="IW4" s="282"/>
    </row>
    <row r="5" spans="1:257" ht="54.75" thickTop="1" x14ac:dyDescent="0.3">
      <c r="A5" s="284" t="s">
        <v>107</v>
      </c>
      <c r="B5" s="285" t="s">
        <v>36</v>
      </c>
      <c r="C5" s="285" t="s">
        <v>501</v>
      </c>
      <c r="D5" s="285" t="s">
        <v>502</v>
      </c>
      <c r="E5" s="285" t="s">
        <v>503</v>
      </c>
      <c r="F5" s="286" t="s">
        <v>504</v>
      </c>
    </row>
    <row r="6" spans="1:257" ht="54.75" customHeight="1" x14ac:dyDescent="0.3">
      <c r="A6" s="344">
        <v>1</v>
      </c>
      <c r="B6" s="345" t="s">
        <v>509</v>
      </c>
      <c r="C6" s="269" t="s">
        <v>505</v>
      </c>
      <c r="D6" s="269" t="s">
        <v>510</v>
      </c>
      <c r="E6" s="269">
        <v>2</v>
      </c>
      <c r="F6" s="287">
        <v>0</v>
      </c>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P6" s="288"/>
      <c r="AQ6" s="288"/>
      <c r="AR6" s="288"/>
      <c r="AS6" s="288"/>
      <c r="AT6" s="288"/>
      <c r="AU6" s="288"/>
      <c r="AV6" s="288"/>
      <c r="AW6" s="288"/>
      <c r="AX6" s="288"/>
      <c r="AY6" s="288"/>
      <c r="AZ6" s="288"/>
      <c r="BA6" s="288"/>
      <c r="BB6" s="288"/>
      <c r="BC6" s="288"/>
      <c r="BD6" s="288"/>
      <c r="BE6" s="288"/>
      <c r="BF6" s="288"/>
      <c r="BG6" s="288"/>
      <c r="BH6" s="288"/>
      <c r="BI6" s="288"/>
      <c r="BJ6" s="288"/>
      <c r="BK6" s="288"/>
      <c r="BL6" s="288"/>
      <c r="BM6" s="288"/>
      <c r="BN6" s="288"/>
      <c r="BO6" s="288"/>
      <c r="BP6" s="288"/>
      <c r="BQ6" s="288"/>
      <c r="BR6" s="288"/>
      <c r="BS6" s="288"/>
      <c r="BT6" s="288"/>
      <c r="BU6" s="288"/>
      <c r="BV6" s="288"/>
      <c r="BW6" s="288"/>
      <c r="BX6" s="288"/>
      <c r="BY6" s="288"/>
      <c r="BZ6" s="288"/>
      <c r="CA6" s="288"/>
      <c r="CB6" s="288"/>
      <c r="CC6" s="288"/>
      <c r="CD6" s="288"/>
      <c r="CE6" s="288"/>
      <c r="CF6" s="288"/>
      <c r="CG6" s="288"/>
      <c r="CH6" s="288"/>
      <c r="CI6" s="288"/>
      <c r="CJ6" s="288"/>
      <c r="CK6" s="288"/>
      <c r="CL6" s="288"/>
      <c r="CM6" s="288"/>
      <c r="CN6" s="288"/>
      <c r="CO6" s="288"/>
      <c r="CP6" s="288"/>
      <c r="CQ6" s="288"/>
      <c r="CR6" s="288"/>
      <c r="CS6" s="288"/>
      <c r="CT6" s="288"/>
      <c r="CU6" s="288"/>
      <c r="CV6" s="288"/>
      <c r="CW6" s="288"/>
      <c r="CX6" s="288"/>
      <c r="CY6" s="288"/>
      <c r="CZ6" s="288"/>
      <c r="DA6" s="288"/>
      <c r="DB6" s="288"/>
      <c r="DC6" s="288"/>
      <c r="DD6" s="288"/>
      <c r="DE6" s="288"/>
      <c r="DF6" s="288"/>
      <c r="DG6" s="288"/>
      <c r="DH6" s="288"/>
      <c r="DI6" s="288"/>
      <c r="DJ6" s="288"/>
      <c r="DK6" s="288"/>
      <c r="DL6" s="288"/>
      <c r="DM6" s="288"/>
      <c r="DN6" s="288"/>
      <c r="DO6" s="288"/>
      <c r="DP6" s="288"/>
      <c r="DQ6" s="288"/>
      <c r="DR6" s="288"/>
      <c r="DS6" s="288"/>
      <c r="DT6" s="288"/>
      <c r="DU6" s="288"/>
      <c r="DV6" s="288"/>
      <c r="DW6" s="288"/>
      <c r="DX6" s="288"/>
      <c r="DY6" s="288"/>
      <c r="DZ6" s="288"/>
      <c r="EA6" s="288"/>
      <c r="EB6" s="288"/>
      <c r="EC6" s="288"/>
      <c r="ED6" s="288"/>
      <c r="EE6" s="288"/>
      <c r="EF6" s="288"/>
      <c r="EG6" s="288"/>
      <c r="EH6" s="288"/>
      <c r="EI6" s="288"/>
      <c r="EJ6" s="288"/>
      <c r="EK6" s="288"/>
      <c r="EL6" s="288"/>
      <c r="EM6" s="288"/>
      <c r="EN6" s="288"/>
      <c r="EO6" s="288"/>
      <c r="EP6" s="288"/>
      <c r="EQ6" s="288"/>
      <c r="ER6" s="288"/>
      <c r="ES6" s="288"/>
      <c r="ET6" s="288"/>
      <c r="EU6" s="288"/>
      <c r="EV6" s="288"/>
      <c r="EW6" s="288"/>
      <c r="EX6" s="288"/>
      <c r="EY6" s="288"/>
      <c r="EZ6" s="288"/>
      <c r="FA6" s="288"/>
      <c r="FB6" s="288"/>
      <c r="FC6" s="288"/>
      <c r="FD6" s="288"/>
      <c r="FE6" s="288"/>
      <c r="FF6" s="288"/>
      <c r="FG6" s="288"/>
      <c r="FH6" s="288"/>
      <c r="FI6" s="288"/>
      <c r="FJ6" s="288"/>
      <c r="FK6" s="288"/>
      <c r="FL6" s="288"/>
      <c r="FM6" s="288"/>
      <c r="FN6" s="288"/>
      <c r="FO6" s="288"/>
      <c r="FP6" s="288"/>
      <c r="FQ6" s="288"/>
      <c r="FR6" s="288"/>
      <c r="FS6" s="288"/>
      <c r="FT6" s="288"/>
      <c r="FU6" s="288"/>
      <c r="FV6" s="288"/>
      <c r="FW6" s="288"/>
      <c r="FX6" s="288"/>
      <c r="FY6" s="288"/>
      <c r="FZ6" s="288"/>
      <c r="GA6" s="288"/>
      <c r="GB6" s="288"/>
      <c r="GC6" s="288"/>
      <c r="GD6" s="288"/>
      <c r="GE6" s="288"/>
      <c r="GF6" s="288"/>
      <c r="GG6" s="288"/>
      <c r="GH6" s="288"/>
      <c r="GI6" s="288"/>
      <c r="GJ6" s="288"/>
      <c r="GK6" s="288"/>
      <c r="GL6" s="288"/>
      <c r="GM6" s="288"/>
      <c r="GN6" s="288"/>
      <c r="GO6" s="288"/>
      <c r="GP6" s="288"/>
      <c r="GQ6" s="288"/>
      <c r="GR6" s="288"/>
      <c r="GS6" s="288"/>
      <c r="GT6" s="288"/>
      <c r="GU6" s="288"/>
      <c r="GV6" s="288"/>
      <c r="GW6" s="288"/>
      <c r="GX6" s="288"/>
      <c r="GY6" s="288"/>
      <c r="GZ6" s="288"/>
      <c r="HA6" s="288"/>
      <c r="HB6" s="288"/>
      <c r="HC6" s="288"/>
      <c r="HD6" s="288"/>
      <c r="HE6" s="288"/>
      <c r="HF6" s="288"/>
      <c r="HG6" s="288"/>
      <c r="HH6" s="288"/>
      <c r="HI6" s="288"/>
      <c r="HJ6" s="288"/>
      <c r="HK6" s="288"/>
      <c r="HL6" s="288"/>
      <c r="HM6" s="288"/>
      <c r="HN6" s="288"/>
      <c r="HO6" s="288"/>
      <c r="HP6" s="288"/>
      <c r="HQ6" s="288"/>
      <c r="HR6" s="288"/>
      <c r="HS6" s="288"/>
      <c r="HT6" s="288"/>
      <c r="HU6" s="288"/>
      <c r="HV6" s="288"/>
      <c r="HW6" s="288"/>
      <c r="HX6" s="288"/>
      <c r="HY6" s="288"/>
      <c r="HZ6" s="288"/>
      <c r="IA6" s="288"/>
      <c r="IB6" s="288"/>
      <c r="IC6" s="288"/>
      <c r="ID6" s="288"/>
      <c r="IE6" s="288"/>
      <c r="IF6" s="288"/>
      <c r="IG6" s="288"/>
      <c r="IH6" s="288"/>
      <c r="II6" s="288"/>
      <c r="IJ6" s="288"/>
      <c r="IK6" s="288"/>
      <c r="IL6" s="288"/>
      <c r="IM6" s="288"/>
      <c r="IN6" s="288"/>
      <c r="IO6" s="288"/>
      <c r="IP6" s="288"/>
      <c r="IQ6" s="288"/>
      <c r="IR6" s="288"/>
      <c r="IS6" s="288"/>
      <c r="IT6" s="288"/>
      <c r="IU6" s="288"/>
      <c r="IV6" s="288"/>
      <c r="IW6" s="288"/>
    </row>
    <row r="7" spans="1:257" ht="33" customHeight="1" x14ac:dyDescent="0.3">
      <c r="A7" s="344"/>
      <c r="B7" s="345"/>
      <c r="C7" s="269" t="s">
        <v>506</v>
      </c>
      <c r="D7" s="269" t="s">
        <v>507</v>
      </c>
      <c r="E7" s="269">
        <v>0</v>
      </c>
      <c r="F7" s="287">
        <v>0</v>
      </c>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88"/>
      <c r="AM7" s="288"/>
      <c r="AN7" s="288"/>
      <c r="AO7" s="288"/>
      <c r="AP7" s="288"/>
      <c r="AQ7" s="288"/>
      <c r="AR7" s="288"/>
      <c r="AS7" s="288"/>
      <c r="AT7" s="288"/>
      <c r="AU7" s="288"/>
      <c r="AV7" s="288"/>
      <c r="AW7" s="288"/>
      <c r="AX7" s="288"/>
      <c r="AY7" s="288"/>
      <c r="AZ7" s="288"/>
      <c r="BA7" s="288"/>
      <c r="BB7" s="288"/>
      <c r="BC7" s="288"/>
      <c r="BD7" s="288"/>
      <c r="BE7" s="288"/>
      <c r="BF7" s="288"/>
      <c r="BG7" s="288"/>
      <c r="BH7" s="288"/>
      <c r="BI7" s="288"/>
      <c r="BJ7" s="288"/>
      <c r="BK7" s="288"/>
      <c r="BL7" s="288"/>
      <c r="BM7" s="288"/>
      <c r="BN7" s="288"/>
      <c r="BO7" s="288"/>
      <c r="BP7" s="288"/>
      <c r="BQ7" s="288"/>
      <c r="BR7" s="288"/>
      <c r="BS7" s="288"/>
      <c r="BT7" s="288"/>
      <c r="BU7" s="288"/>
      <c r="BV7" s="288"/>
      <c r="BW7" s="288"/>
      <c r="BX7" s="288"/>
      <c r="BY7" s="288"/>
      <c r="BZ7" s="288"/>
      <c r="CA7" s="288"/>
      <c r="CB7" s="288"/>
      <c r="CC7" s="288"/>
      <c r="CD7" s="288"/>
      <c r="CE7" s="288"/>
      <c r="CF7" s="288"/>
      <c r="CG7" s="288"/>
      <c r="CH7" s="288"/>
      <c r="CI7" s="288"/>
      <c r="CJ7" s="288"/>
      <c r="CK7" s="288"/>
      <c r="CL7" s="288"/>
      <c r="CM7" s="288"/>
      <c r="CN7" s="288"/>
      <c r="CO7" s="288"/>
      <c r="CP7" s="288"/>
      <c r="CQ7" s="288"/>
      <c r="CR7" s="288"/>
      <c r="CS7" s="288"/>
      <c r="CT7" s="288"/>
      <c r="CU7" s="288"/>
      <c r="CV7" s="288"/>
      <c r="CW7" s="288"/>
      <c r="CX7" s="288"/>
      <c r="CY7" s="288"/>
      <c r="CZ7" s="288"/>
      <c r="DA7" s="288"/>
      <c r="DB7" s="288"/>
      <c r="DC7" s="288"/>
      <c r="DD7" s="288"/>
      <c r="DE7" s="288"/>
      <c r="DF7" s="288"/>
      <c r="DG7" s="288"/>
      <c r="DH7" s="288"/>
      <c r="DI7" s="288"/>
      <c r="DJ7" s="288"/>
      <c r="DK7" s="288"/>
      <c r="DL7" s="288"/>
      <c r="DM7" s="288"/>
      <c r="DN7" s="288"/>
      <c r="DO7" s="288"/>
      <c r="DP7" s="288"/>
      <c r="DQ7" s="288"/>
      <c r="DR7" s="288"/>
      <c r="DS7" s="288"/>
      <c r="DT7" s="288"/>
      <c r="DU7" s="288"/>
      <c r="DV7" s="288"/>
      <c r="DW7" s="288"/>
      <c r="DX7" s="288"/>
      <c r="DY7" s="288"/>
      <c r="DZ7" s="288"/>
      <c r="EA7" s="288"/>
      <c r="EB7" s="288"/>
      <c r="EC7" s="288"/>
      <c r="ED7" s="288"/>
      <c r="EE7" s="288"/>
      <c r="EF7" s="288"/>
      <c r="EG7" s="288"/>
      <c r="EH7" s="288"/>
      <c r="EI7" s="288"/>
      <c r="EJ7" s="288"/>
      <c r="EK7" s="288"/>
      <c r="EL7" s="288"/>
      <c r="EM7" s="288"/>
      <c r="EN7" s="288"/>
      <c r="EO7" s="288"/>
      <c r="EP7" s="288"/>
      <c r="EQ7" s="288"/>
      <c r="ER7" s="288"/>
      <c r="ES7" s="288"/>
      <c r="ET7" s="288"/>
      <c r="EU7" s="288"/>
      <c r="EV7" s="288"/>
      <c r="EW7" s="288"/>
      <c r="EX7" s="288"/>
      <c r="EY7" s="288"/>
      <c r="EZ7" s="288"/>
      <c r="FA7" s="288"/>
      <c r="FB7" s="288"/>
      <c r="FC7" s="288"/>
      <c r="FD7" s="288"/>
      <c r="FE7" s="288"/>
      <c r="FF7" s="288"/>
      <c r="FG7" s="288"/>
      <c r="FH7" s="288"/>
      <c r="FI7" s="288"/>
      <c r="FJ7" s="288"/>
      <c r="FK7" s="288"/>
      <c r="FL7" s="288"/>
      <c r="FM7" s="288"/>
      <c r="FN7" s="288"/>
      <c r="FO7" s="288"/>
      <c r="FP7" s="288"/>
      <c r="FQ7" s="288"/>
      <c r="FR7" s="288"/>
      <c r="FS7" s="288"/>
      <c r="FT7" s="288"/>
      <c r="FU7" s="288"/>
      <c r="FV7" s="288"/>
      <c r="FW7" s="288"/>
      <c r="FX7" s="288"/>
      <c r="FY7" s="288"/>
      <c r="FZ7" s="288"/>
      <c r="GA7" s="288"/>
      <c r="GB7" s="288"/>
      <c r="GC7" s="288"/>
      <c r="GD7" s="288"/>
      <c r="GE7" s="288"/>
      <c r="GF7" s="288"/>
      <c r="GG7" s="288"/>
      <c r="GH7" s="288"/>
      <c r="GI7" s="288"/>
      <c r="GJ7" s="288"/>
      <c r="GK7" s="288"/>
      <c r="GL7" s="288"/>
      <c r="GM7" s="288"/>
      <c r="GN7" s="288"/>
      <c r="GO7" s="288"/>
      <c r="GP7" s="288"/>
      <c r="GQ7" s="288"/>
      <c r="GR7" s="288"/>
      <c r="GS7" s="288"/>
      <c r="GT7" s="288"/>
      <c r="GU7" s="288"/>
      <c r="GV7" s="288"/>
      <c r="GW7" s="288"/>
      <c r="GX7" s="288"/>
      <c r="GY7" s="288"/>
      <c r="GZ7" s="288"/>
      <c r="HA7" s="288"/>
      <c r="HB7" s="288"/>
      <c r="HC7" s="288"/>
      <c r="HD7" s="288"/>
      <c r="HE7" s="288"/>
      <c r="HF7" s="288"/>
      <c r="HG7" s="288"/>
      <c r="HH7" s="288"/>
      <c r="HI7" s="288"/>
      <c r="HJ7" s="288"/>
      <c r="HK7" s="288"/>
      <c r="HL7" s="288"/>
      <c r="HM7" s="288"/>
      <c r="HN7" s="288"/>
      <c r="HO7" s="288"/>
      <c r="HP7" s="288"/>
      <c r="HQ7" s="288"/>
      <c r="HR7" s="288"/>
      <c r="HS7" s="288"/>
      <c r="HT7" s="288"/>
      <c r="HU7" s="288"/>
      <c r="HV7" s="288"/>
      <c r="HW7" s="288"/>
      <c r="HX7" s="288"/>
      <c r="HY7" s="288"/>
      <c r="HZ7" s="288"/>
      <c r="IA7" s="288"/>
      <c r="IB7" s="288"/>
      <c r="IC7" s="288"/>
      <c r="ID7" s="288"/>
      <c r="IE7" s="288"/>
      <c r="IF7" s="288"/>
      <c r="IG7" s="288"/>
      <c r="IH7" s="288"/>
      <c r="II7" s="288"/>
      <c r="IJ7" s="288"/>
      <c r="IK7" s="288"/>
      <c r="IL7" s="288"/>
      <c r="IM7" s="288"/>
      <c r="IN7" s="288"/>
      <c r="IO7" s="288"/>
      <c r="IP7" s="288"/>
      <c r="IQ7" s="288"/>
      <c r="IR7" s="288"/>
      <c r="IS7" s="288"/>
      <c r="IT7" s="288"/>
      <c r="IU7" s="288"/>
      <c r="IV7" s="288"/>
      <c r="IW7" s="288"/>
    </row>
    <row r="8" spans="1:257" ht="55.5" customHeight="1" x14ac:dyDescent="0.3">
      <c r="A8" s="344">
        <v>2</v>
      </c>
      <c r="B8" s="345" t="s">
        <v>511</v>
      </c>
      <c r="C8" s="269" t="s">
        <v>505</v>
      </c>
      <c r="D8" s="269" t="s">
        <v>512</v>
      </c>
      <c r="E8" s="269">
        <v>5</v>
      </c>
      <c r="F8" s="287">
        <v>0</v>
      </c>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8"/>
      <c r="AW8" s="288"/>
      <c r="AX8" s="288"/>
      <c r="AY8" s="288"/>
      <c r="AZ8" s="288"/>
      <c r="BA8" s="288"/>
      <c r="BB8" s="288"/>
      <c r="BC8" s="288"/>
      <c r="BD8" s="288"/>
      <c r="BE8" s="288"/>
      <c r="BF8" s="288"/>
      <c r="BG8" s="288"/>
      <c r="BH8" s="288"/>
      <c r="BI8" s="288"/>
      <c r="BJ8" s="288"/>
      <c r="BK8" s="288"/>
      <c r="BL8" s="288"/>
      <c r="BM8" s="288"/>
      <c r="BN8" s="288"/>
      <c r="BO8" s="288"/>
      <c r="BP8" s="288"/>
      <c r="BQ8" s="288"/>
      <c r="BR8" s="288"/>
      <c r="BS8" s="288"/>
      <c r="BT8" s="288"/>
      <c r="BU8" s="288"/>
      <c r="BV8" s="288"/>
      <c r="BW8" s="288"/>
      <c r="BX8" s="288"/>
      <c r="BY8" s="288"/>
      <c r="BZ8" s="288"/>
      <c r="CA8" s="288"/>
      <c r="CB8" s="288"/>
      <c r="CC8" s="288"/>
      <c r="CD8" s="288"/>
      <c r="CE8" s="288"/>
      <c r="CF8" s="288"/>
      <c r="CG8" s="288"/>
      <c r="CH8" s="288"/>
      <c r="CI8" s="288"/>
      <c r="CJ8" s="288"/>
      <c r="CK8" s="288"/>
      <c r="CL8" s="288"/>
      <c r="CM8" s="288"/>
      <c r="CN8" s="288"/>
      <c r="CO8" s="288"/>
      <c r="CP8" s="288"/>
      <c r="CQ8" s="288"/>
      <c r="CR8" s="288"/>
      <c r="CS8" s="288"/>
      <c r="CT8" s="288"/>
      <c r="CU8" s="288"/>
      <c r="CV8" s="288"/>
      <c r="CW8" s="288"/>
      <c r="CX8" s="288"/>
      <c r="CY8" s="288"/>
      <c r="CZ8" s="288"/>
      <c r="DA8" s="288"/>
      <c r="DB8" s="288"/>
      <c r="DC8" s="288"/>
      <c r="DD8" s="288"/>
      <c r="DE8" s="288"/>
      <c r="DF8" s="288"/>
      <c r="DG8" s="288"/>
      <c r="DH8" s="288"/>
      <c r="DI8" s="288"/>
      <c r="DJ8" s="288"/>
      <c r="DK8" s="288"/>
      <c r="DL8" s="288"/>
      <c r="DM8" s="288"/>
      <c r="DN8" s="288"/>
      <c r="DO8" s="288"/>
      <c r="DP8" s="288"/>
      <c r="DQ8" s="288"/>
      <c r="DR8" s="288"/>
      <c r="DS8" s="288"/>
      <c r="DT8" s="288"/>
      <c r="DU8" s="288"/>
      <c r="DV8" s="288"/>
      <c r="DW8" s="288"/>
      <c r="DX8" s="288"/>
      <c r="DY8" s="288"/>
      <c r="DZ8" s="288"/>
      <c r="EA8" s="288"/>
      <c r="EB8" s="288"/>
      <c r="EC8" s="288"/>
      <c r="ED8" s="288"/>
      <c r="EE8" s="288"/>
      <c r="EF8" s="288"/>
      <c r="EG8" s="288"/>
      <c r="EH8" s="288"/>
      <c r="EI8" s="288"/>
      <c r="EJ8" s="288"/>
      <c r="EK8" s="288"/>
      <c r="EL8" s="288"/>
      <c r="EM8" s="288"/>
      <c r="EN8" s="288"/>
      <c r="EO8" s="288"/>
      <c r="EP8" s="288"/>
      <c r="EQ8" s="288"/>
      <c r="ER8" s="288"/>
      <c r="ES8" s="288"/>
      <c r="ET8" s="288"/>
      <c r="EU8" s="288"/>
      <c r="EV8" s="288"/>
      <c r="EW8" s="288"/>
      <c r="EX8" s="288"/>
      <c r="EY8" s="288"/>
      <c r="EZ8" s="288"/>
      <c r="FA8" s="288"/>
      <c r="FB8" s="288"/>
      <c r="FC8" s="288"/>
      <c r="FD8" s="288"/>
      <c r="FE8" s="288"/>
      <c r="FF8" s="288"/>
      <c r="FG8" s="288"/>
      <c r="FH8" s="288"/>
      <c r="FI8" s="288"/>
      <c r="FJ8" s="288"/>
      <c r="FK8" s="288"/>
      <c r="FL8" s="288"/>
      <c r="FM8" s="288"/>
      <c r="FN8" s="288"/>
      <c r="FO8" s="288"/>
      <c r="FP8" s="288"/>
      <c r="FQ8" s="288"/>
      <c r="FR8" s="288"/>
      <c r="FS8" s="288"/>
      <c r="FT8" s="288"/>
      <c r="FU8" s="288"/>
      <c r="FV8" s="288"/>
      <c r="FW8" s="288"/>
      <c r="FX8" s="288"/>
      <c r="FY8" s="288"/>
      <c r="FZ8" s="288"/>
      <c r="GA8" s="288"/>
      <c r="GB8" s="288"/>
      <c r="GC8" s="288"/>
      <c r="GD8" s="288"/>
      <c r="GE8" s="288"/>
      <c r="GF8" s="288"/>
      <c r="GG8" s="288"/>
      <c r="GH8" s="288"/>
      <c r="GI8" s="288"/>
      <c r="GJ8" s="288"/>
      <c r="GK8" s="288"/>
      <c r="GL8" s="288"/>
      <c r="GM8" s="288"/>
      <c r="GN8" s="288"/>
      <c r="GO8" s="288"/>
      <c r="GP8" s="288"/>
      <c r="GQ8" s="288"/>
      <c r="GR8" s="288"/>
      <c r="GS8" s="288"/>
      <c r="GT8" s="288"/>
      <c r="GU8" s="288"/>
      <c r="GV8" s="288"/>
      <c r="GW8" s="288"/>
      <c r="GX8" s="288"/>
      <c r="GY8" s="288"/>
      <c r="GZ8" s="288"/>
      <c r="HA8" s="288"/>
      <c r="HB8" s="288"/>
      <c r="HC8" s="288"/>
      <c r="HD8" s="288"/>
      <c r="HE8" s="288"/>
      <c r="HF8" s="288"/>
      <c r="HG8" s="288"/>
      <c r="HH8" s="288"/>
      <c r="HI8" s="288"/>
      <c r="HJ8" s="288"/>
      <c r="HK8" s="288"/>
      <c r="HL8" s="288"/>
      <c r="HM8" s="288"/>
      <c r="HN8" s="288"/>
      <c r="HO8" s="288"/>
      <c r="HP8" s="288"/>
      <c r="HQ8" s="288"/>
      <c r="HR8" s="288"/>
      <c r="HS8" s="288"/>
      <c r="HT8" s="288"/>
      <c r="HU8" s="288"/>
      <c r="HV8" s="288"/>
      <c r="HW8" s="288"/>
      <c r="HX8" s="288"/>
      <c r="HY8" s="288"/>
      <c r="HZ8" s="288"/>
      <c r="IA8" s="288"/>
      <c r="IB8" s="288"/>
      <c r="IC8" s="288"/>
      <c r="ID8" s="288"/>
      <c r="IE8" s="288"/>
      <c r="IF8" s="288"/>
      <c r="IG8" s="288"/>
      <c r="IH8" s="288"/>
      <c r="II8" s="288"/>
      <c r="IJ8" s="288"/>
      <c r="IK8" s="288"/>
      <c r="IL8" s="288"/>
      <c r="IM8" s="288"/>
      <c r="IN8" s="288"/>
      <c r="IO8" s="288"/>
      <c r="IP8" s="288"/>
      <c r="IQ8" s="288"/>
      <c r="IR8" s="288"/>
      <c r="IS8" s="288"/>
      <c r="IT8" s="288"/>
      <c r="IU8" s="288"/>
      <c r="IV8" s="288"/>
      <c r="IW8" s="288"/>
    </row>
    <row r="9" spans="1:257" ht="55.5" customHeight="1" x14ac:dyDescent="0.3">
      <c r="A9" s="344"/>
      <c r="B9" s="345"/>
      <c r="C9" s="269" t="s">
        <v>506</v>
      </c>
      <c r="D9" s="269" t="s">
        <v>507</v>
      </c>
      <c r="E9" s="269">
        <v>0</v>
      </c>
      <c r="F9" s="287">
        <v>0</v>
      </c>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288"/>
      <c r="AU9" s="288"/>
      <c r="AV9" s="288"/>
      <c r="AW9" s="288"/>
      <c r="AX9" s="288"/>
      <c r="AY9" s="288"/>
      <c r="AZ9" s="288"/>
      <c r="BA9" s="288"/>
      <c r="BB9" s="288"/>
      <c r="BC9" s="288"/>
      <c r="BD9" s="288"/>
      <c r="BE9" s="288"/>
      <c r="BF9" s="288"/>
      <c r="BG9" s="288"/>
      <c r="BH9" s="288"/>
      <c r="BI9" s="288"/>
      <c r="BJ9" s="288"/>
      <c r="BK9" s="288"/>
      <c r="BL9" s="288"/>
      <c r="BM9" s="288"/>
      <c r="BN9" s="288"/>
      <c r="BO9" s="288"/>
      <c r="BP9" s="288"/>
      <c r="BQ9" s="288"/>
      <c r="BR9" s="288"/>
      <c r="BS9" s="288"/>
      <c r="BT9" s="288"/>
      <c r="BU9" s="288"/>
      <c r="BV9" s="288"/>
      <c r="BW9" s="288"/>
      <c r="BX9" s="288"/>
      <c r="BY9" s="288"/>
      <c r="BZ9" s="288"/>
      <c r="CA9" s="288"/>
      <c r="CB9" s="288"/>
      <c r="CC9" s="288"/>
      <c r="CD9" s="288"/>
      <c r="CE9" s="288"/>
      <c r="CF9" s="288"/>
      <c r="CG9" s="288"/>
      <c r="CH9" s="288"/>
      <c r="CI9" s="288"/>
      <c r="CJ9" s="288"/>
      <c r="CK9" s="288"/>
      <c r="CL9" s="288"/>
      <c r="CM9" s="288"/>
      <c r="CN9" s="288"/>
      <c r="CO9" s="288"/>
      <c r="CP9" s="288"/>
      <c r="CQ9" s="288"/>
      <c r="CR9" s="288"/>
      <c r="CS9" s="288"/>
      <c r="CT9" s="288"/>
      <c r="CU9" s="288"/>
      <c r="CV9" s="288"/>
      <c r="CW9" s="288"/>
      <c r="CX9" s="288"/>
      <c r="CY9" s="288"/>
      <c r="CZ9" s="288"/>
      <c r="DA9" s="288"/>
      <c r="DB9" s="288"/>
      <c r="DC9" s="288"/>
      <c r="DD9" s="288"/>
      <c r="DE9" s="288"/>
      <c r="DF9" s="288"/>
      <c r="DG9" s="288"/>
      <c r="DH9" s="288"/>
      <c r="DI9" s="288"/>
      <c r="DJ9" s="288"/>
      <c r="DK9" s="288"/>
      <c r="DL9" s="288"/>
      <c r="DM9" s="288"/>
      <c r="DN9" s="288"/>
      <c r="DO9" s="288"/>
      <c r="DP9" s="288"/>
      <c r="DQ9" s="288"/>
      <c r="DR9" s="288"/>
      <c r="DS9" s="288"/>
      <c r="DT9" s="288"/>
      <c r="DU9" s="288"/>
      <c r="DV9" s="288"/>
      <c r="DW9" s="288"/>
      <c r="DX9" s="288"/>
      <c r="DY9" s="288"/>
      <c r="DZ9" s="288"/>
      <c r="EA9" s="288"/>
      <c r="EB9" s="288"/>
      <c r="EC9" s="288"/>
      <c r="ED9" s="288"/>
      <c r="EE9" s="288"/>
      <c r="EF9" s="288"/>
      <c r="EG9" s="288"/>
      <c r="EH9" s="288"/>
      <c r="EI9" s="288"/>
      <c r="EJ9" s="288"/>
      <c r="EK9" s="288"/>
      <c r="EL9" s="288"/>
      <c r="EM9" s="288"/>
      <c r="EN9" s="288"/>
      <c r="EO9" s="288"/>
      <c r="EP9" s="288"/>
      <c r="EQ9" s="288"/>
      <c r="ER9" s="288"/>
      <c r="ES9" s="288"/>
      <c r="ET9" s="288"/>
      <c r="EU9" s="288"/>
      <c r="EV9" s="288"/>
      <c r="EW9" s="288"/>
      <c r="EX9" s="288"/>
      <c r="EY9" s="288"/>
      <c r="EZ9" s="288"/>
      <c r="FA9" s="288"/>
      <c r="FB9" s="288"/>
      <c r="FC9" s="288"/>
      <c r="FD9" s="288"/>
      <c r="FE9" s="288"/>
      <c r="FF9" s="288"/>
      <c r="FG9" s="288"/>
      <c r="FH9" s="288"/>
      <c r="FI9" s="288"/>
      <c r="FJ9" s="288"/>
      <c r="FK9" s="288"/>
      <c r="FL9" s="288"/>
      <c r="FM9" s="288"/>
      <c r="FN9" s="288"/>
      <c r="FO9" s="288"/>
      <c r="FP9" s="288"/>
      <c r="FQ9" s="288"/>
      <c r="FR9" s="288"/>
      <c r="FS9" s="288"/>
      <c r="FT9" s="288"/>
      <c r="FU9" s="288"/>
      <c r="FV9" s="288"/>
      <c r="FW9" s="288"/>
      <c r="FX9" s="288"/>
      <c r="FY9" s="288"/>
      <c r="FZ9" s="288"/>
      <c r="GA9" s="288"/>
      <c r="GB9" s="288"/>
      <c r="GC9" s="288"/>
      <c r="GD9" s="288"/>
      <c r="GE9" s="288"/>
      <c r="GF9" s="288"/>
      <c r="GG9" s="288"/>
      <c r="GH9" s="288"/>
      <c r="GI9" s="288"/>
      <c r="GJ9" s="288"/>
      <c r="GK9" s="288"/>
      <c r="GL9" s="288"/>
      <c r="GM9" s="288"/>
      <c r="GN9" s="288"/>
      <c r="GO9" s="288"/>
      <c r="GP9" s="288"/>
      <c r="GQ9" s="288"/>
      <c r="GR9" s="288"/>
      <c r="GS9" s="288"/>
      <c r="GT9" s="288"/>
      <c r="GU9" s="288"/>
      <c r="GV9" s="288"/>
      <c r="GW9" s="288"/>
      <c r="GX9" s="288"/>
      <c r="GY9" s="288"/>
      <c r="GZ9" s="288"/>
      <c r="HA9" s="288"/>
      <c r="HB9" s="288"/>
      <c r="HC9" s="288"/>
      <c r="HD9" s="288"/>
      <c r="HE9" s="288"/>
      <c r="HF9" s="288"/>
      <c r="HG9" s="288"/>
      <c r="HH9" s="288"/>
      <c r="HI9" s="288"/>
      <c r="HJ9" s="288"/>
      <c r="HK9" s="288"/>
      <c r="HL9" s="288"/>
      <c r="HM9" s="288"/>
      <c r="HN9" s="288"/>
      <c r="HO9" s="288"/>
      <c r="HP9" s="288"/>
      <c r="HQ9" s="288"/>
      <c r="HR9" s="288"/>
      <c r="HS9" s="288"/>
      <c r="HT9" s="288"/>
      <c r="HU9" s="288"/>
      <c r="HV9" s="288"/>
      <c r="HW9" s="288"/>
      <c r="HX9" s="288"/>
      <c r="HY9" s="288"/>
      <c r="HZ9" s="288"/>
      <c r="IA9" s="288"/>
      <c r="IB9" s="288"/>
      <c r="IC9" s="288"/>
      <c r="ID9" s="288"/>
      <c r="IE9" s="288"/>
      <c r="IF9" s="288"/>
      <c r="IG9" s="288"/>
      <c r="IH9" s="288"/>
      <c r="II9" s="288"/>
      <c r="IJ9" s="288"/>
      <c r="IK9" s="288"/>
      <c r="IL9" s="288"/>
      <c r="IM9" s="288"/>
      <c r="IN9" s="288"/>
      <c r="IO9" s="288"/>
      <c r="IP9" s="288"/>
      <c r="IQ9" s="288"/>
      <c r="IR9" s="288"/>
      <c r="IS9" s="288"/>
      <c r="IT9" s="288"/>
      <c r="IU9" s="288"/>
      <c r="IV9" s="288"/>
      <c r="IW9" s="288"/>
    </row>
    <row r="10" spans="1:257" ht="58.5" customHeight="1" x14ac:dyDescent="0.3">
      <c r="A10" s="344">
        <v>3</v>
      </c>
      <c r="B10" s="345" t="s">
        <v>513</v>
      </c>
      <c r="C10" s="269" t="s">
        <v>505</v>
      </c>
      <c r="D10" s="269" t="s">
        <v>514</v>
      </c>
      <c r="E10" s="269">
        <v>4</v>
      </c>
      <c r="F10" s="289">
        <v>0</v>
      </c>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8"/>
      <c r="AW10" s="288"/>
      <c r="AX10" s="288"/>
      <c r="AY10" s="288"/>
      <c r="AZ10" s="288"/>
      <c r="BA10" s="288"/>
      <c r="BB10" s="288"/>
      <c r="BC10" s="288"/>
      <c r="BD10" s="288"/>
      <c r="BE10" s="288"/>
      <c r="BF10" s="288"/>
      <c r="BG10" s="288"/>
      <c r="BH10" s="288"/>
      <c r="BI10" s="288"/>
      <c r="BJ10" s="288"/>
      <c r="BK10" s="288"/>
      <c r="BL10" s="288"/>
      <c r="BM10" s="288"/>
      <c r="BN10" s="288"/>
      <c r="BO10" s="288"/>
      <c r="BP10" s="288"/>
      <c r="BQ10" s="288"/>
      <c r="BR10" s="288"/>
      <c r="BS10" s="288"/>
      <c r="BT10" s="288"/>
      <c r="BU10" s="288"/>
      <c r="BV10" s="288"/>
      <c r="BW10" s="288"/>
      <c r="BX10" s="288"/>
      <c r="BY10" s="288"/>
      <c r="BZ10" s="288"/>
      <c r="CA10" s="288"/>
      <c r="CB10" s="288"/>
      <c r="CC10" s="288"/>
      <c r="CD10" s="288"/>
      <c r="CE10" s="288"/>
      <c r="CF10" s="288"/>
      <c r="CG10" s="288"/>
      <c r="CH10" s="288"/>
      <c r="CI10" s="288"/>
      <c r="CJ10" s="288"/>
      <c r="CK10" s="288"/>
      <c r="CL10" s="288"/>
      <c r="CM10" s="288"/>
      <c r="CN10" s="288"/>
      <c r="CO10" s="288"/>
      <c r="CP10" s="288"/>
      <c r="CQ10" s="288"/>
      <c r="CR10" s="288"/>
      <c r="CS10" s="288"/>
      <c r="CT10" s="288"/>
      <c r="CU10" s="288"/>
      <c r="CV10" s="288"/>
      <c r="CW10" s="288"/>
      <c r="CX10" s="288"/>
      <c r="CY10" s="288"/>
      <c r="CZ10" s="288"/>
      <c r="DA10" s="288"/>
      <c r="DB10" s="288"/>
      <c r="DC10" s="288"/>
      <c r="DD10" s="288"/>
      <c r="DE10" s="288"/>
      <c r="DF10" s="288"/>
      <c r="DG10" s="288"/>
      <c r="DH10" s="288"/>
      <c r="DI10" s="288"/>
      <c r="DJ10" s="288"/>
      <c r="DK10" s="288"/>
      <c r="DL10" s="288"/>
      <c r="DM10" s="288"/>
      <c r="DN10" s="288"/>
      <c r="DO10" s="288"/>
      <c r="DP10" s="288"/>
      <c r="DQ10" s="288"/>
      <c r="DR10" s="288"/>
      <c r="DS10" s="288"/>
      <c r="DT10" s="288"/>
      <c r="DU10" s="288"/>
      <c r="DV10" s="288"/>
      <c r="DW10" s="288"/>
      <c r="DX10" s="288"/>
      <c r="DY10" s="288"/>
      <c r="DZ10" s="288"/>
      <c r="EA10" s="288"/>
      <c r="EB10" s="288"/>
      <c r="EC10" s="288"/>
      <c r="ED10" s="288"/>
      <c r="EE10" s="288"/>
      <c r="EF10" s="288"/>
      <c r="EG10" s="288"/>
      <c r="EH10" s="288"/>
      <c r="EI10" s="288"/>
      <c r="EJ10" s="288"/>
      <c r="EK10" s="288"/>
      <c r="EL10" s="288"/>
      <c r="EM10" s="288"/>
      <c r="EN10" s="288"/>
      <c r="EO10" s="288"/>
      <c r="EP10" s="288"/>
      <c r="EQ10" s="288"/>
      <c r="ER10" s="288"/>
      <c r="ES10" s="288"/>
      <c r="ET10" s="288"/>
      <c r="EU10" s="288"/>
      <c r="EV10" s="288"/>
      <c r="EW10" s="288"/>
      <c r="EX10" s="288"/>
      <c r="EY10" s="288"/>
      <c r="EZ10" s="288"/>
      <c r="FA10" s="288"/>
      <c r="FB10" s="288"/>
      <c r="FC10" s="288"/>
      <c r="FD10" s="288"/>
      <c r="FE10" s="288"/>
      <c r="FF10" s="288"/>
      <c r="FG10" s="288"/>
      <c r="FH10" s="288"/>
      <c r="FI10" s="288"/>
      <c r="FJ10" s="288"/>
      <c r="FK10" s="288"/>
      <c r="FL10" s="288"/>
      <c r="FM10" s="288"/>
      <c r="FN10" s="288"/>
      <c r="FO10" s="288"/>
      <c r="FP10" s="288"/>
      <c r="FQ10" s="288"/>
      <c r="FR10" s="288"/>
      <c r="FS10" s="288"/>
      <c r="FT10" s="288"/>
      <c r="FU10" s="288"/>
      <c r="FV10" s="288"/>
      <c r="FW10" s="288"/>
      <c r="FX10" s="288"/>
      <c r="FY10" s="288"/>
      <c r="FZ10" s="288"/>
      <c r="GA10" s="288"/>
      <c r="GB10" s="288"/>
      <c r="GC10" s="288"/>
      <c r="GD10" s="288"/>
      <c r="GE10" s="288"/>
      <c r="GF10" s="288"/>
      <c r="GG10" s="288"/>
      <c r="GH10" s="288"/>
      <c r="GI10" s="288"/>
      <c r="GJ10" s="288"/>
      <c r="GK10" s="288"/>
      <c r="GL10" s="288"/>
      <c r="GM10" s="288"/>
      <c r="GN10" s="288"/>
      <c r="GO10" s="288"/>
      <c r="GP10" s="288"/>
      <c r="GQ10" s="288"/>
      <c r="GR10" s="288"/>
      <c r="GS10" s="288"/>
      <c r="GT10" s="288"/>
      <c r="GU10" s="288"/>
      <c r="GV10" s="288"/>
      <c r="GW10" s="288"/>
      <c r="GX10" s="288"/>
      <c r="GY10" s="288"/>
      <c r="GZ10" s="288"/>
      <c r="HA10" s="288"/>
      <c r="HB10" s="288"/>
      <c r="HC10" s="288"/>
      <c r="HD10" s="288"/>
      <c r="HE10" s="288"/>
      <c r="HF10" s="288"/>
      <c r="HG10" s="288"/>
      <c r="HH10" s="288"/>
      <c r="HI10" s="288"/>
      <c r="HJ10" s="288"/>
      <c r="HK10" s="288"/>
      <c r="HL10" s="288"/>
      <c r="HM10" s="288"/>
      <c r="HN10" s="288"/>
      <c r="HO10" s="288"/>
      <c r="HP10" s="288"/>
      <c r="HQ10" s="288"/>
      <c r="HR10" s="288"/>
      <c r="HS10" s="288"/>
      <c r="HT10" s="288"/>
      <c r="HU10" s="288"/>
      <c r="HV10" s="288"/>
      <c r="HW10" s="288"/>
      <c r="HX10" s="288"/>
      <c r="HY10" s="288"/>
      <c r="HZ10" s="288"/>
      <c r="IA10" s="288"/>
      <c r="IB10" s="288"/>
      <c r="IC10" s="288"/>
      <c r="ID10" s="288"/>
      <c r="IE10" s="288"/>
      <c r="IF10" s="288"/>
      <c r="IG10" s="288"/>
      <c r="IH10" s="288"/>
      <c r="II10" s="288"/>
      <c r="IJ10" s="288"/>
      <c r="IK10" s="288"/>
      <c r="IL10" s="288"/>
      <c r="IM10" s="288"/>
      <c r="IN10" s="288"/>
      <c r="IO10" s="288"/>
      <c r="IP10" s="288"/>
      <c r="IQ10" s="288"/>
      <c r="IR10" s="288"/>
      <c r="IS10" s="288"/>
      <c r="IT10" s="288"/>
      <c r="IU10" s="288"/>
      <c r="IV10" s="288"/>
      <c r="IW10" s="288"/>
    </row>
    <row r="11" spans="1:257" ht="63.75" customHeight="1" x14ac:dyDescent="0.3">
      <c r="A11" s="344"/>
      <c r="B11" s="345"/>
      <c r="C11" s="269" t="s">
        <v>506</v>
      </c>
      <c r="D11" s="269" t="s">
        <v>515</v>
      </c>
      <c r="E11" s="269">
        <v>2</v>
      </c>
      <c r="F11" s="287">
        <v>0</v>
      </c>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288"/>
      <c r="AL11" s="288"/>
      <c r="AM11" s="288"/>
      <c r="AN11" s="288"/>
      <c r="AO11" s="288"/>
      <c r="AP11" s="288"/>
      <c r="AQ11" s="288"/>
      <c r="AR11" s="288"/>
      <c r="AS11" s="288"/>
      <c r="AT11" s="288"/>
      <c r="AU11" s="288"/>
      <c r="AV11" s="288"/>
      <c r="AW11" s="288"/>
      <c r="AX11" s="288"/>
      <c r="AY11" s="288"/>
      <c r="AZ11" s="288"/>
      <c r="BA11" s="288"/>
      <c r="BB11" s="288"/>
      <c r="BC11" s="288"/>
      <c r="BD11" s="288"/>
      <c r="BE11" s="288"/>
      <c r="BF11" s="288"/>
      <c r="BG11" s="288"/>
      <c r="BH11" s="288"/>
      <c r="BI11" s="288"/>
      <c r="BJ11" s="288"/>
      <c r="BK11" s="288"/>
      <c r="BL11" s="288"/>
      <c r="BM11" s="288"/>
      <c r="BN11" s="288"/>
      <c r="BO11" s="288"/>
      <c r="BP11" s="288"/>
      <c r="BQ11" s="288"/>
      <c r="BR11" s="288"/>
      <c r="BS11" s="288"/>
      <c r="BT11" s="288"/>
      <c r="BU11" s="288"/>
      <c r="BV11" s="288"/>
      <c r="BW11" s="288"/>
      <c r="BX11" s="288"/>
      <c r="BY11" s="288"/>
      <c r="BZ11" s="288"/>
      <c r="CA11" s="288"/>
      <c r="CB11" s="288"/>
      <c r="CC11" s="288"/>
      <c r="CD11" s="288"/>
      <c r="CE11" s="288"/>
      <c r="CF11" s="288"/>
      <c r="CG11" s="288"/>
      <c r="CH11" s="288"/>
      <c r="CI11" s="288"/>
      <c r="CJ11" s="288"/>
      <c r="CK11" s="288"/>
      <c r="CL11" s="288"/>
      <c r="CM11" s="288"/>
      <c r="CN11" s="288"/>
      <c r="CO11" s="288"/>
      <c r="CP11" s="288"/>
      <c r="CQ11" s="288"/>
      <c r="CR11" s="288"/>
      <c r="CS11" s="288"/>
      <c r="CT11" s="288"/>
      <c r="CU11" s="288"/>
      <c r="CV11" s="288"/>
      <c r="CW11" s="288"/>
      <c r="CX11" s="288"/>
      <c r="CY11" s="288"/>
      <c r="CZ11" s="288"/>
      <c r="DA11" s="288"/>
      <c r="DB11" s="288"/>
      <c r="DC11" s="288"/>
      <c r="DD11" s="288"/>
      <c r="DE11" s="288"/>
      <c r="DF11" s="288"/>
      <c r="DG11" s="288"/>
      <c r="DH11" s="288"/>
      <c r="DI11" s="288"/>
      <c r="DJ11" s="288"/>
      <c r="DK11" s="288"/>
      <c r="DL11" s="288"/>
      <c r="DM11" s="288"/>
      <c r="DN11" s="288"/>
      <c r="DO11" s="288"/>
      <c r="DP11" s="288"/>
      <c r="DQ11" s="288"/>
      <c r="DR11" s="288"/>
      <c r="DS11" s="288"/>
      <c r="DT11" s="288"/>
      <c r="DU11" s="288"/>
      <c r="DV11" s="288"/>
      <c r="DW11" s="288"/>
      <c r="DX11" s="288"/>
      <c r="DY11" s="288"/>
      <c r="DZ11" s="288"/>
      <c r="EA11" s="288"/>
      <c r="EB11" s="288"/>
      <c r="EC11" s="288"/>
      <c r="ED11" s="288"/>
      <c r="EE11" s="288"/>
      <c r="EF11" s="288"/>
      <c r="EG11" s="288"/>
      <c r="EH11" s="288"/>
      <c r="EI11" s="288"/>
      <c r="EJ11" s="288"/>
      <c r="EK11" s="288"/>
      <c r="EL11" s="288"/>
      <c r="EM11" s="288"/>
      <c r="EN11" s="288"/>
      <c r="EO11" s="288"/>
      <c r="EP11" s="288"/>
      <c r="EQ11" s="288"/>
      <c r="ER11" s="288"/>
      <c r="ES11" s="288"/>
      <c r="ET11" s="288"/>
      <c r="EU11" s="288"/>
      <c r="EV11" s="288"/>
      <c r="EW11" s="288"/>
      <c r="EX11" s="288"/>
      <c r="EY11" s="288"/>
      <c r="EZ11" s="288"/>
      <c r="FA11" s="288"/>
      <c r="FB11" s="288"/>
      <c r="FC11" s="288"/>
      <c r="FD11" s="288"/>
      <c r="FE11" s="288"/>
      <c r="FF11" s="288"/>
      <c r="FG11" s="288"/>
      <c r="FH11" s="288"/>
      <c r="FI11" s="288"/>
      <c r="FJ11" s="288"/>
      <c r="FK11" s="288"/>
      <c r="FL11" s="288"/>
      <c r="FM11" s="288"/>
      <c r="FN11" s="288"/>
      <c r="FO11" s="288"/>
      <c r="FP11" s="288"/>
      <c r="FQ11" s="288"/>
      <c r="FR11" s="288"/>
      <c r="FS11" s="288"/>
      <c r="FT11" s="288"/>
      <c r="FU11" s="288"/>
      <c r="FV11" s="288"/>
      <c r="FW11" s="288"/>
      <c r="FX11" s="288"/>
      <c r="FY11" s="288"/>
      <c r="FZ11" s="288"/>
      <c r="GA11" s="288"/>
      <c r="GB11" s="288"/>
      <c r="GC11" s="288"/>
      <c r="GD11" s="288"/>
      <c r="GE11" s="288"/>
      <c r="GF11" s="288"/>
      <c r="GG11" s="288"/>
      <c r="GH11" s="288"/>
      <c r="GI11" s="288"/>
      <c r="GJ11" s="288"/>
      <c r="GK11" s="288"/>
      <c r="GL11" s="288"/>
      <c r="GM11" s="288"/>
      <c r="GN11" s="288"/>
      <c r="GO11" s="288"/>
      <c r="GP11" s="288"/>
      <c r="GQ11" s="288"/>
      <c r="GR11" s="288"/>
      <c r="GS11" s="288"/>
      <c r="GT11" s="288"/>
      <c r="GU11" s="288"/>
      <c r="GV11" s="288"/>
      <c r="GW11" s="288"/>
      <c r="GX11" s="288"/>
      <c r="GY11" s="288"/>
      <c r="GZ11" s="288"/>
      <c r="HA11" s="288"/>
      <c r="HB11" s="288"/>
      <c r="HC11" s="288"/>
      <c r="HD11" s="288"/>
      <c r="HE11" s="288"/>
      <c r="HF11" s="288"/>
      <c r="HG11" s="288"/>
      <c r="HH11" s="288"/>
      <c r="HI11" s="288"/>
      <c r="HJ11" s="288"/>
      <c r="HK11" s="288"/>
      <c r="HL11" s="288"/>
      <c r="HM11" s="288"/>
      <c r="HN11" s="288"/>
      <c r="HO11" s="288"/>
      <c r="HP11" s="288"/>
      <c r="HQ11" s="288"/>
      <c r="HR11" s="288"/>
      <c r="HS11" s="288"/>
      <c r="HT11" s="288"/>
      <c r="HU11" s="288"/>
      <c r="HV11" s="288"/>
      <c r="HW11" s="288"/>
      <c r="HX11" s="288"/>
      <c r="HY11" s="288"/>
      <c r="HZ11" s="288"/>
      <c r="IA11" s="288"/>
      <c r="IB11" s="288"/>
      <c r="IC11" s="288"/>
      <c r="ID11" s="288"/>
      <c r="IE11" s="288"/>
      <c r="IF11" s="288"/>
      <c r="IG11" s="288"/>
      <c r="IH11" s="288"/>
      <c r="II11" s="288"/>
      <c r="IJ11" s="288"/>
      <c r="IK11" s="288"/>
      <c r="IL11" s="288"/>
      <c r="IM11" s="288"/>
      <c r="IN11" s="288"/>
      <c r="IO11" s="288"/>
      <c r="IP11" s="288"/>
      <c r="IQ11" s="288"/>
      <c r="IR11" s="288"/>
      <c r="IS11" s="288"/>
      <c r="IT11" s="288"/>
      <c r="IU11" s="288"/>
      <c r="IV11" s="288"/>
      <c r="IW11" s="288"/>
    </row>
    <row r="12" spans="1:257" ht="21" thickBot="1" x14ac:dyDescent="0.35">
      <c r="A12" s="346"/>
      <c r="B12" s="347"/>
      <c r="C12" s="347"/>
      <c r="D12" s="347"/>
      <c r="E12" s="347"/>
      <c r="F12" s="348"/>
      <c r="G12" s="290"/>
    </row>
    <row r="13" spans="1:257" ht="21" thickTop="1" x14ac:dyDescent="0.3"/>
  </sheetData>
  <mergeCells count="11">
    <mergeCell ref="A8:A9"/>
    <mergeCell ref="B8:B9"/>
    <mergeCell ref="A10:A11"/>
    <mergeCell ref="B10:B11"/>
    <mergeCell ref="A12:F12"/>
    <mergeCell ref="A1:F1"/>
    <mergeCell ref="A2:F2"/>
    <mergeCell ref="A3:F3"/>
    <mergeCell ref="A4:F4"/>
    <mergeCell ref="A6:A7"/>
    <mergeCell ref="B6:B7"/>
  </mergeCells>
  <printOptions horizontalCentered="1" verticalCentered="1"/>
  <pageMargins left="0" right="0" top="0" bottom="0" header="0.3" footer="0.3"/>
  <pageSetup paperSize="9" scale="90"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view="pageBreakPreview" topLeftCell="A7" zoomScaleSheetLayoutView="100" workbookViewId="0">
      <selection activeCell="G12" sqref="G12"/>
    </sheetView>
  </sheetViews>
  <sheetFormatPr defaultRowHeight="15" x14ac:dyDescent="0.25"/>
  <cols>
    <col min="1" max="1" width="7.5703125" style="56" customWidth="1"/>
    <col min="2" max="2" width="15" style="56" customWidth="1"/>
    <col min="3" max="3" width="17.85546875" style="56" customWidth="1"/>
    <col min="4" max="4" width="20.42578125" style="56" customWidth="1"/>
    <col min="5" max="5" width="17.85546875" style="56" customWidth="1"/>
    <col min="6" max="6" width="23.42578125" style="56" customWidth="1"/>
    <col min="7" max="14" width="17.85546875" style="56" customWidth="1"/>
    <col min="15" max="250" width="9.140625" style="56"/>
    <col min="251" max="251" width="6.42578125" style="56" customWidth="1"/>
    <col min="252" max="252" width="13.5703125" style="56" customWidth="1"/>
    <col min="253" max="253" width="17.85546875" style="56" customWidth="1"/>
    <col min="254" max="254" width="16.42578125" style="56" customWidth="1"/>
    <col min="255" max="255" width="15.7109375" style="56" customWidth="1"/>
    <col min="256" max="256" width="15.42578125" style="56" customWidth="1"/>
    <col min="257" max="257" width="15.140625" style="56" customWidth="1"/>
    <col min="258" max="258" width="4.140625" style="56" customWidth="1"/>
    <col min="259" max="259" width="7.85546875" style="56" customWidth="1"/>
    <col min="260" max="506" width="9.140625" style="56"/>
    <col min="507" max="507" width="6.42578125" style="56" customWidth="1"/>
    <col min="508" max="508" width="13.5703125" style="56" customWidth="1"/>
    <col min="509" max="509" width="17.85546875" style="56" customWidth="1"/>
    <col min="510" max="510" width="16.42578125" style="56" customWidth="1"/>
    <col min="511" max="511" width="15.7109375" style="56" customWidth="1"/>
    <col min="512" max="512" width="15.42578125" style="56" customWidth="1"/>
    <col min="513" max="513" width="15.140625" style="56" customWidth="1"/>
    <col min="514" max="514" width="4.140625" style="56" customWidth="1"/>
    <col min="515" max="515" width="7.85546875" style="56" customWidth="1"/>
    <col min="516" max="762" width="9.140625" style="56"/>
    <col min="763" max="763" width="6.42578125" style="56" customWidth="1"/>
    <col min="764" max="764" width="13.5703125" style="56" customWidth="1"/>
    <col min="765" max="765" width="17.85546875" style="56" customWidth="1"/>
    <col min="766" max="766" width="16.42578125" style="56" customWidth="1"/>
    <col min="767" max="767" width="15.7109375" style="56" customWidth="1"/>
    <col min="768" max="768" width="15.42578125" style="56" customWidth="1"/>
    <col min="769" max="769" width="15.140625" style="56" customWidth="1"/>
    <col min="770" max="770" width="4.140625" style="56" customWidth="1"/>
    <col min="771" max="771" width="7.85546875" style="56" customWidth="1"/>
    <col min="772" max="1018" width="9.140625" style="56"/>
    <col min="1019" max="1019" width="6.42578125" style="56" customWidth="1"/>
    <col min="1020" max="1020" width="13.5703125" style="56" customWidth="1"/>
    <col min="1021" max="1021" width="17.85546875" style="56" customWidth="1"/>
    <col min="1022" max="1022" width="16.42578125" style="56" customWidth="1"/>
    <col min="1023" max="1023" width="15.7109375" style="56" customWidth="1"/>
    <col min="1024" max="1024" width="15.42578125" style="56" customWidth="1"/>
    <col min="1025" max="1025" width="15.140625" style="56" customWidth="1"/>
    <col min="1026" max="1026" width="4.140625" style="56" customWidth="1"/>
    <col min="1027" max="1027" width="7.85546875" style="56" customWidth="1"/>
    <col min="1028" max="1274" width="9.140625" style="56"/>
    <col min="1275" max="1275" width="6.42578125" style="56" customWidth="1"/>
    <col min="1276" max="1276" width="13.5703125" style="56" customWidth="1"/>
    <col min="1277" max="1277" width="17.85546875" style="56" customWidth="1"/>
    <col min="1278" max="1278" width="16.42578125" style="56" customWidth="1"/>
    <col min="1279" max="1279" width="15.7109375" style="56" customWidth="1"/>
    <col min="1280" max="1280" width="15.42578125" style="56" customWidth="1"/>
    <col min="1281" max="1281" width="15.140625" style="56" customWidth="1"/>
    <col min="1282" max="1282" width="4.140625" style="56" customWidth="1"/>
    <col min="1283" max="1283" width="7.85546875" style="56" customWidth="1"/>
    <col min="1284" max="1530" width="9.140625" style="56"/>
    <col min="1531" max="1531" width="6.42578125" style="56" customWidth="1"/>
    <col min="1532" max="1532" width="13.5703125" style="56" customWidth="1"/>
    <col min="1533" max="1533" width="17.85546875" style="56" customWidth="1"/>
    <col min="1534" max="1534" width="16.42578125" style="56" customWidth="1"/>
    <col min="1535" max="1535" width="15.7109375" style="56" customWidth="1"/>
    <col min="1536" max="1536" width="15.42578125" style="56" customWidth="1"/>
    <col min="1537" max="1537" width="15.140625" style="56" customWidth="1"/>
    <col min="1538" max="1538" width="4.140625" style="56" customWidth="1"/>
    <col min="1539" max="1539" width="7.85546875" style="56" customWidth="1"/>
    <col min="1540" max="1786" width="9.140625" style="56"/>
    <col min="1787" max="1787" width="6.42578125" style="56" customWidth="1"/>
    <col min="1788" max="1788" width="13.5703125" style="56" customWidth="1"/>
    <col min="1789" max="1789" width="17.85546875" style="56" customWidth="1"/>
    <col min="1790" max="1790" width="16.42578125" style="56" customWidth="1"/>
    <col min="1791" max="1791" width="15.7109375" style="56" customWidth="1"/>
    <col min="1792" max="1792" width="15.42578125" style="56" customWidth="1"/>
    <col min="1793" max="1793" width="15.140625" style="56" customWidth="1"/>
    <col min="1794" max="1794" width="4.140625" style="56" customWidth="1"/>
    <col min="1795" max="1795" width="7.85546875" style="56" customWidth="1"/>
    <col min="1796" max="2042" width="9.140625" style="56"/>
    <col min="2043" max="2043" width="6.42578125" style="56" customWidth="1"/>
    <col min="2044" max="2044" width="13.5703125" style="56" customWidth="1"/>
    <col min="2045" max="2045" width="17.85546875" style="56" customWidth="1"/>
    <col min="2046" max="2046" width="16.42578125" style="56" customWidth="1"/>
    <col min="2047" max="2047" width="15.7109375" style="56" customWidth="1"/>
    <col min="2048" max="2048" width="15.42578125" style="56" customWidth="1"/>
    <col min="2049" max="2049" width="15.140625" style="56" customWidth="1"/>
    <col min="2050" max="2050" width="4.140625" style="56" customWidth="1"/>
    <col min="2051" max="2051" width="7.85546875" style="56" customWidth="1"/>
    <col min="2052" max="2298" width="9.140625" style="56"/>
    <col min="2299" max="2299" width="6.42578125" style="56" customWidth="1"/>
    <col min="2300" max="2300" width="13.5703125" style="56" customWidth="1"/>
    <col min="2301" max="2301" width="17.85546875" style="56" customWidth="1"/>
    <col min="2302" max="2302" width="16.42578125" style="56" customWidth="1"/>
    <col min="2303" max="2303" width="15.7109375" style="56" customWidth="1"/>
    <col min="2304" max="2304" width="15.42578125" style="56" customWidth="1"/>
    <col min="2305" max="2305" width="15.140625" style="56" customWidth="1"/>
    <col min="2306" max="2306" width="4.140625" style="56" customWidth="1"/>
    <col min="2307" max="2307" width="7.85546875" style="56" customWidth="1"/>
    <col min="2308" max="2554" width="9.140625" style="56"/>
    <col min="2555" max="2555" width="6.42578125" style="56" customWidth="1"/>
    <col min="2556" max="2556" width="13.5703125" style="56" customWidth="1"/>
    <col min="2557" max="2557" width="17.85546875" style="56" customWidth="1"/>
    <col min="2558" max="2558" width="16.42578125" style="56" customWidth="1"/>
    <col min="2559" max="2559" width="15.7109375" style="56" customWidth="1"/>
    <col min="2560" max="2560" width="15.42578125" style="56" customWidth="1"/>
    <col min="2561" max="2561" width="15.140625" style="56" customWidth="1"/>
    <col min="2562" max="2562" width="4.140625" style="56" customWidth="1"/>
    <col min="2563" max="2563" width="7.85546875" style="56" customWidth="1"/>
    <col min="2564" max="2810" width="9.140625" style="56"/>
    <col min="2811" max="2811" width="6.42578125" style="56" customWidth="1"/>
    <col min="2812" max="2812" width="13.5703125" style="56" customWidth="1"/>
    <col min="2813" max="2813" width="17.85546875" style="56" customWidth="1"/>
    <col min="2814" max="2814" width="16.42578125" style="56" customWidth="1"/>
    <col min="2815" max="2815" width="15.7109375" style="56" customWidth="1"/>
    <col min="2816" max="2816" width="15.42578125" style="56" customWidth="1"/>
    <col min="2817" max="2817" width="15.140625" style="56" customWidth="1"/>
    <col min="2818" max="2818" width="4.140625" style="56" customWidth="1"/>
    <col min="2819" max="2819" width="7.85546875" style="56" customWidth="1"/>
    <col min="2820" max="3066" width="9.140625" style="56"/>
    <col min="3067" max="3067" width="6.42578125" style="56" customWidth="1"/>
    <col min="3068" max="3068" width="13.5703125" style="56" customWidth="1"/>
    <col min="3069" max="3069" width="17.85546875" style="56" customWidth="1"/>
    <col min="3070" max="3070" width="16.42578125" style="56" customWidth="1"/>
    <col min="3071" max="3071" width="15.7109375" style="56" customWidth="1"/>
    <col min="3072" max="3072" width="15.42578125" style="56" customWidth="1"/>
    <col min="3073" max="3073" width="15.140625" style="56" customWidth="1"/>
    <col min="3074" max="3074" width="4.140625" style="56" customWidth="1"/>
    <col min="3075" max="3075" width="7.85546875" style="56" customWidth="1"/>
    <col min="3076" max="3322" width="9.140625" style="56"/>
    <col min="3323" max="3323" width="6.42578125" style="56" customWidth="1"/>
    <col min="3324" max="3324" width="13.5703125" style="56" customWidth="1"/>
    <col min="3325" max="3325" width="17.85546875" style="56" customWidth="1"/>
    <col min="3326" max="3326" width="16.42578125" style="56" customWidth="1"/>
    <col min="3327" max="3327" width="15.7109375" style="56" customWidth="1"/>
    <col min="3328" max="3328" width="15.42578125" style="56" customWidth="1"/>
    <col min="3329" max="3329" width="15.140625" style="56" customWidth="1"/>
    <col min="3330" max="3330" width="4.140625" style="56" customWidth="1"/>
    <col min="3331" max="3331" width="7.85546875" style="56" customWidth="1"/>
    <col min="3332" max="3578" width="9.140625" style="56"/>
    <col min="3579" max="3579" width="6.42578125" style="56" customWidth="1"/>
    <col min="3580" max="3580" width="13.5703125" style="56" customWidth="1"/>
    <col min="3581" max="3581" width="17.85546875" style="56" customWidth="1"/>
    <col min="3582" max="3582" width="16.42578125" style="56" customWidth="1"/>
    <col min="3583" max="3583" width="15.7109375" style="56" customWidth="1"/>
    <col min="3584" max="3584" width="15.42578125" style="56" customWidth="1"/>
    <col min="3585" max="3585" width="15.140625" style="56" customWidth="1"/>
    <col min="3586" max="3586" width="4.140625" style="56" customWidth="1"/>
    <col min="3587" max="3587" width="7.85546875" style="56" customWidth="1"/>
    <col min="3588" max="3834" width="9.140625" style="56"/>
    <col min="3835" max="3835" width="6.42578125" style="56" customWidth="1"/>
    <col min="3836" max="3836" width="13.5703125" style="56" customWidth="1"/>
    <col min="3837" max="3837" width="17.85546875" style="56" customWidth="1"/>
    <col min="3838" max="3838" width="16.42578125" style="56" customWidth="1"/>
    <col min="3839" max="3839" width="15.7109375" style="56" customWidth="1"/>
    <col min="3840" max="3840" width="15.42578125" style="56" customWidth="1"/>
    <col min="3841" max="3841" width="15.140625" style="56" customWidth="1"/>
    <col min="3842" max="3842" width="4.140625" style="56" customWidth="1"/>
    <col min="3843" max="3843" width="7.85546875" style="56" customWidth="1"/>
    <col min="3844" max="4090" width="9.140625" style="56"/>
    <col min="4091" max="4091" width="6.42578125" style="56" customWidth="1"/>
    <col min="4092" max="4092" width="13.5703125" style="56" customWidth="1"/>
    <col min="4093" max="4093" width="17.85546875" style="56" customWidth="1"/>
    <col min="4094" max="4094" width="16.42578125" style="56" customWidth="1"/>
    <col min="4095" max="4095" width="15.7109375" style="56" customWidth="1"/>
    <col min="4096" max="4096" width="15.42578125" style="56" customWidth="1"/>
    <col min="4097" max="4097" width="15.140625" style="56" customWidth="1"/>
    <col min="4098" max="4098" width="4.140625" style="56" customWidth="1"/>
    <col min="4099" max="4099" width="7.85546875" style="56" customWidth="1"/>
    <col min="4100" max="4346" width="9.140625" style="56"/>
    <col min="4347" max="4347" width="6.42578125" style="56" customWidth="1"/>
    <col min="4348" max="4348" width="13.5703125" style="56" customWidth="1"/>
    <col min="4349" max="4349" width="17.85546875" style="56" customWidth="1"/>
    <col min="4350" max="4350" width="16.42578125" style="56" customWidth="1"/>
    <col min="4351" max="4351" width="15.7109375" style="56" customWidth="1"/>
    <col min="4352" max="4352" width="15.42578125" style="56" customWidth="1"/>
    <col min="4353" max="4353" width="15.140625" style="56" customWidth="1"/>
    <col min="4354" max="4354" width="4.140625" style="56" customWidth="1"/>
    <col min="4355" max="4355" width="7.85546875" style="56" customWidth="1"/>
    <col min="4356" max="4602" width="9.140625" style="56"/>
    <col min="4603" max="4603" width="6.42578125" style="56" customWidth="1"/>
    <col min="4604" max="4604" width="13.5703125" style="56" customWidth="1"/>
    <col min="4605" max="4605" width="17.85546875" style="56" customWidth="1"/>
    <col min="4606" max="4606" width="16.42578125" style="56" customWidth="1"/>
    <col min="4607" max="4607" width="15.7109375" style="56" customWidth="1"/>
    <col min="4608" max="4608" width="15.42578125" style="56" customWidth="1"/>
    <col min="4609" max="4609" width="15.140625" style="56" customWidth="1"/>
    <col min="4610" max="4610" width="4.140625" style="56" customWidth="1"/>
    <col min="4611" max="4611" width="7.85546875" style="56" customWidth="1"/>
    <col min="4612" max="4858" width="9.140625" style="56"/>
    <col min="4859" max="4859" width="6.42578125" style="56" customWidth="1"/>
    <col min="4860" max="4860" width="13.5703125" style="56" customWidth="1"/>
    <col min="4861" max="4861" width="17.85546875" style="56" customWidth="1"/>
    <col min="4862" max="4862" width="16.42578125" style="56" customWidth="1"/>
    <col min="4863" max="4863" width="15.7109375" style="56" customWidth="1"/>
    <col min="4864" max="4864" width="15.42578125" style="56" customWidth="1"/>
    <col min="4865" max="4865" width="15.140625" style="56" customWidth="1"/>
    <col min="4866" max="4866" width="4.140625" style="56" customWidth="1"/>
    <col min="4867" max="4867" width="7.85546875" style="56" customWidth="1"/>
    <col min="4868" max="5114" width="9.140625" style="56"/>
    <col min="5115" max="5115" width="6.42578125" style="56" customWidth="1"/>
    <col min="5116" max="5116" width="13.5703125" style="56" customWidth="1"/>
    <col min="5117" max="5117" width="17.85546875" style="56" customWidth="1"/>
    <col min="5118" max="5118" width="16.42578125" style="56" customWidth="1"/>
    <col min="5119" max="5119" width="15.7109375" style="56" customWidth="1"/>
    <col min="5120" max="5120" width="15.42578125" style="56" customWidth="1"/>
    <col min="5121" max="5121" width="15.140625" style="56" customWidth="1"/>
    <col min="5122" max="5122" width="4.140625" style="56" customWidth="1"/>
    <col min="5123" max="5123" width="7.85546875" style="56" customWidth="1"/>
    <col min="5124" max="5370" width="9.140625" style="56"/>
    <col min="5371" max="5371" width="6.42578125" style="56" customWidth="1"/>
    <col min="5372" max="5372" width="13.5703125" style="56" customWidth="1"/>
    <col min="5373" max="5373" width="17.85546875" style="56" customWidth="1"/>
    <col min="5374" max="5374" width="16.42578125" style="56" customWidth="1"/>
    <col min="5375" max="5375" width="15.7109375" style="56" customWidth="1"/>
    <col min="5376" max="5376" width="15.42578125" style="56" customWidth="1"/>
    <col min="5377" max="5377" width="15.140625" style="56" customWidth="1"/>
    <col min="5378" max="5378" width="4.140625" style="56" customWidth="1"/>
    <col min="5379" max="5379" width="7.85546875" style="56" customWidth="1"/>
    <col min="5380" max="5626" width="9.140625" style="56"/>
    <col min="5627" max="5627" width="6.42578125" style="56" customWidth="1"/>
    <col min="5628" max="5628" width="13.5703125" style="56" customWidth="1"/>
    <col min="5629" max="5629" width="17.85546875" style="56" customWidth="1"/>
    <col min="5630" max="5630" width="16.42578125" style="56" customWidth="1"/>
    <col min="5631" max="5631" width="15.7109375" style="56" customWidth="1"/>
    <col min="5632" max="5632" width="15.42578125" style="56" customWidth="1"/>
    <col min="5633" max="5633" width="15.140625" style="56" customWidth="1"/>
    <col min="5634" max="5634" width="4.140625" style="56" customWidth="1"/>
    <col min="5635" max="5635" width="7.85546875" style="56" customWidth="1"/>
    <col min="5636" max="5882" width="9.140625" style="56"/>
    <col min="5883" max="5883" width="6.42578125" style="56" customWidth="1"/>
    <col min="5884" max="5884" width="13.5703125" style="56" customWidth="1"/>
    <col min="5885" max="5885" width="17.85546875" style="56" customWidth="1"/>
    <col min="5886" max="5886" width="16.42578125" style="56" customWidth="1"/>
    <col min="5887" max="5887" width="15.7109375" style="56" customWidth="1"/>
    <col min="5888" max="5888" width="15.42578125" style="56" customWidth="1"/>
    <col min="5889" max="5889" width="15.140625" style="56" customWidth="1"/>
    <col min="5890" max="5890" width="4.140625" style="56" customWidth="1"/>
    <col min="5891" max="5891" width="7.85546875" style="56" customWidth="1"/>
    <col min="5892" max="6138" width="9.140625" style="56"/>
    <col min="6139" max="6139" width="6.42578125" style="56" customWidth="1"/>
    <col min="6140" max="6140" width="13.5703125" style="56" customWidth="1"/>
    <col min="6141" max="6141" width="17.85546875" style="56" customWidth="1"/>
    <col min="6142" max="6142" width="16.42578125" style="56" customWidth="1"/>
    <col min="6143" max="6143" width="15.7109375" style="56" customWidth="1"/>
    <col min="6144" max="6144" width="15.42578125" style="56" customWidth="1"/>
    <col min="6145" max="6145" width="15.140625" style="56" customWidth="1"/>
    <col min="6146" max="6146" width="4.140625" style="56" customWidth="1"/>
    <col min="6147" max="6147" width="7.85546875" style="56" customWidth="1"/>
    <col min="6148" max="6394" width="9.140625" style="56"/>
    <col min="6395" max="6395" width="6.42578125" style="56" customWidth="1"/>
    <col min="6396" max="6396" width="13.5703125" style="56" customWidth="1"/>
    <col min="6397" max="6397" width="17.85546875" style="56" customWidth="1"/>
    <col min="6398" max="6398" width="16.42578125" style="56" customWidth="1"/>
    <col min="6399" max="6399" width="15.7109375" style="56" customWidth="1"/>
    <col min="6400" max="6400" width="15.42578125" style="56" customWidth="1"/>
    <col min="6401" max="6401" width="15.140625" style="56" customWidth="1"/>
    <col min="6402" max="6402" width="4.140625" style="56" customWidth="1"/>
    <col min="6403" max="6403" width="7.85546875" style="56" customWidth="1"/>
    <col min="6404" max="6650" width="9.140625" style="56"/>
    <col min="6651" max="6651" width="6.42578125" style="56" customWidth="1"/>
    <col min="6652" max="6652" width="13.5703125" style="56" customWidth="1"/>
    <col min="6653" max="6653" width="17.85546875" style="56" customWidth="1"/>
    <col min="6654" max="6654" width="16.42578125" style="56" customWidth="1"/>
    <col min="6655" max="6655" width="15.7109375" style="56" customWidth="1"/>
    <col min="6656" max="6656" width="15.42578125" style="56" customWidth="1"/>
    <col min="6657" max="6657" width="15.140625" style="56" customWidth="1"/>
    <col min="6658" max="6658" width="4.140625" style="56" customWidth="1"/>
    <col min="6659" max="6659" width="7.85546875" style="56" customWidth="1"/>
    <col min="6660" max="6906" width="9.140625" style="56"/>
    <col min="6907" max="6907" width="6.42578125" style="56" customWidth="1"/>
    <col min="6908" max="6908" width="13.5703125" style="56" customWidth="1"/>
    <col min="6909" max="6909" width="17.85546875" style="56" customWidth="1"/>
    <col min="6910" max="6910" width="16.42578125" style="56" customWidth="1"/>
    <col min="6911" max="6911" width="15.7109375" style="56" customWidth="1"/>
    <col min="6912" max="6912" width="15.42578125" style="56" customWidth="1"/>
    <col min="6913" max="6913" width="15.140625" style="56" customWidth="1"/>
    <col min="6914" max="6914" width="4.140625" style="56" customWidth="1"/>
    <col min="6915" max="6915" width="7.85546875" style="56" customWidth="1"/>
    <col min="6916" max="7162" width="9.140625" style="56"/>
    <col min="7163" max="7163" width="6.42578125" style="56" customWidth="1"/>
    <col min="7164" max="7164" width="13.5703125" style="56" customWidth="1"/>
    <col min="7165" max="7165" width="17.85546875" style="56" customWidth="1"/>
    <col min="7166" max="7166" width="16.42578125" style="56" customWidth="1"/>
    <col min="7167" max="7167" width="15.7109375" style="56" customWidth="1"/>
    <col min="7168" max="7168" width="15.42578125" style="56" customWidth="1"/>
    <col min="7169" max="7169" width="15.140625" style="56" customWidth="1"/>
    <col min="7170" max="7170" width="4.140625" style="56" customWidth="1"/>
    <col min="7171" max="7171" width="7.85546875" style="56" customWidth="1"/>
    <col min="7172" max="7418" width="9.140625" style="56"/>
    <col min="7419" max="7419" width="6.42578125" style="56" customWidth="1"/>
    <col min="7420" max="7420" width="13.5703125" style="56" customWidth="1"/>
    <col min="7421" max="7421" width="17.85546875" style="56" customWidth="1"/>
    <col min="7422" max="7422" width="16.42578125" style="56" customWidth="1"/>
    <col min="7423" max="7423" width="15.7109375" style="56" customWidth="1"/>
    <col min="7424" max="7424" width="15.42578125" style="56" customWidth="1"/>
    <col min="7425" max="7425" width="15.140625" style="56" customWidth="1"/>
    <col min="7426" max="7426" width="4.140625" style="56" customWidth="1"/>
    <col min="7427" max="7427" width="7.85546875" style="56" customWidth="1"/>
    <col min="7428" max="7674" width="9.140625" style="56"/>
    <col min="7675" max="7675" width="6.42578125" style="56" customWidth="1"/>
    <col min="7676" max="7676" width="13.5703125" style="56" customWidth="1"/>
    <col min="7677" max="7677" width="17.85546875" style="56" customWidth="1"/>
    <col min="7678" max="7678" width="16.42578125" style="56" customWidth="1"/>
    <col min="7679" max="7679" width="15.7109375" style="56" customWidth="1"/>
    <col min="7680" max="7680" width="15.42578125" style="56" customWidth="1"/>
    <col min="7681" max="7681" width="15.140625" style="56" customWidth="1"/>
    <col min="7682" max="7682" width="4.140625" style="56" customWidth="1"/>
    <col min="7683" max="7683" width="7.85546875" style="56" customWidth="1"/>
    <col min="7684" max="7930" width="9.140625" style="56"/>
    <col min="7931" max="7931" width="6.42578125" style="56" customWidth="1"/>
    <col min="7932" max="7932" width="13.5703125" style="56" customWidth="1"/>
    <col min="7933" max="7933" width="17.85546875" style="56" customWidth="1"/>
    <col min="7934" max="7934" width="16.42578125" style="56" customWidth="1"/>
    <col min="7935" max="7935" width="15.7109375" style="56" customWidth="1"/>
    <col min="7936" max="7936" width="15.42578125" style="56" customWidth="1"/>
    <col min="7937" max="7937" width="15.140625" style="56" customWidth="1"/>
    <col min="7938" max="7938" width="4.140625" style="56" customWidth="1"/>
    <col min="7939" max="7939" width="7.85546875" style="56" customWidth="1"/>
    <col min="7940" max="8186" width="9.140625" style="56"/>
    <col min="8187" max="8187" width="6.42578125" style="56" customWidth="1"/>
    <col min="8188" max="8188" width="13.5703125" style="56" customWidth="1"/>
    <col min="8189" max="8189" width="17.85546875" style="56" customWidth="1"/>
    <col min="8190" max="8190" width="16.42578125" style="56" customWidth="1"/>
    <col min="8191" max="8191" width="15.7109375" style="56" customWidth="1"/>
    <col min="8192" max="8192" width="15.42578125" style="56" customWidth="1"/>
    <col min="8193" max="8193" width="15.140625" style="56" customWidth="1"/>
    <col min="8194" max="8194" width="4.140625" style="56" customWidth="1"/>
    <col min="8195" max="8195" width="7.85546875" style="56" customWidth="1"/>
    <col min="8196" max="8442" width="9.140625" style="56"/>
    <col min="8443" max="8443" width="6.42578125" style="56" customWidth="1"/>
    <col min="8444" max="8444" width="13.5703125" style="56" customWidth="1"/>
    <col min="8445" max="8445" width="17.85546875" style="56" customWidth="1"/>
    <col min="8446" max="8446" width="16.42578125" style="56" customWidth="1"/>
    <col min="8447" max="8447" width="15.7109375" style="56" customWidth="1"/>
    <col min="8448" max="8448" width="15.42578125" style="56" customWidth="1"/>
    <col min="8449" max="8449" width="15.140625" style="56" customWidth="1"/>
    <col min="8450" max="8450" width="4.140625" style="56" customWidth="1"/>
    <col min="8451" max="8451" width="7.85546875" style="56" customWidth="1"/>
    <col min="8452" max="8698" width="9.140625" style="56"/>
    <col min="8699" max="8699" width="6.42578125" style="56" customWidth="1"/>
    <col min="8700" max="8700" width="13.5703125" style="56" customWidth="1"/>
    <col min="8701" max="8701" width="17.85546875" style="56" customWidth="1"/>
    <col min="8702" max="8702" width="16.42578125" style="56" customWidth="1"/>
    <col min="8703" max="8703" width="15.7109375" style="56" customWidth="1"/>
    <col min="8704" max="8704" width="15.42578125" style="56" customWidth="1"/>
    <col min="8705" max="8705" width="15.140625" style="56" customWidth="1"/>
    <col min="8706" max="8706" width="4.140625" style="56" customWidth="1"/>
    <col min="8707" max="8707" width="7.85546875" style="56" customWidth="1"/>
    <col min="8708" max="8954" width="9.140625" style="56"/>
    <col min="8955" max="8955" width="6.42578125" style="56" customWidth="1"/>
    <col min="8956" max="8956" width="13.5703125" style="56" customWidth="1"/>
    <col min="8957" max="8957" width="17.85546875" style="56" customWidth="1"/>
    <col min="8958" max="8958" width="16.42578125" style="56" customWidth="1"/>
    <col min="8959" max="8959" width="15.7109375" style="56" customWidth="1"/>
    <col min="8960" max="8960" width="15.42578125" style="56" customWidth="1"/>
    <col min="8961" max="8961" width="15.140625" style="56" customWidth="1"/>
    <col min="8962" max="8962" width="4.140625" style="56" customWidth="1"/>
    <col min="8963" max="8963" width="7.85546875" style="56" customWidth="1"/>
    <col min="8964" max="9210" width="9.140625" style="56"/>
    <col min="9211" max="9211" width="6.42578125" style="56" customWidth="1"/>
    <col min="9212" max="9212" width="13.5703125" style="56" customWidth="1"/>
    <col min="9213" max="9213" width="17.85546875" style="56" customWidth="1"/>
    <col min="9214" max="9214" width="16.42578125" style="56" customWidth="1"/>
    <col min="9215" max="9215" width="15.7109375" style="56" customWidth="1"/>
    <col min="9216" max="9216" width="15.42578125" style="56" customWidth="1"/>
    <col min="9217" max="9217" width="15.140625" style="56" customWidth="1"/>
    <col min="9218" max="9218" width="4.140625" style="56" customWidth="1"/>
    <col min="9219" max="9219" width="7.85546875" style="56" customWidth="1"/>
    <col min="9220" max="9466" width="9.140625" style="56"/>
    <col min="9467" max="9467" width="6.42578125" style="56" customWidth="1"/>
    <col min="9468" max="9468" width="13.5703125" style="56" customWidth="1"/>
    <col min="9469" max="9469" width="17.85546875" style="56" customWidth="1"/>
    <col min="9470" max="9470" width="16.42578125" style="56" customWidth="1"/>
    <col min="9471" max="9471" width="15.7109375" style="56" customWidth="1"/>
    <col min="9472" max="9472" width="15.42578125" style="56" customWidth="1"/>
    <col min="9473" max="9473" width="15.140625" style="56" customWidth="1"/>
    <col min="9474" max="9474" width="4.140625" style="56" customWidth="1"/>
    <col min="9475" max="9475" width="7.85546875" style="56" customWidth="1"/>
    <col min="9476" max="9722" width="9.140625" style="56"/>
    <col min="9723" max="9723" width="6.42578125" style="56" customWidth="1"/>
    <col min="9724" max="9724" width="13.5703125" style="56" customWidth="1"/>
    <col min="9725" max="9725" width="17.85546875" style="56" customWidth="1"/>
    <col min="9726" max="9726" width="16.42578125" style="56" customWidth="1"/>
    <col min="9727" max="9727" width="15.7109375" style="56" customWidth="1"/>
    <col min="9728" max="9728" width="15.42578125" style="56" customWidth="1"/>
    <col min="9729" max="9729" width="15.140625" style="56" customWidth="1"/>
    <col min="9730" max="9730" width="4.140625" style="56" customWidth="1"/>
    <col min="9731" max="9731" width="7.85546875" style="56" customWidth="1"/>
    <col min="9732" max="9978" width="9.140625" style="56"/>
    <col min="9979" max="9979" width="6.42578125" style="56" customWidth="1"/>
    <col min="9980" max="9980" width="13.5703125" style="56" customWidth="1"/>
    <col min="9981" max="9981" width="17.85546875" style="56" customWidth="1"/>
    <col min="9982" max="9982" width="16.42578125" style="56" customWidth="1"/>
    <col min="9983" max="9983" width="15.7109375" style="56" customWidth="1"/>
    <col min="9984" max="9984" width="15.42578125" style="56" customWidth="1"/>
    <col min="9985" max="9985" width="15.140625" style="56" customWidth="1"/>
    <col min="9986" max="9986" width="4.140625" style="56" customWidth="1"/>
    <col min="9987" max="9987" width="7.85546875" style="56" customWidth="1"/>
    <col min="9988" max="10234" width="9.140625" style="56"/>
    <col min="10235" max="10235" width="6.42578125" style="56" customWidth="1"/>
    <col min="10236" max="10236" width="13.5703125" style="56" customWidth="1"/>
    <col min="10237" max="10237" width="17.85546875" style="56" customWidth="1"/>
    <col min="10238" max="10238" width="16.42578125" style="56" customWidth="1"/>
    <col min="10239" max="10239" width="15.7109375" style="56" customWidth="1"/>
    <col min="10240" max="10240" width="15.42578125" style="56" customWidth="1"/>
    <col min="10241" max="10241" width="15.140625" style="56" customWidth="1"/>
    <col min="10242" max="10242" width="4.140625" style="56" customWidth="1"/>
    <col min="10243" max="10243" width="7.85546875" style="56" customWidth="1"/>
    <col min="10244" max="10490" width="9.140625" style="56"/>
    <col min="10491" max="10491" width="6.42578125" style="56" customWidth="1"/>
    <col min="10492" max="10492" width="13.5703125" style="56" customWidth="1"/>
    <col min="10493" max="10493" width="17.85546875" style="56" customWidth="1"/>
    <col min="10494" max="10494" width="16.42578125" style="56" customWidth="1"/>
    <col min="10495" max="10495" width="15.7109375" style="56" customWidth="1"/>
    <col min="10496" max="10496" width="15.42578125" style="56" customWidth="1"/>
    <col min="10497" max="10497" width="15.140625" style="56" customWidth="1"/>
    <col min="10498" max="10498" width="4.140625" style="56" customWidth="1"/>
    <col min="10499" max="10499" width="7.85546875" style="56" customWidth="1"/>
    <col min="10500" max="10746" width="9.140625" style="56"/>
    <col min="10747" max="10747" width="6.42578125" style="56" customWidth="1"/>
    <col min="10748" max="10748" width="13.5703125" style="56" customWidth="1"/>
    <col min="10749" max="10749" width="17.85546875" style="56" customWidth="1"/>
    <col min="10750" max="10750" width="16.42578125" style="56" customWidth="1"/>
    <col min="10751" max="10751" width="15.7109375" style="56" customWidth="1"/>
    <col min="10752" max="10752" width="15.42578125" style="56" customWidth="1"/>
    <col min="10753" max="10753" width="15.140625" style="56" customWidth="1"/>
    <col min="10754" max="10754" width="4.140625" style="56" customWidth="1"/>
    <col min="10755" max="10755" width="7.85546875" style="56" customWidth="1"/>
    <col min="10756" max="11002" width="9.140625" style="56"/>
    <col min="11003" max="11003" width="6.42578125" style="56" customWidth="1"/>
    <col min="11004" max="11004" width="13.5703125" style="56" customWidth="1"/>
    <col min="11005" max="11005" width="17.85546875" style="56" customWidth="1"/>
    <col min="11006" max="11006" width="16.42578125" style="56" customWidth="1"/>
    <col min="11007" max="11007" width="15.7109375" style="56" customWidth="1"/>
    <col min="11008" max="11008" width="15.42578125" style="56" customWidth="1"/>
    <col min="11009" max="11009" width="15.140625" style="56" customWidth="1"/>
    <col min="11010" max="11010" width="4.140625" style="56" customWidth="1"/>
    <col min="11011" max="11011" width="7.85546875" style="56" customWidth="1"/>
    <col min="11012" max="11258" width="9.140625" style="56"/>
    <col min="11259" max="11259" width="6.42578125" style="56" customWidth="1"/>
    <col min="11260" max="11260" width="13.5703125" style="56" customWidth="1"/>
    <col min="11261" max="11261" width="17.85546875" style="56" customWidth="1"/>
    <col min="11262" max="11262" width="16.42578125" style="56" customWidth="1"/>
    <col min="11263" max="11263" width="15.7109375" style="56" customWidth="1"/>
    <col min="11264" max="11264" width="15.42578125" style="56" customWidth="1"/>
    <col min="11265" max="11265" width="15.140625" style="56" customWidth="1"/>
    <col min="11266" max="11266" width="4.140625" style="56" customWidth="1"/>
    <col min="11267" max="11267" width="7.85546875" style="56" customWidth="1"/>
    <col min="11268" max="11514" width="9.140625" style="56"/>
    <col min="11515" max="11515" width="6.42578125" style="56" customWidth="1"/>
    <col min="11516" max="11516" width="13.5703125" style="56" customWidth="1"/>
    <col min="11517" max="11517" width="17.85546875" style="56" customWidth="1"/>
    <col min="11518" max="11518" width="16.42578125" style="56" customWidth="1"/>
    <col min="11519" max="11519" width="15.7109375" style="56" customWidth="1"/>
    <col min="11520" max="11520" width="15.42578125" style="56" customWidth="1"/>
    <col min="11521" max="11521" width="15.140625" style="56" customWidth="1"/>
    <col min="11522" max="11522" width="4.140625" style="56" customWidth="1"/>
    <col min="11523" max="11523" width="7.85546875" style="56" customWidth="1"/>
    <col min="11524" max="11770" width="9.140625" style="56"/>
    <col min="11771" max="11771" width="6.42578125" style="56" customWidth="1"/>
    <col min="11772" max="11772" width="13.5703125" style="56" customWidth="1"/>
    <col min="11773" max="11773" width="17.85546875" style="56" customWidth="1"/>
    <col min="11774" max="11774" width="16.42578125" style="56" customWidth="1"/>
    <col min="11775" max="11775" width="15.7109375" style="56" customWidth="1"/>
    <col min="11776" max="11776" width="15.42578125" style="56" customWidth="1"/>
    <col min="11777" max="11777" width="15.140625" style="56" customWidth="1"/>
    <col min="11778" max="11778" width="4.140625" style="56" customWidth="1"/>
    <col min="11779" max="11779" width="7.85546875" style="56" customWidth="1"/>
    <col min="11780" max="12026" width="9.140625" style="56"/>
    <col min="12027" max="12027" width="6.42578125" style="56" customWidth="1"/>
    <col min="12028" max="12028" width="13.5703125" style="56" customWidth="1"/>
    <col min="12029" max="12029" width="17.85546875" style="56" customWidth="1"/>
    <col min="12030" max="12030" width="16.42578125" style="56" customWidth="1"/>
    <col min="12031" max="12031" width="15.7109375" style="56" customWidth="1"/>
    <col min="12032" max="12032" width="15.42578125" style="56" customWidth="1"/>
    <col min="12033" max="12033" width="15.140625" style="56" customWidth="1"/>
    <col min="12034" max="12034" width="4.140625" style="56" customWidth="1"/>
    <col min="12035" max="12035" width="7.85546875" style="56" customWidth="1"/>
    <col min="12036" max="12282" width="9.140625" style="56"/>
    <col min="12283" max="12283" width="6.42578125" style="56" customWidth="1"/>
    <col min="12284" max="12284" width="13.5703125" style="56" customWidth="1"/>
    <col min="12285" max="12285" width="17.85546875" style="56" customWidth="1"/>
    <col min="12286" max="12286" width="16.42578125" style="56" customWidth="1"/>
    <col min="12287" max="12287" width="15.7109375" style="56" customWidth="1"/>
    <col min="12288" max="12288" width="15.42578125" style="56" customWidth="1"/>
    <col min="12289" max="12289" width="15.140625" style="56" customWidth="1"/>
    <col min="12290" max="12290" width="4.140625" style="56" customWidth="1"/>
    <col min="12291" max="12291" width="7.85546875" style="56" customWidth="1"/>
    <col min="12292" max="12538" width="9.140625" style="56"/>
    <col min="12539" max="12539" width="6.42578125" style="56" customWidth="1"/>
    <col min="12540" max="12540" width="13.5703125" style="56" customWidth="1"/>
    <col min="12541" max="12541" width="17.85546875" style="56" customWidth="1"/>
    <col min="12542" max="12542" width="16.42578125" style="56" customWidth="1"/>
    <col min="12543" max="12543" width="15.7109375" style="56" customWidth="1"/>
    <col min="12544" max="12544" width="15.42578125" style="56" customWidth="1"/>
    <col min="12545" max="12545" width="15.140625" style="56" customWidth="1"/>
    <col min="12546" max="12546" width="4.140625" style="56" customWidth="1"/>
    <col min="12547" max="12547" width="7.85546875" style="56" customWidth="1"/>
    <col min="12548" max="12794" width="9.140625" style="56"/>
    <col min="12795" max="12795" width="6.42578125" style="56" customWidth="1"/>
    <col min="12796" max="12796" width="13.5703125" style="56" customWidth="1"/>
    <col min="12797" max="12797" width="17.85546875" style="56" customWidth="1"/>
    <col min="12798" max="12798" width="16.42578125" style="56" customWidth="1"/>
    <col min="12799" max="12799" width="15.7109375" style="56" customWidth="1"/>
    <col min="12800" max="12800" width="15.42578125" style="56" customWidth="1"/>
    <col min="12801" max="12801" width="15.140625" style="56" customWidth="1"/>
    <col min="12802" max="12802" width="4.140625" style="56" customWidth="1"/>
    <col min="12803" max="12803" width="7.85546875" style="56" customWidth="1"/>
    <col min="12804" max="13050" width="9.140625" style="56"/>
    <col min="13051" max="13051" width="6.42578125" style="56" customWidth="1"/>
    <col min="13052" max="13052" width="13.5703125" style="56" customWidth="1"/>
    <col min="13053" max="13053" width="17.85546875" style="56" customWidth="1"/>
    <col min="13054" max="13054" width="16.42578125" style="56" customWidth="1"/>
    <col min="13055" max="13055" width="15.7109375" style="56" customWidth="1"/>
    <col min="13056" max="13056" width="15.42578125" style="56" customWidth="1"/>
    <col min="13057" max="13057" width="15.140625" style="56" customWidth="1"/>
    <col min="13058" max="13058" width="4.140625" style="56" customWidth="1"/>
    <col min="13059" max="13059" width="7.85546875" style="56" customWidth="1"/>
    <col min="13060" max="13306" width="9.140625" style="56"/>
    <col min="13307" max="13307" width="6.42578125" style="56" customWidth="1"/>
    <col min="13308" max="13308" width="13.5703125" style="56" customWidth="1"/>
    <col min="13309" max="13309" width="17.85546875" style="56" customWidth="1"/>
    <col min="13310" max="13310" width="16.42578125" style="56" customWidth="1"/>
    <col min="13311" max="13311" width="15.7109375" style="56" customWidth="1"/>
    <col min="13312" max="13312" width="15.42578125" style="56" customWidth="1"/>
    <col min="13313" max="13313" width="15.140625" style="56" customWidth="1"/>
    <col min="13314" max="13314" width="4.140625" style="56" customWidth="1"/>
    <col min="13315" max="13315" width="7.85546875" style="56" customWidth="1"/>
    <col min="13316" max="13562" width="9.140625" style="56"/>
    <col min="13563" max="13563" width="6.42578125" style="56" customWidth="1"/>
    <col min="13564" max="13564" width="13.5703125" style="56" customWidth="1"/>
    <col min="13565" max="13565" width="17.85546875" style="56" customWidth="1"/>
    <col min="13566" max="13566" width="16.42578125" style="56" customWidth="1"/>
    <col min="13567" max="13567" width="15.7109375" style="56" customWidth="1"/>
    <col min="13568" max="13568" width="15.42578125" style="56" customWidth="1"/>
    <col min="13569" max="13569" width="15.140625" style="56" customWidth="1"/>
    <col min="13570" max="13570" width="4.140625" style="56" customWidth="1"/>
    <col min="13571" max="13571" width="7.85546875" style="56" customWidth="1"/>
    <col min="13572" max="13818" width="9.140625" style="56"/>
    <col min="13819" max="13819" width="6.42578125" style="56" customWidth="1"/>
    <col min="13820" max="13820" width="13.5703125" style="56" customWidth="1"/>
    <col min="13821" max="13821" width="17.85546875" style="56" customWidth="1"/>
    <col min="13822" max="13822" width="16.42578125" style="56" customWidth="1"/>
    <col min="13823" max="13823" width="15.7109375" style="56" customWidth="1"/>
    <col min="13824" max="13824" width="15.42578125" style="56" customWidth="1"/>
    <col min="13825" max="13825" width="15.140625" style="56" customWidth="1"/>
    <col min="13826" max="13826" width="4.140625" style="56" customWidth="1"/>
    <col min="13827" max="13827" width="7.85546875" style="56" customWidth="1"/>
    <col min="13828" max="14074" width="9.140625" style="56"/>
    <col min="14075" max="14075" width="6.42578125" style="56" customWidth="1"/>
    <col min="14076" max="14076" width="13.5703125" style="56" customWidth="1"/>
    <col min="14077" max="14077" width="17.85546875" style="56" customWidth="1"/>
    <col min="14078" max="14078" width="16.42578125" style="56" customWidth="1"/>
    <col min="14079" max="14079" width="15.7109375" style="56" customWidth="1"/>
    <col min="14080" max="14080" width="15.42578125" style="56" customWidth="1"/>
    <col min="14081" max="14081" width="15.140625" style="56" customWidth="1"/>
    <col min="14082" max="14082" width="4.140625" style="56" customWidth="1"/>
    <col min="14083" max="14083" width="7.85546875" style="56" customWidth="1"/>
    <col min="14084" max="14330" width="9.140625" style="56"/>
    <col min="14331" max="14331" width="6.42578125" style="56" customWidth="1"/>
    <col min="14332" max="14332" width="13.5703125" style="56" customWidth="1"/>
    <col min="14333" max="14333" width="17.85546875" style="56" customWidth="1"/>
    <col min="14334" max="14334" width="16.42578125" style="56" customWidth="1"/>
    <col min="14335" max="14335" width="15.7109375" style="56" customWidth="1"/>
    <col min="14336" max="14336" width="15.42578125" style="56" customWidth="1"/>
    <col min="14337" max="14337" width="15.140625" style="56" customWidth="1"/>
    <col min="14338" max="14338" width="4.140625" style="56" customWidth="1"/>
    <col min="14339" max="14339" width="7.85546875" style="56" customWidth="1"/>
    <col min="14340" max="14586" width="9.140625" style="56"/>
    <col min="14587" max="14587" width="6.42578125" style="56" customWidth="1"/>
    <col min="14588" max="14588" width="13.5703125" style="56" customWidth="1"/>
    <col min="14589" max="14589" width="17.85546875" style="56" customWidth="1"/>
    <col min="14590" max="14590" width="16.42578125" style="56" customWidth="1"/>
    <col min="14591" max="14591" width="15.7109375" style="56" customWidth="1"/>
    <col min="14592" max="14592" width="15.42578125" style="56" customWidth="1"/>
    <col min="14593" max="14593" width="15.140625" style="56" customWidth="1"/>
    <col min="14594" max="14594" width="4.140625" style="56" customWidth="1"/>
    <col min="14595" max="14595" width="7.85546875" style="56" customWidth="1"/>
    <col min="14596" max="14842" width="9.140625" style="56"/>
    <col min="14843" max="14843" width="6.42578125" style="56" customWidth="1"/>
    <col min="14844" max="14844" width="13.5703125" style="56" customWidth="1"/>
    <col min="14845" max="14845" width="17.85546875" style="56" customWidth="1"/>
    <col min="14846" max="14846" width="16.42578125" style="56" customWidth="1"/>
    <col min="14847" max="14847" width="15.7109375" style="56" customWidth="1"/>
    <col min="14848" max="14848" width="15.42578125" style="56" customWidth="1"/>
    <col min="14849" max="14849" width="15.140625" style="56" customWidth="1"/>
    <col min="14850" max="14850" width="4.140625" style="56" customWidth="1"/>
    <col min="14851" max="14851" width="7.85546875" style="56" customWidth="1"/>
    <col min="14852" max="15098" width="9.140625" style="56"/>
    <col min="15099" max="15099" width="6.42578125" style="56" customWidth="1"/>
    <col min="15100" max="15100" width="13.5703125" style="56" customWidth="1"/>
    <col min="15101" max="15101" width="17.85546875" style="56" customWidth="1"/>
    <col min="15102" max="15102" width="16.42578125" style="56" customWidth="1"/>
    <col min="15103" max="15103" width="15.7109375" style="56" customWidth="1"/>
    <col min="15104" max="15104" width="15.42578125" style="56" customWidth="1"/>
    <col min="15105" max="15105" width="15.140625" style="56" customWidth="1"/>
    <col min="15106" max="15106" width="4.140625" style="56" customWidth="1"/>
    <col min="15107" max="15107" width="7.85546875" style="56" customWidth="1"/>
    <col min="15108" max="15354" width="9.140625" style="56"/>
    <col min="15355" max="15355" width="6.42578125" style="56" customWidth="1"/>
    <col min="15356" max="15356" width="13.5703125" style="56" customWidth="1"/>
    <col min="15357" max="15357" width="17.85546875" style="56" customWidth="1"/>
    <col min="15358" max="15358" width="16.42578125" style="56" customWidth="1"/>
    <col min="15359" max="15359" width="15.7109375" style="56" customWidth="1"/>
    <col min="15360" max="15360" width="15.42578125" style="56" customWidth="1"/>
    <col min="15361" max="15361" width="15.140625" style="56" customWidth="1"/>
    <col min="15362" max="15362" width="4.140625" style="56" customWidth="1"/>
    <col min="15363" max="15363" width="7.85546875" style="56" customWidth="1"/>
    <col min="15364" max="15610" width="9.140625" style="56"/>
    <col min="15611" max="15611" width="6.42578125" style="56" customWidth="1"/>
    <col min="15612" max="15612" width="13.5703125" style="56" customWidth="1"/>
    <col min="15613" max="15613" width="17.85546875" style="56" customWidth="1"/>
    <col min="15614" max="15614" width="16.42578125" style="56" customWidth="1"/>
    <col min="15615" max="15615" width="15.7109375" style="56" customWidth="1"/>
    <col min="15616" max="15616" width="15.42578125" style="56" customWidth="1"/>
    <col min="15617" max="15617" width="15.140625" style="56" customWidth="1"/>
    <col min="15618" max="15618" width="4.140625" style="56" customWidth="1"/>
    <col min="15619" max="15619" width="7.85546875" style="56" customWidth="1"/>
    <col min="15620" max="15866" width="9.140625" style="56"/>
    <col min="15867" max="15867" width="6.42578125" style="56" customWidth="1"/>
    <col min="15868" max="15868" width="13.5703125" style="56" customWidth="1"/>
    <col min="15869" max="15869" width="17.85546875" style="56" customWidth="1"/>
    <col min="15870" max="15870" width="16.42578125" style="56" customWidth="1"/>
    <col min="15871" max="15871" width="15.7109375" style="56" customWidth="1"/>
    <col min="15872" max="15872" width="15.42578125" style="56" customWidth="1"/>
    <col min="15873" max="15873" width="15.140625" style="56" customWidth="1"/>
    <col min="15874" max="15874" width="4.140625" style="56" customWidth="1"/>
    <col min="15875" max="15875" width="7.85546875" style="56" customWidth="1"/>
    <col min="15876" max="16122" width="9.140625" style="56"/>
    <col min="16123" max="16123" width="6.42578125" style="56" customWidth="1"/>
    <col min="16124" max="16124" width="13.5703125" style="56" customWidth="1"/>
    <col min="16125" max="16125" width="17.85546875" style="56" customWidth="1"/>
    <col min="16126" max="16126" width="16.42578125" style="56" customWidth="1"/>
    <col min="16127" max="16127" width="15.7109375" style="56" customWidth="1"/>
    <col min="16128" max="16128" width="15.42578125" style="56" customWidth="1"/>
    <col min="16129" max="16129" width="15.140625" style="56" customWidth="1"/>
    <col min="16130" max="16130" width="4.140625" style="56" customWidth="1"/>
    <col min="16131" max="16131" width="7.85546875" style="56" customWidth="1"/>
    <col min="16132" max="16384" width="9.140625" style="56"/>
  </cols>
  <sheetData>
    <row r="1" spans="1:7" s="55" customFormat="1" ht="23.25" customHeight="1" x14ac:dyDescent="0.25">
      <c r="A1" s="349" t="s">
        <v>25</v>
      </c>
      <c r="B1" s="349"/>
      <c r="C1" s="349"/>
      <c r="D1" s="349"/>
      <c r="E1" s="349"/>
      <c r="F1" s="349"/>
      <c r="G1" s="349"/>
    </row>
    <row r="2" spans="1:7" s="55" customFormat="1" ht="23.25" customHeight="1" x14ac:dyDescent="0.25">
      <c r="A2" s="350" t="s">
        <v>46</v>
      </c>
      <c r="B2" s="350"/>
      <c r="C2" s="350"/>
      <c r="D2" s="350"/>
      <c r="E2" s="350"/>
      <c r="F2" s="350"/>
      <c r="G2" s="350"/>
    </row>
    <row r="3" spans="1:7" s="55" customFormat="1" ht="23.25" customHeight="1" x14ac:dyDescent="0.25">
      <c r="A3" s="350" t="s">
        <v>47</v>
      </c>
      <c r="B3" s="350"/>
      <c r="C3" s="350"/>
      <c r="D3" s="350"/>
      <c r="E3" s="350"/>
      <c r="F3" s="350"/>
      <c r="G3" s="350"/>
    </row>
    <row r="4" spans="1:7" s="24" customFormat="1" ht="23.25" customHeight="1" thickBot="1" x14ac:dyDescent="0.3">
      <c r="A4" s="351" t="s">
        <v>0</v>
      </c>
      <c r="B4" s="351"/>
      <c r="C4" s="351"/>
      <c r="D4" s="351"/>
      <c r="E4" s="351"/>
      <c r="F4" s="351"/>
      <c r="G4" s="351"/>
    </row>
    <row r="5" spans="1:7" s="24" customFormat="1" ht="112.5" customHeight="1" x14ac:dyDescent="0.25">
      <c r="A5" s="352" t="s">
        <v>1</v>
      </c>
      <c r="B5" s="354" t="s">
        <v>2</v>
      </c>
      <c r="C5" s="49" t="s">
        <v>31</v>
      </c>
      <c r="D5" s="49" t="s">
        <v>32</v>
      </c>
      <c r="E5" s="49" t="s">
        <v>33</v>
      </c>
      <c r="F5" s="49" t="s">
        <v>48</v>
      </c>
      <c r="G5" s="1" t="s">
        <v>3</v>
      </c>
    </row>
    <row r="6" spans="1:7" s="24" customFormat="1" ht="30" customHeight="1" thickBot="1" x14ac:dyDescent="0.3">
      <c r="A6" s="353"/>
      <c r="B6" s="355"/>
      <c r="C6" s="50" t="s">
        <v>4</v>
      </c>
      <c r="D6" s="50" t="s">
        <v>5</v>
      </c>
      <c r="E6" s="50" t="s">
        <v>6</v>
      </c>
      <c r="F6" s="50" t="s">
        <v>7</v>
      </c>
      <c r="G6" s="2" t="s">
        <v>8</v>
      </c>
    </row>
    <row r="7" spans="1:7" s="24" customFormat="1" ht="33" customHeight="1" x14ac:dyDescent="0.25">
      <c r="A7" s="33">
        <v>1</v>
      </c>
      <c r="B7" s="37" t="s">
        <v>42</v>
      </c>
      <c r="C7" s="124">
        <v>56499</v>
      </c>
      <c r="D7" s="125">
        <v>388</v>
      </c>
      <c r="E7" s="124">
        <v>56887</v>
      </c>
      <c r="F7" s="124">
        <v>1017</v>
      </c>
      <c r="G7" s="126">
        <v>1.7877546715418284</v>
      </c>
    </row>
    <row r="8" spans="1:7" s="24" customFormat="1" ht="33" customHeight="1" x14ac:dyDescent="0.25">
      <c r="A8" s="34">
        <v>2</v>
      </c>
      <c r="B8" s="3" t="s">
        <v>9</v>
      </c>
      <c r="C8" s="127">
        <v>9849</v>
      </c>
      <c r="D8" s="128">
        <v>221</v>
      </c>
      <c r="E8" s="127">
        <v>10070</v>
      </c>
      <c r="F8" s="127">
        <v>30</v>
      </c>
      <c r="G8" s="129">
        <v>0.29791459781529295</v>
      </c>
    </row>
    <row r="9" spans="1:7" s="24" customFormat="1" ht="33" customHeight="1" x14ac:dyDescent="0.25">
      <c r="A9" s="34">
        <v>3</v>
      </c>
      <c r="B9" s="3" t="s">
        <v>10</v>
      </c>
      <c r="C9" s="127">
        <v>25713</v>
      </c>
      <c r="D9" s="128">
        <v>305</v>
      </c>
      <c r="E9" s="127">
        <v>26018</v>
      </c>
      <c r="F9" s="127">
        <v>404</v>
      </c>
      <c r="G9" s="129">
        <v>1.55277115842878</v>
      </c>
    </row>
    <row r="10" spans="1:7" s="24" customFormat="1" ht="33" customHeight="1" x14ac:dyDescent="0.25">
      <c r="A10" s="34">
        <v>4</v>
      </c>
      <c r="B10" s="3" t="s">
        <v>11</v>
      </c>
      <c r="C10" s="127">
        <v>32943</v>
      </c>
      <c r="D10" s="128">
        <v>501</v>
      </c>
      <c r="E10" s="127">
        <v>33444</v>
      </c>
      <c r="F10" s="127">
        <v>561</v>
      </c>
      <c r="G10" s="129">
        <v>1.6774309293146752</v>
      </c>
    </row>
    <row r="11" spans="1:7" s="24" customFormat="1" ht="33" customHeight="1" x14ac:dyDescent="0.25">
      <c r="A11" s="34">
        <v>5</v>
      </c>
      <c r="B11" s="3" t="s">
        <v>12</v>
      </c>
      <c r="C11" s="127">
        <v>59165</v>
      </c>
      <c r="D11" s="128">
        <v>370</v>
      </c>
      <c r="E11" s="127">
        <v>59535</v>
      </c>
      <c r="F11" s="127">
        <v>1433</v>
      </c>
      <c r="G11" s="129">
        <v>2.4069874863525658</v>
      </c>
    </row>
    <row r="12" spans="1:7" s="24" customFormat="1" ht="31.5" customHeight="1" thickBot="1" x14ac:dyDescent="0.3">
      <c r="A12" s="36"/>
      <c r="B12" s="38" t="s">
        <v>13</v>
      </c>
      <c r="C12" s="130">
        <v>184169</v>
      </c>
      <c r="D12" s="131">
        <v>1785</v>
      </c>
      <c r="E12" s="130">
        <v>185954</v>
      </c>
      <c r="F12" s="131">
        <v>3445</v>
      </c>
      <c r="G12" s="132">
        <v>1.8526087096808888</v>
      </c>
    </row>
    <row r="13" spans="1:7" x14ac:dyDescent="0.25">
      <c r="C13" s="123"/>
      <c r="D13" s="123"/>
      <c r="E13" s="123"/>
      <c r="F13" s="123"/>
      <c r="G13" s="123"/>
    </row>
    <row r="14" spans="1:7" x14ac:dyDescent="0.25">
      <c r="C14" s="123"/>
      <c r="D14" s="123"/>
      <c r="E14" s="123"/>
      <c r="F14" s="123"/>
      <c r="G14" s="123"/>
    </row>
    <row r="15" spans="1:7" x14ac:dyDescent="0.25">
      <c r="C15" s="123"/>
      <c r="D15" s="123"/>
      <c r="E15" s="123"/>
      <c r="F15" s="123"/>
      <c r="G15" s="123"/>
    </row>
    <row r="16" spans="1:7" x14ac:dyDescent="0.25">
      <c r="C16" s="123"/>
      <c r="D16" s="123"/>
      <c r="E16" s="123"/>
      <c r="F16" s="123"/>
      <c r="G16" s="123"/>
    </row>
  </sheetData>
  <mergeCells count="6">
    <mergeCell ref="A1:G1"/>
    <mergeCell ref="A2:G2"/>
    <mergeCell ref="A3:G3"/>
    <mergeCell ref="A4:G4"/>
    <mergeCell ref="A5:A6"/>
    <mergeCell ref="B5:B6"/>
  </mergeCells>
  <printOptions horizontalCentered="1" verticalCentered="1"/>
  <pageMargins left="0.45" right="0.45" top="0.5" bottom="0.5" header="0.3" footer="0.3"/>
  <pageSetup paperSize="9" scale="114" orientation="landscape"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10" workbookViewId="0">
      <selection activeCell="F24" sqref="F24"/>
    </sheetView>
  </sheetViews>
  <sheetFormatPr defaultRowHeight="15" x14ac:dyDescent="0.25"/>
  <cols>
    <col min="1" max="1" width="6.5703125" customWidth="1"/>
    <col min="2" max="2" width="21.7109375" customWidth="1"/>
    <col min="3" max="4" width="13.7109375" customWidth="1"/>
    <col min="5" max="5" width="12.85546875" customWidth="1"/>
    <col min="6" max="6" width="15.28515625" customWidth="1"/>
    <col min="257" max="257" width="6.5703125" customWidth="1"/>
    <col min="258" max="258" width="21.7109375" customWidth="1"/>
    <col min="259" max="260" width="13.7109375" customWidth="1"/>
    <col min="261" max="261" width="12.85546875" customWidth="1"/>
    <col min="262" max="262" width="15.28515625" customWidth="1"/>
    <col min="513" max="513" width="6.5703125" customWidth="1"/>
    <col min="514" max="514" width="21.7109375" customWidth="1"/>
    <col min="515" max="516" width="13.7109375" customWidth="1"/>
    <col min="517" max="517" width="12.85546875" customWidth="1"/>
    <col min="518" max="518" width="15.28515625" customWidth="1"/>
    <col min="769" max="769" width="6.5703125" customWidth="1"/>
    <col min="770" max="770" width="21.7109375" customWidth="1"/>
    <col min="771" max="772" width="13.7109375" customWidth="1"/>
    <col min="773" max="773" width="12.85546875" customWidth="1"/>
    <col min="774" max="774" width="15.28515625" customWidth="1"/>
    <col min="1025" max="1025" width="6.5703125" customWidth="1"/>
    <col min="1026" max="1026" width="21.7109375" customWidth="1"/>
    <col min="1027" max="1028" width="13.7109375" customWidth="1"/>
    <col min="1029" max="1029" width="12.85546875" customWidth="1"/>
    <col min="1030" max="1030" width="15.28515625" customWidth="1"/>
    <col min="1281" max="1281" width="6.5703125" customWidth="1"/>
    <col min="1282" max="1282" width="21.7109375" customWidth="1"/>
    <col min="1283" max="1284" width="13.7109375" customWidth="1"/>
    <col min="1285" max="1285" width="12.85546875" customWidth="1"/>
    <col min="1286" max="1286" width="15.28515625" customWidth="1"/>
    <col min="1537" max="1537" width="6.5703125" customWidth="1"/>
    <col min="1538" max="1538" width="21.7109375" customWidth="1"/>
    <col min="1539" max="1540" width="13.7109375" customWidth="1"/>
    <col min="1541" max="1541" width="12.85546875" customWidth="1"/>
    <col min="1542" max="1542" width="15.28515625" customWidth="1"/>
    <col min="1793" max="1793" width="6.5703125" customWidth="1"/>
    <col min="1794" max="1794" width="21.7109375" customWidth="1"/>
    <col min="1795" max="1796" width="13.7109375" customWidth="1"/>
    <col min="1797" max="1797" width="12.85546875" customWidth="1"/>
    <col min="1798" max="1798" width="15.28515625" customWidth="1"/>
    <col min="2049" max="2049" width="6.5703125" customWidth="1"/>
    <col min="2050" max="2050" width="21.7109375" customWidth="1"/>
    <col min="2051" max="2052" width="13.7109375" customWidth="1"/>
    <col min="2053" max="2053" width="12.85546875" customWidth="1"/>
    <col min="2054" max="2054" width="15.28515625" customWidth="1"/>
    <col min="2305" max="2305" width="6.5703125" customWidth="1"/>
    <col min="2306" max="2306" width="21.7109375" customWidth="1"/>
    <col min="2307" max="2308" width="13.7109375" customWidth="1"/>
    <col min="2309" max="2309" width="12.85546875" customWidth="1"/>
    <col min="2310" max="2310" width="15.28515625" customWidth="1"/>
    <col min="2561" max="2561" width="6.5703125" customWidth="1"/>
    <col min="2562" max="2562" width="21.7109375" customWidth="1"/>
    <col min="2563" max="2564" width="13.7109375" customWidth="1"/>
    <col min="2565" max="2565" width="12.85546875" customWidth="1"/>
    <col min="2566" max="2566" width="15.28515625" customWidth="1"/>
    <col min="2817" max="2817" width="6.5703125" customWidth="1"/>
    <col min="2818" max="2818" width="21.7109375" customWidth="1"/>
    <col min="2819" max="2820" width="13.7109375" customWidth="1"/>
    <col min="2821" max="2821" width="12.85546875" customWidth="1"/>
    <col min="2822" max="2822" width="15.28515625" customWidth="1"/>
    <col min="3073" max="3073" width="6.5703125" customWidth="1"/>
    <col min="3074" max="3074" width="21.7109375" customWidth="1"/>
    <col min="3075" max="3076" width="13.7109375" customWidth="1"/>
    <col min="3077" max="3077" width="12.85546875" customWidth="1"/>
    <col min="3078" max="3078" width="15.28515625" customWidth="1"/>
    <col min="3329" max="3329" width="6.5703125" customWidth="1"/>
    <col min="3330" max="3330" width="21.7109375" customWidth="1"/>
    <col min="3331" max="3332" width="13.7109375" customWidth="1"/>
    <col min="3333" max="3333" width="12.85546875" customWidth="1"/>
    <col min="3334" max="3334" width="15.28515625" customWidth="1"/>
    <col min="3585" max="3585" width="6.5703125" customWidth="1"/>
    <col min="3586" max="3586" width="21.7109375" customWidth="1"/>
    <col min="3587" max="3588" width="13.7109375" customWidth="1"/>
    <col min="3589" max="3589" width="12.85546875" customWidth="1"/>
    <col min="3590" max="3590" width="15.28515625" customWidth="1"/>
    <col min="3841" max="3841" width="6.5703125" customWidth="1"/>
    <col min="3842" max="3842" width="21.7109375" customWidth="1"/>
    <col min="3843" max="3844" width="13.7109375" customWidth="1"/>
    <col min="3845" max="3845" width="12.85546875" customWidth="1"/>
    <col min="3846" max="3846" width="15.28515625" customWidth="1"/>
    <col min="4097" max="4097" width="6.5703125" customWidth="1"/>
    <col min="4098" max="4098" width="21.7109375" customWidth="1"/>
    <col min="4099" max="4100" width="13.7109375" customWidth="1"/>
    <col min="4101" max="4101" width="12.85546875" customWidth="1"/>
    <col min="4102" max="4102" width="15.28515625" customWidth="1"/>
    <col min="4353" max="4353" width="6.5703125" customWidth="1"/>
    <col min="4354" max="4354" width="21.7109375" customWidth="1"/>
    <col min="4355" max="4356" width="13.7109375" customWidth="1"/>
    <col min="4357" max="4357" width="12.85546875" customWidth="1"/>
    <col min="4358" max="4358" width="15.28515625" customWidth="1"/>
    <col min="4609" max="4609" width="6.5703125" customWidth="1"/>
    <col min="4610" max="4610" width="21.7109375" customWidth="1"/>
    <col min="4611" max="4612" width="13.7109375" customWidth="1"/>
    <col min="4613" max="4613" width="12.85546875" customWidth="1"/>
    <col min="4614" max="4614" width="15.28515625" customWidth="1"/>
    <col min="4865" max="4865" width="6.5703125" customWidth="1"/>
    <col min="4866" max="4866" width="21.7109375" customWidth="1"/>
    <col min="4867" max="4868" width="13.7109375" customWidth="1"/>
    <col min="4869" max="4869" width="12.85546875" customWidth="1"/>
    <col min="4870" max="4870" width="15.28515625" customWidth="1"/>
    <col min="5121" max="5121" width="6.5703125" customWidth="1"/>
    <col min="5122" max="5122" width="21.7109375" customWidth="1"/>
    <col min="5123" max="5124" width="13.7109375" customWidth="1"/>
    <col min="5125" max="5125" width="12.85546875" customWidth="1"/>
    <col min="5126" max="5126" width="15.28515625" customWidth="1"/>
    <col min="5377" max="5377" width="6.5703125" customWidth="1"/>
    <col min="5378" max="5378" width="21.7109375" customWidth="1"/>
    <col min="5379" max="5380" width="13.7109375" customWidth="1"/>
    <col min="5381" max="5381" width="12.85546875" customWidth="1"/>
    <col min="5382" max="5382" width="15.28515625" customWidth="1"/>
    <col min="5633" max="5633" width="6.5703125" customWidth="1"/>
    <col min="5634" max="5634" width="21.7109375" customWidth="1"/>
    <col min="5635" max="5636" width="13.7109375" customWidth="1"/>
    <col min="5637" max="5637" width="12.85546875" customWidth="1"/>
    <col min="5638" max="5638" width="15.28515625" customWidth="1"/>
    <col min="5889" max="5889" width="6.5703125" customWidth="1"/>
    <col min="5890" max="5890" width="21.7109375" customWidth="1"/>
    <col min="5891" max="5892" width="13.7109375" customWidth="1"/>
    <col min="5893" max="5893" width="12.85546875" customWidth="1"/>
    <col min="5894" max="5894" width="15.28515625" customWidth="1"/>
    <col min="6145" max="6145" width="6.5703125" customWidth="1"/>
    <col min="6146" max="6146" width="21.7109375" customWidth="1"/>
    <col min="6147" max="6148" width="13.7109375" customWidth="1"/>
    <col min="6149" max="6149" width="12.85546875" customWidth="1"/>
    <col min="6150" max="6150" width="15.28515625" customWidth="1"/>
    <col min="6401" max="6401" width="6.5703125" customWidth="1"/>
    <col min="6402" max="6402" width="21.7109375" customWidth="1"/>
    <col min="6403" max="6404" width="13.7109375" customWidth="1"/>
    <col min="6405" max="6405" width="12.85546875" customWidth="1"/>
    <col min="6406" max="6406" width="15.28515625" customWidth="1"/>
    <col min="6657" max="6657" width="6.5703125" customWidth="1"/>
    <col min="6658" max="6658" width="21.7109375" customWidth="1"/>
    <col min="6659" max="6660" width="13.7109375" customWidth="1"/>
    <col min="6661" max="6661" width="12.85546875" customWidth="1"/>
    <col min="6662" max="6662" width="15.28515625" customWidth="1"/>
    <col min="6913" max="6913" width="6.5703125" customWidth="1"/>
    <col min="6914" max="6914" width="21.7109375" customWidth="1"/>
    <col min="6915" max="6916" width="13.7109375" customWidth="1"/>
    <col min="6917" max="6917" width="12.85546875" customWidth="1"/>
    <col min="6918" max="6918" width="15.28515625" customWidth="1"/>
    <col min="7169" max="7169" width="6.5703125" customWidth="1"/>
    <col min="7170" max="7170" width="21.7109375" customWidth="1"/>
    <col min="7171" max="7172" width="13.7109375" customWidth="1"/>
    <col min="7173" max="7173" width="12.85546875" customWidth="1"/>
    <col min="7174" max="7174" width="15.28515625" customWidth="1"/>
    <col min="7425" max="7425" width="6.5703125" customWidth="1"/>
    <col min="7426" max="7426" width="21.7109375" customWidth="1"/>
    <col min="7427" max="7428" width="13.7109375" customWidth="1"/>
    <col min="7429" max="7429" width="12.85546875" customWidth="1"/>
    <col min="7430" max="7430" width="15.28515625" customWidth="1"/>
    <col min="7681" max="7681" width="6.5703125" customWidth="1"/>
    <col min="7682" max="7682" width="21.7109375" customWidth="1"/>
    <col min="7683" max="7684" width="13.7109375" customWidth="1"/>
    <col min="7685" max="7685" width="12.85546875" customWidth="1"/>
    <col min="7686" max="7686" width="15.28515625" customWidth="1"/>
    <col min="7937" max="7937" width="6.5703125" customWidth="1"/>
    <col min="7938" max="7938" width="21.7109375" customWidth="1"/>
    <col min="7939" max="7940" width="13.7109375" customWidth="1"/>
    <col min="7941" max="7941" width="12.85546875" customWidth="1"/>
    <col min="7942" max="7942" width="15.28515625" customWidth="1"/>
    <col min="8193" max="8193" width="6.5703125" customWidth="1"/>
    <col min="8194" max="8194" width="21.7109375" customWidth="1"/>
    <col min="8195" max="8196" width="13.7109375" customWidth="1"/>
    <col min="8197" max="8197" width="12.85546875" customWidth="1"/>
    <col min="8198" max="8198" width="15.28515625" customWidth="1"/>
    <col min="8449" max="8449" width="6.5703125" customWidth="1"/>
    <col min="8450" max="8450" width="21.7109375" customWidth="1"/>
    <col min="8451" max="8452" width="13.7109375" customWidth="1"/>
    <col min="8453" max="8453" width="12.85546875" customWidth="1"/>
    <col min="8454" max="8454" width="15.28515625" customWidth="1"/>
    <col min="8705" max="8705" width="6.5703125" customWidth="1"/>
    <col min="8706" max="8706" width="21.7109375" customWidth="1"/>
    <col min="8707" max="8708" width="13.7109375" customWidth="1"/>
    <col min="8709" max="8709" width="12.85546875" customWidth="1"/>
    <col min="8710" max="8710" width="15.28515625" customWidth="1"/>
    <col min="8961" max="8961" width="6.5703125" customWidth="1"/>
    <col min="8962" max="8962" width="21.7109375" customWidth="1"/>
    <col min="8963" max="8964" width="13.7109375" customWidth="1"/>
    <col min="8965" max="8965" width="12.85546875" customWidth="1"/>
    <col min="8966" max="8966" width="15.28515625" customWidth="1"/>
    <col min="9217" max="9217" width="6.5703125" customWidth="1"/>
    <col min="9218" max="9218" width="21.7109375" customWidth="1"/>
    <col min="9219" max="9220" width="13.7109375" customWidth="1"/>
    <col min="9221" max="9221" width="12.85546875" customWidth="1"/>
    <col min="9222" max="9222" width="15.28515625" customWidth="1"/>
    <col min="9473" max="9473" width="6.5703125" customWidth="1"/>
    <col min="9474" max="9474" width="21.7109375" customWidth="1"/>
    <col min="9475" max="9476" width="13.7109375" customWidth="1"/>
    <col min="9477" max="9477" width="12.85546875" customWidth="1"/>
    <col min="9478" max="9478" width="15.28515625" customWidth="1"/>
    <col min="9729" max="9729" width="6.5703125" customWidth="1"/>
    <col min="9730" max="9730" width="21.7109375" customWidth="1"/>
    <col min="9731" max="9732" width="13.7109375" customWidth="1"/>
    <col min="9733" max="9733" width="12.85546875" customWidth="1"/>
    <col min="9734" max="9734" width="15.28515625" customWidth="1"/>
    <col min="9985" max="9985" width="6.5703125" customWidth="1"/>
    <col min="9986" max="9986" width="21.7109375" customWidth="1"/>
    <col min="9987" max="9988" width="13.7109375" customWidth="1"/>
    <col min="9989" max="9989" width="12.85546875" customWidth="1"/>
    <col min="9990" max="9990" width="15.28515625" customWidth="1"/>
    <col min="10241" max="10241" width="6.5703125" customWidth="1"/>
    <col min="10242" max="10242" width="21.7109375" customWidth="1"/>
    <col min="10243" max="10244" width="13.7109375" customWidth="1"/>
    <col min="10245" max="10245" width="12.85546875" customWidth="1"/>
    <col min="10246" max="10246" width="15.28515625" customWidth="1"/>
    <col min="10497" max="10497" width="6.5703125" customWidth="1"/>
    <col min="10498" max="10498" width="21.7109375" customWidth="1"/>
    <col min="10499" max="10500" width="13.7109375" customWidth="1"/>
    <col min="10501" max="10501" width="12.85546875" customWidth="1"/>
    <col min="10502" max="10502" width="15.28515625" customWidth="1"/>
    <col min="10753" max="10753" width="6.5703125" customWidth="1"/>
    <col min="10754" max="10754" width="21.7109375" customWidth="1"/>
    <col min="10755" max="10756" width="13.7109375" customWidth="1"/>
    <col min="10757" max="10757" width="12.85546875" customWidth="1"/>
    <col min="10758" max="10758" width="15.28515625" customWidth="1"/>
    <col min="11009" max="11009" width="6.5703125" customWidth="1"/>
    <col min="11010" max="11010" width="21.7109375" customWidth="1"/>
    <col min="11011" max="11012" width="13.7109375" customWidth="1"/>
    <col min="11013" max="11013" width="12.85546875" customWidth="1"/>
    <col min="11014" max="11014" width="15.28515625" customWidth="1"/>
    <col min="11265" max="11265" width="6.5703125" customWidth="1"/>
    <col min="11266" max="11266" width="21.7109375" customWidth="1"/>
    <col min="11267" max="11268" width="13.7109375" customWidth="1"/>
    <col min="11269" max="11269" width="12.85546875" customWidth="1"/>
    <col min="11270" max="11270" width="15.28515625" customWidth="1"/>
    <col min="11521" max="11521" width="6.5703125" customWidth="1"/>
    <col min="11522" max="11522" width="21.7109375" customWidth="1"/>
    <col min="11523" max="11524" width="13.7109375" customWidth="1"/>
    <col min="11525" max="11525" width="12.85546875" customWidth="1"/>
    <col min="11526" max="11526" width="15.28515625" customWidth="1"/>
    <col min="11777" max="11777" width="6.5703125" customWidth="1"/>
    <col min="11778" max="11778" width="21.7109375" customWidth="1"/>
    <col min="11779" max="11780" width="13.7109375" customWidth="1"/>
    <col min="11781" max="11781" width="12.85546875" customWidth="1"/>
    <col min="11782" max="11782" width="15.28515625" customWidth="1"/>
    <col min="12033" max="12033" width="6.5703125" customWidth="1"/>
    <col min="12034" max="12034" width="21.7109375" customWidth="1"/>
    <col min="12035" max="12036" width="13.7109375" customWidth="1"/>
    <col min="12037" max="12037" width="12.85546875" customWidth="1"/>
    <col min="12038" max="12038" width="15.28515625" customWidth="1"/>
    <col min="12289" max="12289" width="6.5703125" customWidth="1"/>
    <col min="12290" max="12290" width="21.7109375" customWidth="1"/>
    <col min="12291" max="12292" width="13.7109375" customWidth="1"/>
    <col min="12293" max="12293" width="12.85546875" customWidth="1"/>
    <col min="12294" max="12294" width="15.28515625" customWidth="1"/>
    <col min="12545" max="12545" width="6.5703125" customWidth="1"/>
    <col min="12546" max="12546" width="21.7109375" customWidth="1"/>
    <col min="12547" max="12548" width="13.7109375" customWidth="1"/>
    <col min="12549" max="12549" width="12.85546875" customWidth="1"/>
    <col min="12550" max="12550" width="15.28515625" customWidth="1"/>
    <col min="12801" max="12801" width="6.5703125" customWidth="1"/>
    <col min="12802" max="12802" width="21.7109375" customWidth="1"/>
    <col min="12803" max="12804" width="13.7109375" customWidth="1"/>
    <col min="12805" max="12805" width="12.85546875" customWidth="1"/>
    <col min="12806" max="12806" width="15.28515625" customWidth="1"/>
    <col min="13057" max="13057" width="6.5703125" customWidth="1"/>
    <col min="13058" max="13058" width="21.7109375" customWidth="1"/>
    <col min="13059" max="13060" width="13.7109375" customWidth="1"/>
    <col min="13061" max="13061" width="12.85546875" customWidth="1"/>
    <col min="13062" max="13062" width="15.28515625" customWidth="1"/>
    <col min="13313" max="13313" width="6.5703125" customWidth="1"/>
    <col min="13314" max="13314" width="21.7109375" customWidth="1"/>
    <col min="13315" max="13316" width="13.7109375" customWidth="1"/>
    <col min="13317" max="13317" width="12.85546875" customWidth="1"/>
    <col min="13318" max="13318" width="15.28515625" customWidth="1"/>
    <col min="13569" max="13569" width="6.5703125" customWidth="1"/>
    <col min="13570" max="13570" width="21.7109375" customWidth="1"/>
    <col min="13571" max="13572" width="13.7109375" customWidth="1"/>
    <col min="13573" max="13573" width="12.85546875" customWidth="1"/>
    <col min="13574" max="13574" width="15.28515625" customWidth="1"/>
    <col min="13825" max="13825" width="6.5703125" customWidth="1"/>
    <col min="13826" max="13826" width="21.7109375" customWidth="1"/>
    <col min="13827" max="13828" width="13.7109375" customWidth="1"/>
    <col min="13829" max="13829" width="12.85546875" customWidth="1"/>
    <col min="13830" max="13830" width="15.28515625" customWidth="1"/>
    <col min="14081" max="14081" width="6.5703125" customWidth="1"/>
    <col min="14082" max="14082" width="21.7109375" customWidth="1"/>
    <col min="14083" max="14084" width="13.7109375" customWidth="1"/>
    <col min="14085" max="14085" width="12.85546875" customWidth="1"/>
    <col min="14086" max="14086" width="15.28515625" customWidth="1"/>
    <col min="14337" max="14337" width="6.5703125" customWidth="1"/>
    <col min="14338" max="14338" width="21.7109375" customWidth="1"/>
    <col min="14339" max="14340" width="13.7109375" customWidth="1"/>
    <col min="14341" max="14341" width="12.85546875" customWidth="1"/>
    <col min="14342" max="14342" width="15.28515625" customWidth="1"/>
    <col min="14593" max="14593" width="6.5703125" customWidth="1"/>
    <col min="14594" max="14594" width="21.7109375" customWidth="1"/>
    <col min="14595" max="14596" width="13.7109375" customWidth="1"/>
    <col min="14597" max="14597" width="12.85546875" customWidth="1"/>
    <col min="14598" max="14598" width="15.28515625" customWidth="1"/>
    <col min="14849" max="14849" width="6.5703125" customWidth="1"/>
    <col min="14850" max="14850" width="21.7109375" customWidth="1"/>
    <col min="14851" max="14852" width="13.7109375" customWidth="1"/>
    <col min="14853" max="14853" width="12.85546875" customWidth="1"/>
    <col min="14854" max="14854" width="15.28515625" customWidth="1"/>
    <col min="15105" max="15105" width="6.5703125" customWidth="1"/>
    <col min="15106" max="15106" width="21.7109375" customWidth="1"/>
    <col min="15107" max="15108" width="13.7109375" customWidth="1"/>
    <col min="15109" max="15109" width="12.85546875" customWidth="1"/>
    <col min="15110" max="15110" width="15.28515625" customWidth="1"/>
    <col min="15361" max="15361" width="6.5703125" customWidth="1"/>
    <col min="15362" max="15362" width="21.7109375" customWidth="1"/>
    <col min="15363" max="15364" width="13.7109375" customWidth="1"/>
    <col min="15365" max="15365" width="12.85546875" customWidth="1"/>
    <col min="15366" max="15366" width="15.28515625" customWidth="1"/>
    <col min="15617" max="15617" width="6.5703125" customWidth="1"/>
    <col min="15618" max="15618" width="21.7109375" customWidth="1"/>
    <col min="15619" max="15620" width="13.7109375" customWidth="1"/>
    <col min="15621" max="15621" width="12.85546875" customWidth="1"/>
    <col min="15622" max="15622" width="15.28515625" customWidth="1"/>
    <col min="15873" max="15873" width="6.5703125" customWidth="1"/>
    <col min="15874" max="15874" width="21.7109375" customWidth="1"/>
    <col min="15875" max="15876" width="13.7109375" customWidth="1"/>
    <col min="15877" max="15877" width="12.85546875" customWidth="1"/>
    <col min="15878" max="15878" width="15.28515625" customWidth="1"/>
    <col min="16129" max="16129" width="6.5703125" customWidth="1"/>
    <col min="16130" max="16130" width="21.7109375" customWidth="1"/>
    <col min="16131" max="16132" width="13.7109375" customWidth="1"/>
    <col min="16133" max="16133" width="12.85546875" customWidth="1"/>
    <col min="16134" max="16134" width="15.28515625" customWidth="1"/>
  </cols>
  <sheetData>
    <row r="1" spans="1:6" ht="18" x14ac:dyDescent="0.35">
      <c r="A1" s="340" t="str">
        <f>'[28]MG COVER PAGE'!A1</f>
        <v>Name of Distribution Licensee: M G V C L</v>
      </c>
      <c r="B1" s="340"/>
      <c r="C1" s="340"/>
      <c r="D1" s="340"/>
      <c r="E1" s="340"/>
    </row>
    <row r="2" spans="1:6" ht="18" x14ac:dyDescent="0.35">
      <c r="A2" s="340" t="str">
        <f>'[28]MG COVER PAGE'!A2</f>
        <v>Quarter :   Q-II  (July-August-Sep- 2023)</v>
      </c>
      <c r="B2" s="340"/>
      <c r="C2" s="340"/>
      <c r="D2" s="340"/>
      <c r="E2" s="340"/>
    </row>
    <row r="3" spans="1:6" ht="18" x14ac:dyDescent="0.35">
      <c r="A3" s="340" t="str">
        <f>'[28]MG COVER PAGE'!A3</f>
        <v>Year: 2023-24</v>
      </c>
      <c r="B3" s="340"/>
      <c r="C3" s="340"/>
      <c r="D3" s="340"/>
      <c r="E3" s="340"/>
    </row>
    <row r="4" spans="1:6" ht="18" x14ac:dyDescent="0.35">
      <c r="A4" s="236" t="s">
        <v>458</v>
      </c>
      <c r="B4" s="237"/>
      <c r="C4" s="237"/>
      <c r="D4" s="237"/>
      <c r="E4" s="237"/>
      <c r="F4" s="237"/>
    </row>
    <row r="5" spans="1:6" ht="18.75" thickBot="1" x14ac:dyDescent="0.4">
      <c r="A5" s="238"/>
      <c r="B5" s="237"/>
      <c r="C5" s="237"/>
      <c r="D5" s="237"/>
      <c r="E5" s="237"/>
      <c r="F5" s="237"/>
    </row>
    <row r="6" spans="1:6" ht="18.75" thickBot="1" x14ac:dyDescent="0.4">
      <c r="A6" s="356" t="s">
        <v>459</v>
      </c>
      <c r="B6" s="357"/>
      <c r="C6" s="357"/>
      <c r="D6" s="357"/>
      <c r="E6" s="357"/>
      <c r="F6" s="358"/>
    </row>
    <row r="7" spans="1:6" ht="18.75" thickBot="1" x14ac:dyDescent="0.4">
      <c r="A7" s="239">
        <v>-1</v>
      </c>
      <c r="B7" s="240">
        <v>-2</v>
      </c>
      <c r="C7" s="240">
        <v>-3</v>
      </c>
      <c r="D7" s="240">
        <v>-4</v>
      </c>
      <c r="E7" s="240">
        <v>-5</v>
      </c>
      <c r="F7" s="240">
        <v>-6</v>
      </c>
    </row>
    <row r="8" spans="1:6" ht="43.5" customHeight="1" x14ac:dyDescent="0.25">
      <c r="A8" s="359" t="s">
        <v>107</v>
      </c>
      <c r="B8" s="359" t="s">
        <v>460</v>
      </c>
      <c r="C8" s="241" t="s">
        <v>461</v>
      </c>
      <c r="D8" s="359" t="s">
        <v>462</v>
      </c>
      <c r="E8" s="359" t="s">
        <v>463</v>
      </c>
      <c r="F8" s="241" t="s">
        <v>464</v>
      </c>
    </row>
    <row r="9" spans="1:6" ht="72" customHeight="1" thickBot="1" x14ac:dyDescent="0.3">
      <c r="A9" s="360"/>
      <c r="B9" s="360"/>
      <c r="C9" s="242" t="s">
        <v>465</v>
      </c>
      <c r="D9" s="360"/>
      <c r="E9" s="360"/>
      <c r="F9" s="242" t="s">
        <v>466</v>
      </c>
    </row>
    <row r="10" spans="1:6" ht="24.95" customHeight="1" thickBot="1" x14ac:dyDescent="0.4">
      <c r="A10" s="243"/>
      <c r="B10" s="244" t="s">
        <v>467</v>
      </c>
      <c r="C10" s="244">
        <f>SUM(C11:C15)</f>
        <v>1441</v>
      </c>
      <c r="D10" s="245" t="s">
        <v>468</v>
      </c>
      <c r="E10" s="246">
        <f>SUM(E11:E15)</f>
        <v>0</v>
      </c>
      <c r="F10" s="247">
        <f>E10*100/C10</f>
        <v>0</v>
      </c>
    </row>
    <row r="11" spans="1:6" ht="24.95" customHeight="1" thickBot="1" x14ac:dyDescent="0.4">
      <c r="A11" s="248">
        <v>1</v>
      </c>
      <c r="B11" s="246" t="s">
        <v>125</v>
      </c>
      <c r="C11" s="246">
        <v>1023</v>
      </c>
      <c r="D11" s="245" t="s">
        <v>469</v>
      </c>
      <c r="E11" s="249">
        <v>0</v>
      </c>
      <c r="F11" s="249">
        <f>E11*100/C11</f>
        <v>0</v>
      </c>
    </row>
    <row r="12" spans="1:6" ht="24.95" customHeight="1" thickBot="1" x14ac:dyDescent="0.4">
      <c r="A12" s="248">
        <v>2</v>
      </c>
      <c r="B12" s="246" t="s">
        <v>131</v>
      </c>
      <c r="C12" s="246">
        <v>242</v>
      </c>
      <c r="D12" s="245" t="s">
        <v>469</v>
      </c>
      <c r="E12" s="249">
        <v>0</v>
      </c>
      <c r="F12" s="249">
        <f>E12*100/C12</f>
        <v>0</v>
      </c>
    </row>
    <row r="13" spans="1:6" ht="24.95" customHeight="1" thickBot="1" x14ac:dyDescent="0.4">
      <c r="A13" s="248">
        <v>3</v>
      </c>
      <c r="B13" s="246" t="s">
        <v>470</v>
      </c>
      <c r="C13" s="246">
        <v>23</v>
      </c>
      <c r="D13" s="245" t="s">
        <v>469</v>
      </c>
      <c r="E13" s="249">
        <v>0</v>
      </c>
      <c r="F13" s="247">
        <f>E13*100/C13</f>
        <v>0</v>
      </c>
    </row>
    <row r="14" spans="1:6" ht="24.95" customHeight="1" thickBot="1" x14ac:dyDescent="0.4">
      <c r="A14" s="248">
        <v>4</v>
      </c>
      <c r="B14" s="246" t="s">
        <v>471</v>
      </c>
      <c r="C14" s="246">
        <v>143</v>
      </c>
      <c r="D14" s="245" t="s">
        <v>469</v>
      </c>
      <c r="E14" s="249">
        <v>0</v>
      </c>
      <c r="F14" s="249">
        <v>0</v>
      </c>
    </row>
    <row r="15" spans="1:6" ht="24.95" customHeight="1" thickBot="1" x14ac:dyDescent="0.4">
      <c r="A15" s="248">
        <v>5</v>
      </c>
      <c r="B15" s="246" t="s">
        <v>472</v>
      </c>
      <c r="C15" s="246">
        <v>10</v>
      </c>
      <c r="D15" s="245" t="s">
        <v>469</v>
      </c>
      <c r="E15" s="249">
        <v>0</v>
      </c>
      <c r="F15" s="249">
        <v>0</v>
      </c>
    </row>
    <row r="16" spans="1:6" ht="24.95" customHeight="1" thickBot="1" x14ac:dyDescent="0.4">
      <c r="A16" s="248"/>
      <c r="B16" s="244" t="s">
        <v>473</v>
      </c>
      <c r="C16" s="244"/>
      <c r="D16" s="245" t="s">
        <v>469</v>
      </c>
      <c r="E16" s="246"/>
      <c r="F16" s="250"/>
    </row>
    <row r="17" spans="1:6" ht="24.95" customHeight="1" thickBot="1" x14ac:dyDescent="0.4">
      <c r="A17" s="248">
        <v>6</v>
      </c>
      <c r="B17" s="246" t="s">
        <v>474</v>
      </c>
      <c r="C17" s="246">
        <v>5</v>
      </c>
      <c r="D17" s="245" t="s">
        <v>469</v>
      </c>
      <c r="E17" s="249">
        <v>0</v>
      </c>
      <c r="F17" s="250">
        <f>E17*100/C17</f>
        <v>0</v>
      </c>
    </row>
  </sheetData>
  <mergeCells count="8">
    <mergeCell ref="A1:E1"/>
    <mergeCell ref="A2:E2"/>
    <mergeCell ref="A3:E3"/>
    <mergeCell ref="A6:F6"/>
    <mergeCell ref="A8:A9"/>
    <mergeCell ref="B8:B9"/>
    <mergeCell ref="D8:D9"/>
    <mergeCell ref="E8:E9"/>
  </mergeCells>
  <printOptions horizontalCentered="1" verticalCentered="1"/>
  <pageMargins left="0.45" right="0.45" top="0.5" bottom="0.5" header="0.3" footer="0.3"/>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opLeftCell="A7" workbookViewId="0">
      <selection activeCell="I13" sqref="I13"/>
    </sheetView>
  </sheetViews>
  <sheetFormatPr defaultRowHeight="15" x14ac:dyDescent="0.25"/>
  <cols>
    <col min="1" max="1" width="25.28515625" customWidth="1"/>
    <col min="2" max="2" width="14.28515625" customWidth="1"/>
    <col min="3" max="3" width="18.7109375" customWidth="1"/>
    <col min="4" max="4" width="14.140625" customWidth="1"/>
    <col min="5" max="5" width="15.42578125" customWidth="1"/>
    <col min="257" max="257" width="25.28515625" customWidth="1"/>
    <col min="258" max="258" width="14.28515625" customWidth="1"/>
    <col min="259" max="259" width="18.7109375" customWidth="1"/>
    <col min="260" max="260" width="14.140625" customWidth="1"/>
    <col min="261" max="261" width="15.42578125" customWidth="1"/>
    <col min="513" max="513" width="25.28515625" customWidth="1"/>
    <col min="514" max="514" width="14.28515625" customWidth="1"/>
    <col min="515" max="515" width="18.7109375" customWidth="1"/>
    <col min="516" max="516" width="14.140625" customWidth="1"/>
    <col min="517" max="517" width="15.42578125" customWidth="1"/>
    <col min="769" max="769" width="25.28515625" customWidth="1"/>
    <col min="770" max="770" width="14.28515625" customWidth="1"/>
    <col min="771" max="771" width="18.7109375" customWidth="1"/>
    <col min="772" max="772" width="14.140625" customWidth="1"/>
    <col min="773" max="773" width="15.42578125" customWidth="1"/>
    <col min="1025" max="1025" width="25.28515625" customWidth="1"/>
    <col min="1026" max="1026" width="14.28515625" customWidth="1"/>
    <col min="1027" max="1027" width="18.7109375" customWidth="1"/>
    <col min="1028" max="1028" width="14.140625" customWidth="1"/>
    <col min="1029" max="1029" width="15.42578125" customWidth="1"/>
    <col min="1281" max="1281" width="25.28515625" customWidth="1"/>
    <col min="1282" max="1282" width="14.28515625" customWidth="1"/>
    <col min="1283" max="1283" width="18.7109375" customWidth="1"/>
    <col min="1284" max="1284" width="14.140625" customWidth="1"/>
    <col min="1285" max="1285" width="15.42578125" customWidth="1"/>
    <col min="1537" max="1537" width="25.28515625" customWidth="1"/>
    <col min="1538" max="1538" width="14.28515625" customWidth="1"/>
    <col min="1539" max="1539" width="18.7109375" customWidth="1"/>
    <col min="1540" max="1540" width="14.140625" customWidth="1"/>
    <col min="1541" max="1541" width="15.42578125" customWidth="1"/>
    <col min="1793" max="1793" width="25.28515625" customWidth="1"/>
    <col min="1794" max="1794" width="14.28515625" customWidth="1"/>
    <col min="1795" max="1795" width="18.7109375" customWidth="1"/>
    <col min="1796" max="1796" width="14.140625" customWidth="1"/>
    <col min="1797" max="1797" width="15.42578125" customWidth="1"/>
    <col min="2049" max="2049" width="25.28515625" customWidth="1"/>
    <col min="2050" max="2050" width="14.28515625" customWidth="1"/>
    <col min="2051" max="2051" width="18.7109375" customWidth="1"/>
    <col min="2052" max="2052" width="14.140625" customWidth="1"/>
    <col min="2053" max="2053" width="15.42578125" customWidth="1"/>
    <col min="2305" max="2305" width="25.28515625" customWidth="1"/>
    <col min="2306" max="2306" width="14.28515625" customWidth="1"/>
    <col min="2307" max="2307" width="18.7109375" customWidth="1"/>
    <col min="2308" max="2308" width="14.140625" customWidth="1"/>
    <col min="2309" max="2309" width="15.42578125" customWidth="1"/>
    <col min="2561" max="2561" width="25.28515625" customWidth="1"/>
    <col min="2562" max="2562" width="14.28515625" customWidth="1"/>
    <col min="2563" max="2563" width="18.7109375" customWidth="1"/>
    <col min="2564" max="2564" width="14.140625" customWidth="1"/>
    <col min="2565" max="2565" width="15.42578125" customWidth="1"/>
    <col min="2817" max="2817" width="25.28515625" customWidth="1"/>
    <col min="2818" max="2818" width="14.28515625" customWidth="1"/>
    <col min="2819" max="2819" width="18.7109375" customWidth="1"/>
    <col min="2820" max="2820" width="14.140625" customWidth="1"/>
    <col min="2821" max="2821" width="15.42578125" customWidth="1"/>
    <col min="3073" max="3073" width="25.28515625" customWidth="1"/>
    <col min="3074" max="3074" width="14.28515625" customWidth="1"/>
    <col min="3075" max="3075" width="18.7109375" customWidth="1"/>
    <col min="3076" max="3076" width="14.140625" customWidth="1"/>
    <col min="3077" max="3077" width="15.42578125" customWidth="1"/>
    <col min="3329" max="3329" width="25.28515625" customWidth="1"/>
    <col min="3330" max="3330" width="14.28515625" customWidth="1"/>
    <col min="3331" max="3331" width="18.7109375" customWidth="1"/>
    <col min="3332" max="3332" width="14.140625" customWidth="1"/>
    <col min="3333" max="3333" width="15.42578125" customWidth="1"/>
    <col min="3585" max="3585" width="25.28515625" customWidth="1"/>
    <col min="3586" max="3586" width="14.28515625" customWidth="1"/>
    <col min="3587" max="3587" width="18.7109375" customWidth="1"/>
    <col min="3588" max="3588" width="14.140625" customWidth="1"/>
    <col min="3589" max="3589" width="15.42578125" customWidth="1"/>
    <col min="3841" max="3841" width="25.28515625" customWidth="1"/>
    <col min="3842" max="3842" width="14.28515625" customWidth="1"/>
    <col min="3843" max="3843" width="18.7109375" customWidth="1"/>
    <col min="3844" max="3844" width="14.140625" customWidth="1"/>
    <col min="3845" max="3845" width="15.42578125" customWidth="1"/>
    <col min="4097" max="4097" width="25.28515625" customWidth="1"/>
    <col min="4098" max="4098" width="14.28515625" customWidth="1"/>
    <col min="4099" max="4099" width="18.7109375" customWidth="1"/>
    <col min="4100" max="4100" width="14.140625" customWidth="1"/>
    <col min="4101" max="4101" width="15.42578125" customWidth="1"/>
    <col min="4353" max="4353" width="25.28515625" customWidth="1"/>
    <col min="4354" max="4354" width="14.28515625" customWidth="1"/>
    <col min="4355" max="4355" width="18.7109375" customWidth="1"/>
    <col min="4356" max="4356" width="14.140625" customWidth="1"/>
    <col min="4357" max="4357" width="15.42578125" customWidth="1"/>
    <col min="4609" max="4609" width="25.28515625" customWidth="1"/>
    <col min="4610" max="4610" width="14.28515625" customWidth="1"/>
    <col min="4611" max="4611" width="18.7109375" customWidth="1"/>
    <col min="4612" max="4612" width="14.140625" customWidth="1"/>
    <col min="4613" max="4613" width="15.42578125" customWidth="1"/>
    <col min="4865" max="4865" width="25.28515625" customWidth="1"/>
    <col min="4866" max="4866" width="14.28515625" customWidth="1"/>
    <col min="4867" max="4867" width="18.7109375" customWidth="1"/>
    <col min="4868" max="4868" width="14.140625" customWidth="1"/>
    <col min="4869" max="4869" width="15.42578125" customWidth="1"/>
    <col min="5121" max="5121" width="25.28515625" customWidth="1"/>
    <col min="5122" max="5122" width="14.28515625" customWidth="1"/>
    <col min="5123" max="5123" width="18.7109375" customWidth="1"/>
    <col min="5124" max="5124" width="14.140625" customWidth="1"/>
    <col min="5125" max="5125" width="15.42578125" customWidth="1"/>
    <col min="5377" max="5377" width="25.28515625" customWidth="1"/>
    <col min="5378" max="5378" width="14.28515625" customWidth="1"/>
    <col min="5379" max="5379" width="18.7109375" customWidth="1"/>
    <col min="5380" max="5380" width="14.140625" customWidth="1"/>
    <col min="5381" max="5381" width="15.42578125" customWidth="1"/>
    <col min="5633" max="5633" width="25.28515625" customWidth="1"/>
    <col min="5634" max="5634" width="14.28515625" customWidth="1"/>
    <col min="5635" max="5635" width="18.7109375" customWidth="1"/>
    <col min="5636" max="5636" width="14.140625" customWidth="1"/>
    <col min="5637" max="5637" width="15.42578125" customWidth="1"/>
    <col min="5889" max="5889" width="25.28515625" customWidth="1"/>
    <col min="5890" max="5890" width="14.28515625" customWidth="1"/>
    <col min="5891" max="5891" width="18.7109375" customWidth="1"/>
    <col min="5892" max="5892" width="14.140625" customWidth="1"/>
    <col min="5893" max="5893" width="15.42578125" customWidth="1"/>
    <col min="6145" max="6145" width="25.28515625" customWidth="1"/>
    <col min="6146" max="6146" width="14.28515625" customWidth="1"/>
    <col min="6147" max="6147" width="18.7109375" customWidth="1"/>
    <col min="6148" max="6148" width="14.140625" customWidth="1"/>
    <col min="6149" max="6149" width="15.42578125" customWidth="1"/>
    <col min="6401" max="6401" width="25.28515625" customWidth="1"/>
    <col min="6402" max="6402" width="14.28515625" customWidth="1"/>
    <col min="6403" max="6403" width="18.7109375" customWidth="1"/>
    <col min="6404" max="6404" width="14.140625" customWidth="1"/>
    <col min="6405" max="6405" width="15.42578125" customWidth="1"/>
    <col min="6657" max="6657" width="25.28515625" customWidth="1"/>
    <col min="6658" max="6658" width="14.28515625" customWidth="1"/>
    <col min="6659" max="6659" width="18.7109375" customWidth="1"/>
    <col min="6660" max="6660" width="14.140625" customWidth="1"/>
    <col min="6661" max="6661" width="15.42578125" customWidth="1"/>
    <col min="6913" max="6913" width="25.28515625" customWidth="1"/>
    <col min="6914" max="6914" width="14.28515625" customWidth="1"/>
    <col min="6915" max="6915" width="18.7109375" customWidth="1"/>
    <col min="6916" max="6916" width="14.140625" customWidth="1"/>
    <col min="6917" max="6917" width="15.42578125" customWidth="1"/>
    <col min="7169" max="7169" width="25.28515625" customWidth="1"/>
    <col min="7170" max="7170" width="14.28515625" customWidth="1"/>
    <col min="7171" max="7171" width="18.7109375" customWidth="1"/>
    <col min="7172" max="7172" width="14.140625" customWidth="1"/>
    <col min="7173" max="7173" width="15.42578125" customWidth="1"/>
    <col min="7425" max="7425" width="25.28515625" customWidth="1"/>
    <col min="7426" max="7426" width="14.28515625" customWidth="1"/>
    <col min="7427" max="7427" width="18.7109375" customWidth="1"/>
    <col min="7428" max="7428" width="14.140625" customWidth="1"/>
    <col min="7429" max="7429" width="15.42578125" customWidth="1"/>
    <col min="7681" max="7681" width="25.28515625" customWidth="1"/>
    <col min="7682" max="7682" width="14.28515625" customWidth="1"/>
    <col min="7683" max="7683" width="18.7109375" customWidth="1"/>
    <col min="7684" max="7684" width="14.140625" customWidth="1"/>
    <col min="7685" max="7685" width="15.42578125" customWidth="1"/>
    <col min="7937" max="7937" width="25.28515625" customWidth="1"/>
    <col min="7938" max="7938" width="14.28515625" customWidth="1"/>
    <col min="7939" max="7939" width="18.7109375" customWidth="1"/>
    <col min="7940" max="7940" width="14.140625" customWidth="1"/>
    <col min="7941" max="7941" width="15.42578125" customWidth="1"/>
    <col min="8193" max="8193" width="25.28515625" customWidth="1"/>
    <col min="8194" max="8194" width="14.28515625" customWidth="1"/>
    <col min="8195" max="8195" width="18.7109375" customWidth="1"/>
    <col min="8196" max="8196" width="14.140625" customWidth="1"/>
    <col min="8197" max="8197" width="15.42578125" customWidth="1"/>
    <col min="8449" max="8449" width="25.28515625" customWidth="1"/>
    <col min="8450" max="8450" width="14.28515625" customWidth="1"/>
    <col min="8451" max="8451" width="18.7109375" customWidth="1"/>
    <col min="8452" max="8452" width="14.140625" customWidth="1"/>
    <col min="8453" max="8453" width="15.42578125" customWidth="1"/>
    <col min="8705" max="8705" width="25.28515625" customWidth="1"/>
    <col min="8706" max="8706" width="14.28515625" customWidth="1"/>
    <col min="8707" max="8707" width="18.7109375" customWidth="1"/>
    <col min="8708" max="8708" width="14.140625" customWidth="1"/>
    <col min="8709" max="8709" width="15.42578125" customWidth="1"/>
    <col min="8961" max="8961" width="25.28515625" customWidth="1"/>
    <col min="8962" max="8962" width="14.28515625" customWidth="1"/>
    <col min="8963" max="8963" width="18.7109375" customWidth="1"/>
    <col min="8964" max="8964" width="14.140625" customWidth="1"/>
    <col min="8965" max="8965" width="15.42578125" customWidth="1"/>
    <col min="9217" max="9217" width="25.28515625" customWidth="1"/>
    <col min="9218" max="9218" width="14.28515625" customWidth="1"/>
    <col min="9219" max="9219" width="18.7109375" customWidth="1"/>
    <col min="9220" max="9220" width="14.140625" customWidth="1"/>
    <col min="9221" max="9221" width="15.42578125" customWidth="1"/>
    <col min="9473" max="9473" width="25.28515625" customWidth="1"/>
    <col min="9474" max="9474" width="14.28515625" customWidth="1"/>
    <col min="9475" max="9475" width="18.7109375" customWidth="1"/>
    <col min="9476" max="9476" width="14.140625" customWidth="1"/>
    <col min="9477" max="9477" width="15.42578125" customWidth="1"/>
    <col min="9729" max="9729" width="25.28515625" customWidth="1"/>
    <col min="9730" max="9730" width="14.28515625" customWidth="1"/>
    <col min="9731" max="9731" width="18.7109375" customWidth="1"/>
    <col min="9732" max="9732" width="14.140625" customWidth="1"/>
    <col min="9733" max="9733" width="15.42578125" customWidth="1"/>
    <col min="9985" max="9985" width="25.28515625" customWidth="1"/>
    <col min="9986" max="9986" width="14.28515625" customWidth="1"/>
    <col min="9987" max="9987" width="18.7109375" customWidth="1"/>
    <col min="9988" max="9988" width="14.140625" customWidth="1"/>
    <col min="9989" max="9989" width="15.42578125" customWidth="1"/>
    <col min="10241" max="10241" width="25.28515625" customWidth="1"/>
    <col min="10242" max="10242" width="14.28515625" customWidth="1"/>
    <col min="10243" max="10243" width="18.7109375" customWidth="1"/>
    <col min="10244" max="10244" width="14.140625" customWidth="1"/>
    <col min="10245" max="10245" width="15.42578125" customWidth="1"/>
    <col min="10497" max="10497" width="25.28515625" customWidth="1"/>
    <col min="10498" max="10498" width="14.28515625" customWidth="1"/>
    <col min="10499" max="10499" width="18.7109375" customWidth="1"/>
    <col min="10500" max="10500" width="14.140625" customWidth="1"/>
    <col min="10501" max="10501" width="15.42578125" customWidth="1"/>
    <col min="10753" max="10753" width="25.28515625" customWidth="1"/>
    <col min="10754" max="10754" width="14.28515625" customWidth="1"/>
    <col min="10755" max="10755" width="18.7109375" customWidth="1"/>
    <col min="10756" max="10756" width="14.140625" customWidth="1"/>
    <col min="10757" max="10757" width="15.42578125" customWidth="1"/>
    <col min="11009" max="11009" width="25.28515625" customWidth="1"/>
    <col min="11010" max="11010" width="14.28515625" customWidth="1"/>
    <col min="11011" max="11011" width="18.7109375" customWidth="1"/>
    <col min="11012" max="11012" width="14.140625" customWidth="1"/>
    <col min="11013" max="11013" width="15.42578125" customWidth="1"/>
    <col min="11265" max="11265" width="25.28515625" customWidth="1"/>
    <col min="11266" max="11266" width="14.28515625" customWidth="1"/>
    <col min="11267" max="11267" width="18.7109375" customWidth="1"/>
    <col min="11268" max="11268" width="14.140625" customWidth="1"/>
    <col min="11269" max="11269" width="15.42578125" customWidth="1"/>
    <col min="11521" max="11521" width="25.28515625" customWidth="1"/>
    <col min="11522" max="11522" width="14.28515625" customWidth="1"/>
    <col min="11523" max="11523" width="18.7109375" customWidth="1"/>
    <col min="11524" max="11524" width="14.140625" customWidth="1"/>
    <col min="11525" max="11525" width="15.42578125" customWidth="1"/>
    <col min="11777" max="11777" width="25.28515625" customWidth="1"/>
    <col min="11778" max="11778" width="14.28515625" customWidth="1"/>
    <col min="11779" max="11779" width="18.7109375" customWidth="1"/>
    <col min="11780" max="11780" width="14.140625" customWidth="1"/>
    <col min="11781" max="11781" width="15.42578125" customWidth="1"/>
    <col min="12033" max="12033" width="25.28515625" customWidth="1"/>
    <col min="12034" max="12034" width="14.28515625" customWidth="1"/>
    <col min="12035" max="12035" width="18.7109375" customWidth="1"/>
    <col min="12036" max="12036" width="14.140625" customWidth="1"/>
    <col min="12037" max="12037" width="15.42578125" customWidth="1"/>
    <col min="12289" max="12289" width="25.28515625" customWidth="1"/>
    <col min="12290" max="12290" width="14.28515625" customWidth="1"/>
    <col min="12291" max="12291" width="18.7109375" customWidth="1"/>
    <col min="12292" max="12292" width="14.140625" customWidth="1"/>
    <col min="12293" max="12293" width="15.42578125" customWidth="1"/>
    <col min="12545" max="12545" width="25.28515625" customWidth="1"/>
    <col min="12546" max="12546" width="14.28515625" customWidth="1"/>
    <col min="12547" max="12547" width="18.7109375" customWidth="1"/>
    <col min="12548" max="12548" width="14.140625" customWidth="1"/>
    <col min="12549" max="12549" width="15.42578125" customWidth="1"/>
    <col min="12801" max="12801" width="25.28515625" customWidth="1"/>
    <col min="12802" max="12802" width="14.28515625" customWidth="1"/>
    <col min="12803" max="12803" width="18.7109375" customWidth="1"/>
    <col min="12804" max="12804" width="14.140625" customWidth="1"/>
    <col min="12805" max="12805" width="15.42578125" customWidth="1"/>
    <col min="13057" max="13057" width="25.28515625" customWidth="1"/>
    <col min="13058" max="13058" width="14.28515625" customWidth="1"/>
    <col min="13059" max="13059" width="18.7109375" customWidth="1"/>
    <col min="13060" max="13060" width="14.140625" customWidth="1"/>
    <col min="13061" max="13061" width="15.42578125" customWidth="1"/>
    <col min="13313" max="13313" width="25.28515625" customWidth="1"/>
    <col min="13314" max="13314" width="14.28515625" customWidth="1"/>
    <col min="13315" max="13315" width="18.7109375" customWidth="1"/>
    <col min="13316" max="13316" width="14.140625" customWidth="1"/>
    <col min="13317" max="13317" width="15.42578125" customWidth="1"/>
    <col min="13569" max="13569" width="25.28515625" customWidth="1"/>
    <col min="13570" max="13570" width="14.28515625" customWidth="1"/>
    <col min="13571" max="13571" width="18.7109375" customWidth="1"/>
    <col min="13572" max="13572" width="14.140625" customWidth="1"/>
    <col min="13573" max="13573" width="15.42578125" customWidth="1"/>
    <col min="13825" max="13825" width="25.28515625" customWidth="1"/>
    <col min="13826" max="13826" width="14.28515625" customWidth="1"/>
    <col min="13827" max="13827" width="18.7109375" customWidth="1"/>
    <col min="13828" max="13828" width="14.140625" customWidth="1"/>
    <col min="13829" max="13829" width="15.42578125" customWidth="1"/>
    <col min="14081" max="14081" width="25.28515625" customWidth="1"/>
    <col min="14082" max="14082" width="14.28515625" customWidth="1"/>
    <col min="14083" max="14083" width="18.7109375" customWidth="1"/>
    <col min="14084" max="14084" width="14.140625" customWidth="1"/>
    <col min="14085" max="14085" width="15.42578125" customWidth="1"/>
    <col min="14337" max="14337" width="25.28515625" customWidth="1"/>
    <col min="14338" max="14338" width="14.28515625" customWidth="1"/>
    <col min="14339" max="14339" width="18.7109375" customWidth="1"/>
    <col min="14340" max="14340" width="14.140625" customWidth="1"/>
    <col min="14341" max="14341" width="15.42578125" customWidth="1"/>
    <col min="14593" max="14593" width="25.28515625" customWidth="1"/>
    <col min="14594" max="14594" width="14.28515625" customWidth="1"/>
    <col min="14595" max="14595" width="18.7109375" customWidth="1"/>
    <col min="14596" max="14596" width="14.140625" customWidth="1"/>
    <col min="14597" max="14597" width="15.42578125" customWidth="1"/>
    <col min="14849" max="14849" width="25.28515625" customWidth="1"/>
    <col min="14850" max="14850" width="14.28515625" customWidth="1"/>
    <col min="14851" max="14851" width="18.7109375" customWidth="1"/>
    <col min="14852" max="14852" width="14.140625" customWidth="1"/>
    <col min="14853" max="14853" width="15.42578125" customWidth="1"/>
    <col min="15105" max="15105" width="25.28515625" customWidth="1"/>
    <col min="15106" max="15106" width="14.28515625" customWidth="1"/>
    <col min="15107" max="15107" width="18.7109375" customWidth="1"/>
    <col min="15108" max="15108" width="14.140625" customWidth="1"/>
    <col min="15109" max="15109" width="15.42578125" customWidth="1"/>
    <col min="15361" max="15361" width="25.28515625" customWidth="1"/>
    <col min="15362" max="15362" width="14.28515625" customWidth="1"/>
    <col min="15363" max="15363" width="18.7109375" customWidth="1"/>
    <col min="15364" max="15364" width="14.140625" customWidth="1"/>
    <col min="15365" max="15365" width="15.42578125" customWidth="1"/>
    <col min="15617" max="15617" width="25.28515625" customWidth="1"/>
    <col min="15618" max="15618" width="14.28515625" customWidth="1"/>
    <col min="15619" max="15619" width="18.7109375" customWidth="1"/>
    <col min="15620" max="15620" width="14.140625" customWidth="1"/>
    <col min="15621" max="15621" width="15.42578125" customWidth="1"/>
    <col min="15873" max="15873" width="25.28515625" customWidth="1"/>
    <col min="15874" max="15874" width="14.28515625" customWidth="1"/>
    <col min="15875" max="15875" width="18.7109375" customWidth="1"/>
    <col min="15876" max="15876" width="14.140625" customWidth="1"/>
    <col min="15877" max="15877" width="15.42578125" customWidth="1"/>
    <col min="16129" max="16129" width="25.28515625" customWidth="1"/>
    <col min="16130" max="16130" width="14.28515625" customWidth="1"/>
    <col min="16131" max="16131" width="18.7109375" customWidth="1"/>
    <col min="16132" max="16132" width="14.140625" customWidth="1"/>
    <col min="16133" max="16133" width="15.42578125" customWidth="1"/>
  </cols>
  <sheetData>
    <row r="1" spans="1:7" ht="18" x14ac:dyDescent="0.35">
      <c r="A1" s="340" t="str">
        <f>'[28]MG COVER PAGE'!A1</f>
        <v>Name of Distribution Licensee: M G V C L</v>
      </c>
      <c r="B1" s="340"/>
      <c r="C1" s="340"/>
      <c r="D1" s="340"/>
      <c r="E1" s="340"/>
    </row>
    <row r="2" spans="1:7" ht="18" x14ac:dyDescent="0.35">
      <c r="A2" s="340" t="str">
        <f>'[28]MG COVER PAGE'!A2</f>
        <v>Quarter :   Q-II  (July-August-Sep- 2023)</v>
      </c>
      <c r="B2" s="340"/>
      <c r="C2" s="340"/>
      <c r="D2" s="340"/>
      <c r="E2" s="340"/>
    </row>
    <row r="3" spans="1:7" ht="18" x14ac:dyDescent="0.35">
      <c r="A3" s="340" t="str">
        <f>'[28]MG COVER PAGE'!A3</f>
        <v>Year: 2023-24</v>
      </c>
      <c r="B3" s="340"/>
      <c r="C3" s="340"/>
      <c r="D3" s="340"/>
      <c r="E3" s="340"/>
    </row>
    <row r="4" spans="1:7" ht="18" x14ac:dyDescent="0.35">
      <c r="A4" s="251" t="s">
        <v>475</v>
      </c>
      <c r="B4" s="157"/>
      <c r="C4" s="157"/>
      <c r="D4" s="157"/>
      <c r="E4" s="157"/>
    </row>
    <row r="5" spans="1:7" ht="22.5" customHeight="1" thickBot="1" x14ac:dyDescent="0.4">
      <c r="A5" s="361" t="s">
        <v>476</v>
      </c>
      <c r="B5" s="361"/>
      <c r="C5" s="361"/>
      <c r="D5" s="361"/>
      <c r="E5" s="361"/>
    </row>
    <row r="6" spans="1:7" ht="18" x14ac:dyDescent="0.35">
      <c r="A6" s="252">
        <v>-1</v>
      </c>
      <c r="B6" s="253">
        <v>-2</v>
      </c>
      <c r="C6" s="253">
        <v>-3</v>
      </c>
      <c r="D6" s="253">
        <v>-4</v>
      </c>
      <c r="E6" s="254">
        <v>-5</v>
      </c>
    </row>
    <row r="7" spans="1:7" ht="36" x14ac:dyDescent="0.35">
      <c r="A7" s="362" t="s">
        <v>477</v>
      </c>
      <c r="B7" s="364" t="s">
        <v>478</v>
      </c>
      <c r="C7" s="364" t="s">
        <v>479</v>
      </c>
      <c r="D7" s="364" t="s">
        <v>463</v>
      </c>
      <c r="E7" s="255" t="s">
        <v>480</v>
      </c>
    </row>
    <row r="8" spans="1:7" ht="68.25" customHeight="1" thickBot="1" x14ac:dyDescent="0.4">
      <c r="A8" s="363"/>
      <c r="B8" s="365"/>
      <c r="C8" s="365"/>
      <c r="D8" s="365"/>
      <c r="E8" s="256" t="s">
        <v>481</v>
      </c>
    </row>
    <row r="9" spans="1:7" ht="35.1" customHeight="1" x14ac:dyDescent="0.25">
      <c r="A9" s="257" t="s">
        <v>482</v>
      </c>
      <c r="B9" s="257">
        <v>56</v>
      </c>
      <c r="C9" s="257" t="s">
        <v>483</v>
      </c>
      <c r="D9" s="257">
        <v>0</v>
      </c>
      <c r="E9" s="258">
        <f>D9*100/B9</f>
        <v>0</v>
      </c>
      <c r="F9" s="259"/>
      <c r="G9" s="259"/>
    </row>
    <row r="10" spans="1:7" ht="35.1" customHeight="1" x14ac:dyDescent="0.25">
      <c r="A10" s="260" t="s">
        <v>484</v>
      </c>
      <c r="B10" s="260">
        <v>24</v>
      </c>
      <c r="C10" s="260" t="s">
        <v>485</v>
      </c>
      <c r="D10" s="260">
        <v>0</v>
      </c>
      <c r="E10" s="260">
        <v>0</v>
      </c>
    </row>
    <row r="11" spans="1:7" ht="35.1" customHeight="1" x14ac:dyDescent="0.25">
      <c r="A11" s="260" t="s">
        <v>486</v>
      </c>
      <c r="B11" s="260">
        <v>1</v>
      </c>
      <c r="C11" s="260" t="s">
        <v>487</v>
      </c>
      <c r="D11" s="260">
        <v>0</v>
      </c>
      <c r="E11" s="260">
        <v>0</v>
      </c>
    </row>
  </sheetData>
  <mergeCells count="8">
    <mergeCell ref="A1:E1"/>
    <mergeCell ref="A2:E2"/>
    <mergeCell ref="A3:E3"/>
    <mergeCell ref="A5:E5"/>
    <mergeCell ref="A7:A8"/>
    <mergeCell ref="B7:B8"/>
    <mergeCell ref="C7:C8"/>
    <mergeCell ref="D7:D8"/>
  </mergeCells>
  <printOptions horizontalCentered="1" verticalCentered="1"/>
  <pageMargins left="0.45" right="0.45" top="0.5" bottom="0.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10</vt:i4>
      </vt:variant>
    </vt:vector>
  </HeadingPairs>
  <TitlesOfParts>
    <vt:vector size="26" baseType="lpstr">
      <vt:lpstr>MG COVER PAGE</vt:lpstr>
      <vt:lpstr>MG SoP 01 </vt:lpstr>
      <vt:lpstr>SoP 02</vt:lpstr>
      <vt:lpstr>MG SoP 03</vt:lpstr>
      <vt:lpstr>MG SoP 04</vt:lpstr>
      <vt:lpstr>SOP-05</vt:lpstr>
      <vt:lpstr>MG SoP - 06 </vt:lpstr>
      <vt:lpstr>SoP008</vt:lpstr>
      <vt:lpstr>SoP009</vt:lpstr>
      <vt:lpstr>SoP010</vt:lpstr>
      <vt:lpstr>11A</vt:lpstr>
      <vt:lpstr>11B</vt:lpstr>
      <vt:lpstr>11C</vt:lpstr>
      <vt:lpstr>MG SoP - 13 </vt:lpstr>
      <vt:lpstr>MG SOP 15</vt:lpstr>
      <vt:lpstr>Work Out</vt:lpstr>
      <vt:lpstr>'11B'!Print_Area</vt:lpstr>
      <vt:lpstr>'11C'!Print_Area</vt:lpstr>
      <vt:lpstr>'MG SoP - 06 '!Print_Area</vt:lpstr>
      <vt:lpstr>'MG SoP - 13 '!Print_Area</vt:lpstr>
      <vt:lpstr>'MG SoP 03'!Print_Area</vt:lpstr>
      <vt:lpstr>'MG SoP 04'!Print_Area</vt:lpstr>
      <vt:lpstr>'MG SOP 15'!Print_Area</vt:lpstr>
      <vt:lpstr>'SoP 02'!Print_Area</vt:lpstr>
      <vt:lpstr>'SoP 02'!Print_Titles</vt:lpstr>
      <vt:lpstr>'11B'!TT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pnshah3912</dc:creator>
  <cp:lastModifiedBy>Mr.Dileep N. Yadav</cp:lastModifiedBy>
  <cp:lastPrinted>2023-04-19T07:13:28Z</cp:lastPrinted>
  <dcterms:created xsi:type="dcterms:W3CDTF">2018-10-19T07:20:45Z</dcterms:created>
  <dcterms:modified xsi:type="dcterms:W3CDTF">2023-10-13T13:18:44Z</dcterms:modified>
</cp:coreProperties>
</file>