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12120" windowHeight="9120" tabRatio="943" firstSheet="2" activeTab="13"/>
  </bookViews>
  <sheets>
    <sheet name="INDEX" sheetId="39" r:id="rId1"/>
    <sheet name="SoP001" sheetId="70" r:id="rId2"/>
    <sheet name="SoP002" sheetId="79" r:id="rId3"/>
    <sheet name="SoP 003" sheetId="6" r:id="rId4"/>
    <sheet name="SoP 004" sheetId="7" r:id="rId5"/>
    <sheet name="SoP 005" sheetId="62" r:id="rId6"/>
    <sheet name="SoP 006" sheetId="10" r:id="rId7"/>
    <sheet name="SOP011-(AG)" sheetId="71" r:id="rId8"/>
    <sheet name="SOP011-(JGY)" sheetId="72" r:id="rId9"/>
    <sheet name="SOP011-(OTHER THAN AG-JGY)" sheetId="73" r:id="rId10"/>
    <sheet name="SOP011-(OVERALL)" sheetId="74" r:id="rId11"/>
    <sheet name="SoP 012" sheetId="80" r:id="rId12"/>
    <sheet name="SoP013" sheetId="28" r:id="rId13"/>
    <sheet name="SoP 014" sheetId="82" r:id="rId14"/>
    <sheet name="SoP015" sheetId="77" r:id="rId15"/>
    <sheet name="SoP016" sheetId="16"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1" localSheetId="14">#REF!</definedName>
    <definedName name="\1">#REF!</definedName>
    <definedName name="\2" localSheetId="14">[1]TLPPOCT!#REF!</definedName>
    <definedName name="\2">[1]TLPPOCT!#REF!</definedName>
    <definedName name="\a" localSheetId="14">#REF!</definedName>
    <definedName name="\a">#REF!</definedName>
    <definedName name="\b" localSheetId="14">#REF!</definedName>
    <definedName name="\b">#REF!</definedName>
    <definedName name="__123Graph_A" hidden="1">'[2]mpmla wise pp0001'!$A$166:$A$172</definedName>
    <definedName name="__123Graph_B" hidden="1">'[2]mpmla wise pp0001'!#REF!</definedName>
    <definedName name="__123Graph_C" hidden="1">'[2]mpmla wise pp0001'!$B$166:$B$172</definedName>
    <definedName name="__123Graph_D" hidden="1">'[2]mpmla wise pp0001'!#REF!</definedName>
    <definedName name="__123Graph_E" hidden="1">'[2]mpmla wise pp0001'!$C$166:$C$172</definedName>
    <definedName name="__123Graph_F" hidden="1">'[2]mpmla wise pp0001'!#REF!</definedName>
    <definedName name="__123Graph_X" hidden="1">'[2]mpmla wise pp0001'!#REF!</definedName>
    <definedName name="_1" localSheetId="0">#REF!</definedName>
    <definedName name="_1" localSheetId="11">#REF!</definedName>
    <definedName name="_1" localSheetId="13">#REF!</definedName>
    <definedName name="_1" localSheetId="1">#REF!</definedName>
    <definedName name="_1" localSheetId="7">#REF!</definedName>
    <definedName name="_1" localSheetId="8">#REF!</definedName>
    <definedName name="_1" localSheetId="9">#REF!</definedName>
    <definedName name="_1" localSheetId="10">#REF!</definedName>
    <definedName name="_1">#REF!</definedName>
    <definedName name="_2" localSheetId="13">[1]TLPPOCT!#REF!</definedName>
    <definedName name="_2">[1]TLPPOCT!#REF!</definedName>
    <definedName name="_a" localSheetId="0">#REF!</definedName>
    <definedName name="_a" localSheetId="11">#REF!</definedName>
    <definedName name="_a" localSheetId="13">#REF!</definedName>
    <definedName name="_a" localSheetId="1">#REF!</definedName>
    <definedName name="_a" localSheetId="7">#REF!</definedName>
    <definedName name="_a" localSheetId="8">#REF!</definedName>
    <definedName name="_a" localSheetId="9">#REF!</definedName>
    <definedName name="_a" localSheetId="10">#REF!</definedName>
    <definedName name="_a">#REF!</definedName>
    <definedName name="_b" localSheetId="0">#REF!</definedName>
    <definedName name="_b" localSheetId="11">#REF!</definedName>
    <definedName name="_b" localSheetId="13">#REF!</definedName>
    <definedName name="_b" localSheetId="1">#REF!</definedName>
    <definedName name="_b" localSheetId="7">#REF!</definedName>
    <definedName name="_b" localSheetId="8">#REF!</definedName>
    <definedName name="_b" localSheetId="9">#REF!</definedName>
    <definedName name="_b" localSheetId="10">#REF!</definedName>
    <definedName name="_b">#REF!</definedName>
    <definedName name="_xlnm._FilterDatabase" localSheetId="2" hidden="1">'SoP002'!$A$3:$XFA$149</definedName>
    <definedName name="_Key1" hidden="1">[2]zpF0001!$E$39:$E$78</definedName>
    <definedName name="_Key2" hidden="1">[2]zpF0001!$O$149:$O$158</definedName>
    <definedName name="_Order1" hidden="1">255</definedName>
    <definedName name="_Order2" hidden="1">255</definedName>
    <definedName name="_Sort" hidden="1">[2]zpF0001!$A$39:$CB$78</definedName>
    <definedName name="a">[3]shp_T_D_drive!$A$1:$AE$31</definedName>
    <definedName name="a_51">[4]shp_T_D_drive!$A$1:$AE$31</definedName>
    <definedName name="a_52">[4]shp_T_D_drive!$A$1:$AE$31</definedName>
    <definedName name="aa">[3]shp_T_D_drive!$A$1:$AE$31</definedName>
    <definedName name="aa_51">[4]shp_T_D_drive!$A$1:$AE$31</definedName>
    <definedName name="aa_52">[4]shp_T_D_drive!$A$1:$AE$31</definedName>
    <definedName name="aaa" hidden="1">'[5]mpmla wise pp01_02'!#REF!</definedName>
    <definedName name="agmeter" localSheetId="0">#REF!</definedName>
    <definedName name="agmeter" localSheetId="11">#REF!</definedName>
    <definedName name="agmeter" localSheetId="13">#REF!</definedName>
    <definedName name="agmeter" localSheetId="1">#REF!</definedName>
    <definedName name="agmeter" localSheetId="7">#REF!</definedName>
    <definedName name="agmeter" localSheetId="8">#REF!</definedName>
    <definedName name="agmeter" localSheetId="9">#REF!</definedName>
    <definedName name="agmeter" localSheetId="10">#REF!</definedName>
    <definedName name="agmeter">#REF!</definedName>
    <definedName name="agmeter_51" localSheetId="0">#REF!</definedName>
    <definedName name="agmeter_51" localSheetId="11">#REF!</definedName>
    <definedName name="agmeter_51" localSheetId="13">#REF!</definedName>
    <definedName name="agmeter_51" localSheetId="1">#REF!</definedName>
    <definedName name="agmeter_51" localSheetId="7">#REF!</definedName>
    <definedName name="agmeter_51" localSheetId="8">#REF!</definedName>
    <definedName name="agmeter_51" localSheetId="9">#REF!</definedName>
    <definedName name="agmeter_51" localSheetId="10">#REF!</definedName>
    <definedName name="agmeter_51">#REF!</definedName>
    <definedName name="agmeter_52" localSheetId="0">#REF!</definedName>
    <definedName name="agmeter_52" localSheetId="11">#REF!</definedName>
    <definedName name="agmeter_52" localSheetId="13">#REF!</definedName>
    <definedName name="agmeter_52" localSheetId="1">#REF!</definedName>
    <definedName name="agmeter_52" localSheetId="7">#REF!</definedName>
    <definedName name="agmeter_52" localSheetId="8">#REF!</definedName>
    <definedName name="agmeter_52" localSheetId="9">#REF!</definedName>
    <definedName name="agmeter_52" localSheetId="10">#REF!</definedName>
    <definedName name="agmeter_52">#REF!</definedName>
    <definedName name="as">[3]shp_T_D_drive!$A$1:$AE$31</definedName>
    <definedName name="as_51">[4]shp_T_D_drive!$A$1:$AE$31</definedName>
    <definedName name="as_52">[4]shp_T_D_drive!$A$1:$AE$31</definedName>
    <definedName name="_xlnm.Database" localSheetId="14">#REF!</definedName>
    <definedName name="_xlnm.Database">#REF!</definedName>
    <definedName name="Excel_BuiltIn_Database" localSheetId="0">#REF!</definedName>
    <definedName name="Excel_BuiltIn_Database" localSheetId="11">#REF!</definedName>
    <definedName name="Excel_BuiltIn_Database" localSheetId="13">#REF!</definedName>
    <definedName name="Excel_BuiltIn_Database" localSheetId="1">#REF!</definedName>
    <definedName name="Excel_BuiltIn_Database" localSheetId="7">#REF!</definedName>
    <definedName name="Excel_BuiltIn_Database" localSheetId="8">#REF!</definedName>
    <definedName name="Excel_BuiltIn_Database" localSheetId="9">#REF!</definedName>
    <definedName name="Excel_BuiltIn_Database" localSheetId="10">#REF!</definedName>
    <definedName name="Excel_BuiltIn_Database">#REF!</definedName>
    <definedName name="Excel_BuiltIn_Database_51" localSheetId="0">#REF!</definedName>
    <definedName name="Excel_BuiltIn_Database_51" localSheetId="11">#REF!</definedName>
    <definedName name="Excel_BuiltIn_Database_51" localSheetId="13">#REF!</definedName>
    <definedName name="Excel_BuiltIn_Database_51" localSheetId="1">#REF!</definedName>
    <definedName name="Excel_BuiltIn_Database_51" localSheetId="7">#REF!</definedName>
    <definedName name="Excel_BuiltIn_Database_51" localSheetId="8">#REF!</definedName>
    <definedName name="Excel_BuiltIn_Database_51" localSheetId="9">#REF!</definedName>
    <definedName name="Excel_BuiltIn_Database_51" localSheetId="10">#REF!</definedName>
    <definedName name="Excel_BuiltIn_Database_51">#REF!</definedName>
    <definedName name="Excel_BuiltIn_Database_52" localSheetId="0">#REF!</definedName>
    <definedName name="Excel_BuiltIn_Database_52" localSheetId="11">#REF!</definedName>
    <definedName name="Excel_BuiltIn_Database_52" localSheetId="13">#REF!</definedName>
    <definedName name="Excel_BuiltIn_Database_52" localSheetId="1">#REF!</definedName>
    <definedName name="Excel_BuiltIn_Database_52" localSheetId="7">#REF!</definedName>
    <definedName name="Excel_BuiltIn_Database_52" localSheetId="8">#REF!</definedName>
    <definedName name="Excel_BuiltIn_Database_52" localSheetId="9">#REF!</definedName>
    <definedName name="Excel_BuiltIn_Database_52" localSheetId="10">#REF!</definedName>
    <definedName name="Excel_BuiltIn_Database_52">#REF!</definedName>
    <definedName name="Excel1223">#REF!</definedName>
    <definedName name="HTML_CodePage" hidden="1">1252</definedName>
    <definedName name="HTML_Control" localSheetId="14" hidden="1">{"'Sheet1'!$A$4386:$N$4591"}</definedName>
    <definedName name="HTML_Control"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_xlnm.Print_Area" localSheetId="0">INDEX!$A$1:$C$17</definedName>
    <definedName name="_xlnm.Print_Area" localSheetId="3">'SoP 003'!$A$1:$K$218</definedName>
    <definedName name="_xlnm.Print_Area" localSheetId="4">'SoP 004'!$A$1:$D$13</definedName>
    <definedName name="_xlnm.Print_Area" localSheetId="5">'SoP 005'!$A$1:$G$18</definedName>
    <definedName name="_xlnm.Print_Area" localSheetId="6">'SoP 006'!$A$1:$G$8</definedName>
    <definedName name="_xlnm.Print_Area" localSheetId="11">'SoP 012'!$A$1:$D$11</definedName>
    <definedName name="_xlnm.Print_Area" localSheetId="13">'SoP 014'!$A$1:$J$25</definedName>
    <definedName name="_xlnm.Print_Area" localSheetId="1">'SoP001'!$A$1:$J$12</definedName>
    <definedName name="_xlnm.Print_Area" localSheetId="2">'SoP002'!$A$1:$N$149</definedName>
    <definedName name="_xlnm.Print_Area" localSheetId="7">'SOP011-(AG)'!$A$1:$H$23</definedName>
    <definedName name="_xlnm.Print_Area" localSheetId="8">'SOP011-(JGY)'!$A$1:$H$23</definedName>
    <definedName name="_xlnm.Print_Area" localSheetId="9">'SOP011-(OTHER THAN AG-JGY)'!$A$1:$H$23</definedName>
    <definedName name="_xlnm.Print_Area" localSheetId="10">'SOP011-(OVERALL)'!$A$1:$H$23</definedName>
    <definedName name="_xlnm.Print_Area" localSheetId="12">'SoP013'!$A$1:$F$8</definedName>
    <definedName name="_xlnm.Print_Area" localSheetId="14">'SoP015'!$A$1:$G$10</definedName>
    <definedName name="_xlnm.Print_Area" localSheetId="15">'SoP016'!$A$1:$E$19</definedName>
    <definedName name="q">[6]shp_T_D_drive!$A$1:$AE$31</definedName>
    <definedName name="q_51">[7]shp_T_D_drive!$A$1:$AE$31</definedName>
    <definedName name="q_52">[7]shp_T_D_drive!$A$1:$AE$31</definedName>
    <definedName name="ss">[3]shp_T_D_drive!$A$1:$AE$31</definedName>
    <definedName name="ss_51">[4]shp_T_D_drive!$A$1:$AE$31</definedName>
    <definedName name="ss_52">[4]shp_T_D_drive!$A$1:$AE$31</definedName>
    <definedName name="t">[3]shp_T_D_drive!$A$1:$AE$31</definedName>
    <definedName name="t_51">[4]shp_T_D_drive!$A$1:$AE$31</definedName>
    <definedName name="t_52">[4]shp_T_D_drive!$A$1:$AE$31</definedName>
    <definedName name="work_pp_0601" localSheetId="11">[1]TLPPOCT!#REF!</definedName>
    <definedName name="work_pp_0601" localSheetId="13">[1]TLPPOCT!#REF!</definedName>
    <definedName name="work_pp_0601" localSheetId="14">[1]TLPPOCT!#REF!</definedName>
    <definedName name="work_pp_0601">[1]TLPPOCT!#REF!</definedName>
    <definedName name="xyz" localSheetId="14" hidden="1">'[5]mpmla wise pp01_02'!#REF!</definedName>
    <definedName name="xyz" hidden="1">'[5]mpmla wise pp01_02'!#REF!</definedName>
  </definedNames>
  <calcPr calcId="124519"/>
  <fileRecoveryPr autoRecover="0"/>
</workbook>
</file>

<file path=xl/calcChain.xml><?xml version="1.0" encoding="utf-8"?>
<calcChain xmlns="http://schemas.openxmlformats.org/spreadsheetml/2006/main">
  <c r="G22" i="82"/>
  <c r="F22"/>
  <c r="D22"/>
  <c r="C22"/>
  <c r="H21"/>
  <c r="E21"/>
  <c r="H20"/>
  <c r="E20"/>
  <c r="H19"/>
  <c r="E19"/>
  <c r="G18"/>
  <c r="F18"/>
  <c r="D18"/>
  <c r="C18"/>
  <c r="H17"/>
  <c r="E17"/>
  <c r="H16"/>
  <c r="E16"/>
  <c r="H15"/>
  <c r="E15"/>
  <c r="G14"/>
  <c r="F14"/>
  <c r="D14"/>
  <c r="C14"/>
  <c r="H13"/>
  <c r="E13"/>
  <c r="H12"/>
  <c r="E12"/>
  <c r="H11"/>
  <c r="E11"/>
  <c r="G10"/>
  <c r="F10"/>
  <c r="D10"/>
  <c r="C10"/>
  <c r="H9"/>
  <c r="E9"/>
  <c r="H8"/>
  <c r="E8"/>
  <c r="H7"/>
  <c r="E7"/>
  <c r="D8" i="80"/>
  <c r="D10"/>
  <c r="D11" s="1"/>
  <c r="I12" i="70"/>
  <c r="J12"/>
  <c r="H12"/>
  <c r="F10" i="77"/>
  <c r="E10"/>
  <c r="D10"/>
  <c r="C10"/>
  <c r="B10"/>
  <c r="G9"/>
  <c r="G8"/>
  <c r="G7"/>
  <c r="G6"/>
  <c r="G5"/>
  <c r="I8" i="82" l="1"/>
  <c r="J8" s="1"/>
  <c r="I9"/>
  <c r="J9" s="1"/>
  <c r="E10"/>
  <c r="I11"/>
  <c r="J11" s="1"/>
  <c r="I12"/>
  <c r="J12" s="1"/>
  <c r="I13"/>
  <c r="J13" s="1"/>
  <c r="C23"/>
  <c r="F23"/>
  <c r="I15"/>
  <c r="J15" s="1"/>
  <c r="I17"/>
  <c r="J17" s="1"/>
  <c r="I20"/>
  <c r="J20" s="1"/>
  <c r="E22"/>
  <c r="D23"/>
  <c r="G23"/>
  <c r="H23" s="1"/>
  <c r="I16"/>
  <c r="J16" s="1"/>
  <c r="E18"/>
  <c r="I19"/>
  <c r="J19" s="1"/>
  <c r="I21"/>
  <c r="J21" s="1"/>
  <c r="E23"/>
  <c r="I7"/>
  <c r="J7" s="1"/>
  <c r="H10"/>
  <c r="I10" s="1"/>
  <c r="J10" s="1"/>
  <c r="H14"/>
  <c r="H18"/>
  <c r="H22"/>
  <c r="I22" s="1"/>
  <c r="J22" s="1"/>
  <c r="E14"/>
  <c r="G10" i="77"/>
  <c r="I18" i="82" l="1"/>
  <c r="J18" s="1"/>
  <c r="I14"/>
  <c r="J14" s="1"/>
  <c r="I23"/>
  <c r="J23" s="1"/>
  <c r="F7" i="71"/>
  <c r="F8"/>
  <c r="F9"/>
  <c r="B8" i="28"/>
  <c r="C8"/>
  <c r="E8"/>
  <c r="D7"/>
  <c r="F7" s="1"/>
  <c r="D6"/>
  <c r="F6" s="1"/>
  <c r="F7" i="10"/>
  <c r="D7"/>
  <c r="C7"/>
  <c r="E6"/>
  <c r="G6" s="1"/>
  <c r="D12" i="70"/>
  <c r="E12"/>
  <c r="F12"/>
  <c r="G12"/>
  <c r="C12"/>
  <c r="I11" i="6"/>
  <c r="J11" s="1"/>
  <c r="I12"/>
  <c r="J12" s="1"/>
  <c r="I13"/>
  <c r="J13" s="1"/>
  <c r="I14"/>
  <c r="J14" s="1"/>
  <c r="I15"/>
  <c r="J15" s="1"/>
  <c r="I16"/>
  <c r="J16" s="1"/>
  <c r="I17"/>
  <c r="J17" s="1"/>
  <c r="I18"/>
  <c r="J18" s="1"/>
  <c r="I19"/>
  <c r="J19" s="1"/>
  <c r="I20"/>
  <c r="J20" s="1"/>
  <c r="I21"/>
  <c r="J21" s="1"/>
  <c r="I22"/>
  <c r="J22" s="1"/>
  <c r="I23"/>
  <c r="J23" s="1"/>
  <c r="I24"/>
  <c r="J24" s="1"/>
  <c r="I25"/>
  <c r="J25" s="1"/>
  <c r="I26"/>
  <c r="J26" s="1"/>
  <c r="I10"/>
  <c r="J10" s="1"/>
  <c r="C27"/>
  <c r="D27"/>
  <c r="E27"/>
  <c r="F27"/>
  <c r="G27"/>
  <c r="H27"/>
  <c r="B27"/>
  <c r="I27" l="1"/>
  <c r="J27" s="1"/>
  <c r="F19" i="72"/>
  <c r="F21" i="74"/>
  <c r="D15"/>
  <c r="B15"/>
  <c r="B21" s="1"/>
  <c r="D14"/>
  <c r="B14"/>
  <c r="B20" s="1"/>
  <c r="F19"/>
  <c r="D13"/>
  <c r="B13"/>
  <c r="B19" s="1"/>
  <c r="F21" i="73"/>
  <c r="H21" s="1"/>
  <c r="F20"/>
  <c r="H20" s="1"/>
  <c r="F19"/>
  <c r="H19" s="1"/>
  <c r="F15"/>
  <c r="H15" s="1"/>
  <c r="D15"/>
  <c r="F14"/>
  <c r="H14" s="1"/>
  <c r="D14"/>
  <c r="F13"/>
  <c r="H13" s="1"/>
  <c r="D13"/>
  <c r="F9"/>
  <c r="B15"/>
  <c r="B21" s="1"/>
  <c r="F8"/>
  <c r="B14"/>
  <c r="B20" s="1"/>
  <c r="F7"/>
  <c r="B13"/>
  <c r="B19" s="1"/>
  <c r="F21" i="72"/>
  <c r="H21" s="1"/>
  <c r="F20"/>
  <c r="H20" s="1"/>
  <c r="H19"/>
  <c r="F15"/>
  <c r="H15" s="1"/>
  <c r="D15"/>
  <c r="F14"/>
  <c r="H14" s="1"/>
  <c r="D14"/>
  <c r="F13"/>
  <c r="H13" s="1"/>
  <c r="D13"/>
  <c r="F9"/>
  <c r="B15"/>
  <c r="B21" s="1"/>
  <c r="F8"/>
  <c r="B14"/>
  <c r="B20" s="1"/>
  <c r="F7"/>
  <c r="B13"/>
  <c r="B19" s="1"/>
  <c r="F21" i="71"/>
  <c r="H21" s="1"/>
  <c r="F20"/>
  <c r="H20" s="1"/>
  <c r="F19"/>
  <c r="H19" s="1"/>
  <c r="F15"/>
  <c r="H15" s="1"/>
  <c r="D15"/>
  <c r="B15"/>
  <c r="B21" s="1"/>
  <c r="F14"/>
  <c r="H14" s="1"/>
  <c r="D14"/>
  <c r="B14"/>
  <c r="B20" s="1"/>
  <c r="F13"/>
  <c r="H13" s="1"/>
  <c r="D13"/>
  <c r="B13"/>
  <c r="B19" s="1"/>
  <c r="D8" i="28"/>
  <c r="F8" i="74" l="1"/>
  <c r="F7"/>
  <c r="F9"/>
  <c r="H19"/>
  <c r="H21"/>
  <c r="F13"/>
  <c r="H13" s="1"/>
  <c r="F14"/>
  <c r="H14" s="1"/>
  <c r="F15"/>
  <c r="H15" s="1"/>
  <c r="F20"/>
  <c r="H20" s="1"/>
  <c r="F8" i="28"/>
  <c r="E7" i="10"/>
  <c r="G7" s="1"/>
</calcChain>
</file>

<file path=xl/sharedStrings.xml><?xml version="1.0" encoding="utf-8"?>
<sst xmlns="http://schemas.openxmlformats.org/spreadsheetml/2006/main" count="1878" uniqueCount="971">
  <si>
    <t>Likely number of consumers influenced</t>
  </si>
  <si>
    <t>Internet</t>
  </si>
  <si>
    <t>Sr. No.</t>
  </si>
  <si>
    <t>Name of area</t>
  </si>
  <si>
    <t>FH</t>
  </si>
  <si>
    <t>NFH</t>
  </si>
  <si>
    <t>FA</t>
  </si>
  <si>
    <t>Departmental</t>
  </si>
  <si>
    <t>TOTAL</t>
  </si>
  <si>
    <t>A(i)</t>
  </si>
  <si>
    <t>A(ii)</t>
  </si>
  <si>
    <t>A(iii)</t>
  </si>
  <si>
    <t>B(i)</t>
  </si>
  <si>
    <t>B(ii)</t>
  </si>
  <si>
    <t>C(i)</t>
  </si>
  <si>
    <t>C(ii)</t>
  </si>
  <si>
    <t>D(i)</t>
  </si>
  <si>
    <t>D(ii)</t>
  </si>
  <si>
    <t>E(i)</t>
  </si>
  <si>
    <t>E(ii)</t>
  </si>
  <si>
    <t>F(i)</t>
  </si>
  <si>
    <t>F(ii)</t>
  </si>
  <si>
    <t>F(iii)</t>
  </si>
  <si>
    <t>F(iv)</t>
  </si>
  <si>
    <t>G</t>
  </si>
  <si>
    <t>H</t>
  </si>
  <si>
    <t>Classification</t>
  </si>
  <si>
    <t>Total complaints</t>
  </si>
  <si>
    <t>No.of complaints redressed during the month</t>
  </si>
  <si>
    <t>In stipulated time</t>
  </si>
  <si>
    <t>Beyond stipulated time</t>
  </si>
  <si>
    <t>Total (5) to (8)</t>
  </si>
  <si>
    <t>Within 50% of stipulated time</t>
  </si>
  <si>
    <t>Within stipulated time</t>
  </si>
  <si>
    <t>Upto double the stipulated time</t>
  </si>
  <si>
    <t>More than double the stipulated time</t>
  </si>
  <si>
    <t>Balance complaints to be redressed (4) - (9)</t>
  </si>
  <si>
    <t>Performa SoP 003 B:</t>
  </si>
  <si>
    <t>Performa SoP 004</t>
  </si>
  <si>
    <t>Month</t>
  </si>
  <si>
    <t>No. of complaints registered at the meeting</t>
  </si>
  <si>
    <t>Performa SoP 005 B: Action taken report by the Redressal Committee</t>
  </si>
  <si>
    <t>% failure rate of Distribution transformer</t>
  </si>
  <si>
    <t>A</t>
  </si>
  <si>
    <t>B</t>
  </si>
  <si>
    <t>C=A+B</t>
  </si>
  <si>
    <t>D</t>
  </si>
  <si>
    <t>H= (D) * 100/C</t>
  </si>
  <si>
    <t>Consumer Category</t>
  </si>
  <si>
    <t>Total No. of defective / faulty meter</t>
  </si>
  <si>
    <t>No. of faulty Meters repaired and replaced</t>
  </si>
  <si>
    <t>3=2+1</t>
  </si>
  <si>
    <t>5=3-4</t>
  </si>
  <si>
    <t>Single Phase</t>
  </si>
  <si>
    <t>Three Phase</t>
  </si>
  <si>
    <t>Event</t>
  </si>
  <si>
    <t xml:space="preserve">Compensation </t>
  </si>
  <si>
    <t>No. of cases where compensation was given (in numbers)</t>
  </si>
  <si>
    <t>Amt.of compensation paid (in Rs.)</t>
  </si>
  <si>
    <t>Duty to provide supply</t>
  </si>
  <si>
    <t>a) New connection</t>
  </si>
  <si>
    <t>b) Additional load</t>
  </si>
  <si>
    <t>d) Shifting service connection</t>
  </si>
  <si>
    <t>e) Transfer of service connection</t>
  </si>
  <si>
    <t>f) Change in tariff category of consumer</t>
  </si>
  <si>
    <t>Complaints in billing</t>
  </si>
  <si>
    <t>Replacement of meters</t>
  </si>
  <si>
    <t>Interruption of supply</t>
  </si>
  <si>
    <t>Voltage fluctuations and complaints</t>
  </si>
  <si>
    <t xml:space="preserve">Responding to consumers complaints </t>
  </si>
  <si>
    <t>Grievance Handling</t>
  </si>
  <si>
    <t>Rs.50 for non reply within the period prescribed in Regulations</t>
  </si>
  <si>
    <t>LT Rs.25 per day of delay maximum Rs.2,500 and HT Rs. 250 per day of delay maximum of Rs. 5,000/-</t>
  </si>
  <si>
    <t>LT Rs.25 for every 6 hrs. of delay maximum of Rs.500 and HT Rs. 50 for every 6 hrs. delay maximum Rs. 1000</t>
  </si>
  <si>
    <t>Rs. 25 for each day of delay maximum Rs. 500</t>
  </si>
  <si>
    <t>Rs. 25 for failure in handling grievance.</t>
  </si>
  <si>
    <t>Rs.50 per day of delay from the limit specified in the performance regulations</t>
  </si>
  <si>
    <t>TOTAL :-</t>
  </si>
  <si>
    <t>c) Temporary supply</t>
  </si>
  <si>
    <t>Performa SoP 016 : Compensation details</t>
  </si>
  <si>
    <t xml:space="preserve">…NIL… </t>
  </si>
  <si>
    <t>……NIL…..</t>
  </si>
  <si>
    <t>Details about media</t>
  </si>
  <si>
    <t xml:space="preserve">COMPENSATION DETAILS   </t>
  </si>
  <si>
    <t>Sabarmati</t>
  </si>
  <si>
    <t>Mehsana</t>
  </si>
  <si>
    <t>Palanpur</t>
  </si>
  <si>
    <t>Himatnagar</t>
  </si>
  <si>
    <t>Display board of SOP at circle, Division &amp; S/Dn</t>
  </si>
  <si>
    <t xml:space="preserve">Display board of Name of information officers under RTI Act 2005 at Circle,Division,Sub- division offices.   </t>
  </si>
  <si>
    <t xml:space="preserve">Advertisement through Daily News papers </t>
  </si>
  <si>
    <t xml:space="preserve">Pamphlets distributed among public </t>
  </si>
  <si>
    <t xml:space="preserve">Advertisement through slide in TV / Banners </t>
  </si>
  <si>
    <t>Notice Board</t>
  </si>
  <si>
    <t>Verbal &amp; Notice Board at  CCC</t>
  </si>
  <si>
    <t>Daily News papers</t>
  </si>
  <si>
    <t>T V Channels</t>
  </si>
  <si>
    <t>Energy Bill</t>
  </si>
  <si>
    <t>No. of complaints pending at the end of the meeting</t>
  </si>
  <si>
    <t>Total</t>
  </si>
  <si>
    <t>Class</t>
  </si>
  <si>
    <t>11KV</t>
  </si>
  <si>
    <t>Sr.
No</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</si>
  <si>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</si>
  <si>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</si>
  <si>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t>Ri =
Restoration Time for each sustained interruption event 
(in hours)</t>
  </si>
  <si>
    <t>Ni - Number of interrupted Customers for each sustained interruption event
(in numbers)</t>
  </si>
  <si>
    <t>5 = 3 * 4</t>
  </si>
  <si>
    <t>SoP 011 - C : Momentary Average Interruption Frequency Index (MAIFI) for JGY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</si>
  <si>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</si>
  <si>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</si>
  <si>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N</t>
    </r>
    <r>
      <rPr>
        <b/>
        <vertAlign val="subscript"/>
        <sz val="10"/>
        <rFont val="Arial"/>
        <family val="2"/>
      </rPr>
      <t>t</t>
    </r>
    <r>
      <rPr>
        <b/>
        <sz val="10"/>
        <rFont val="Arial"/>
        <family val="2"/>
      </rPr>
      <t xml:space="preserve"> -
Total no of customers served
(in numbers)</t>
    </r>
  </si>
  <si>
    <t>SoP 011 - C : Momentary Average Interruption Frequency Index (MAIFI) for Other than AG &amp; JGY category</t>
  </si>
  <si>
    <t>SoP 011 - C : Momentary Average Interruption Frequency Index (MAIFI) for UGVCL as a whole</t>
  </si>
  <si>
    <t>Performa No.</t>
  </si>
  <si>
    <t>Particulars</t>
  </si>
  <si>
    <t>Remarks/Report</t>
  </si>
  <si>
    <t>SoP 001</t>
  </si>
  <si>
    <t>Fatal &amp; Non Fatal Accident Report</t>
  </si>
  <si>
    <t>SoP 003</t>
  </si>
  <si>
    <t>SoP 004</t>
  </si>
  <si>
    <t>SoP 005</t>
  </si>
  <si>
    <t>Action taken report by the Redressal Committee</t>
  </si>
  <si>
    <t>SoP 006</t>
  </si>
  <si>
    <t>Failure of Distribution Transformer.</t>
  </si>
  <si>
    <t>SoP 011 A</t>
  </si>
  <si>
    <t>System Average Interruption Frequency Index (SAIFI)</t>
  </si>
  <si>
    <t>SoP 011 B</t>
  </si>
  <si>
    <t>SoP 011 C</t>
  </si>
  <si>
    <t>Momentary Average Interruption Frequency Index (MAIFI)</t>
  </si>
  <si>
    <t>SoP 013</t>
  </si>
  <si>
    <t xml:space="preserve">Meter Faults  </t>
  </si>
  <si>
    <t>SoP 016</t>
  </si>
  <si>
    <t>Compensation Details</t>
  </si>
  <si>
    <t>Date and time meeting conducted</t>
  </si>
  <si>
    <t xml:space="preserve">Consumer care centers at various  places </t>
  </si>
  <si>
    <t>Pamphlets</t>
  </si>
  <si>
    <t>Through Regular Energy Bills</t>
  </si>
  <si>
    <t>Others</t>
  </si>
  <si>
    <t xml:space="preserve">CD </t>
  </si>
  <si>
    <r>
      <t>CI=</t>
    </r>
    <r>
      <rPr>
        <b/>
        <sz val="10"/>
        <rFont val="Calibri"/>
        <family val="2"/>
      </rPr>
      <t>∑</t>
    </r>
    <r>
      <rPr>
        <b/>
        <sz val="10"/>
        <rFont val="Arial"/>
        <family val="2"/>
      </rPr>
      <t xml:space="preserve"> Ni</t>
    </r>
  </si>
  <si>
    <t>SAIFI = ∑ Ni/Nt
(Monthly SAIFI)</t>
  </si>
  <si>
    <t>6=5/4</t>
  </si>
  <si>
    <t>Customer Intt. Duration CMI = ΣRi*Ni</t>
  </si>
  <si>
    <t>SAIDI = ΣRi*Ni/Nt (Monthly SAIDI)</t>
  </si>
  <si>
    <t>8=7/6</t>
  </si>
  <si>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</si>
  <si>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t>Customer Intt. ΣImi*Nmi</t>
  </si>
  <si>
    <t>MAIFI=ΣImi*Nmi/Nt</t>
  </si>
  <si>
    <r>
      <t>APPENDIX - B</t>
    </r>
    <r>
      <rPr>
        <b/>
        <sz val="13"/>
        <rFont val="Arial"/>
        <family val="2"/>
      </rPr>
      <t xml:space="preserve"> </t>
    </r>
  </si>
  <si>
    <t>Loose conn. from pole</t>
  </si>
  <si>
    <t>Int.due to line breakdown</t>
  </si>
  <si>
    <t>Interruption due to failure of transformer</t>
  </si>
  <si>
    <t>Ordinary case, which requires no augmentation</t>
  </si>
  <si>
    <t xml:space="preserve"> 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</si>
  <si>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</si>
  <si>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</si>
  <si>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</si>
  <si>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</si>
  <si>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</si>
  <si>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</si>
  <si>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</si>
  <si>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</si>
  <si>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</si>
  <si>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</si>
  <si>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</si>
  <si>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Classification of complaint</t>
  </si>
  <si>
    <t>Nos of cases Disposed</t>
  </si>
  <si>
    <t>SoP 011 - C : Momentary Average Interruption Frequency Index (MAIFI) for AG. Dominant Category</t>
  </si>
  <si>
    <t>Complaints received during the quarter</t>
  </si>
  <si>
    <t>REGISTER FOR COMPILING THE COMPLAINTS CLASSIFICATION WISE</t>
  </si>
  <si>
    <t xml:space="preserve">Performa SoP 013 : Meter faults  </t>
  </si>
  <si>
    <t>Performa SoP 006 : Failure of Distribution Transformer.</t>
  </si>
  <si>
    <t>No. of faulty meters at the start of the quarter</t>
  </si>
  <si>
    <t xml:space="preserve">No. of faulty meters added during the quarter </t>
  </si>
  <si>
    <t>No. of faulty meters pending at the end of the quarter</t>
  </si>
  <si>
    <t>System Average Interruption Duration  Index (SAIDI)</t>
  </si>
  <si>
    <t>Total number of Distribution transformer failed during the quarter</t>
  </si>
  <si>
    <t>Out side</t>
  </si>
  <si>
    <t>Location of Hearing</t>
  </si>
  <si>
    <t>Register for compiling the complaints classification wise</t>
  </si>
  <si>
    <t>Actions or steps carried out by UGVCL towards public awareness in the quarter</t>
  </si>
  <si>
    <t>Actions or steps carried out by UGVCL towards public awareness in the year</t>
  </si>
  <si>
    <t xml:space="preserve">No. of existing Distribution transformer at the start of the quarter  </t>
  </si>
  <si>
    <t xml:space="preserve">No.of Distribution transformers added during the quarter </t>
  </si>
  <si>
    <t>Rs.50 for failure to visit or convey findings within the stipulated period</t>
  </si>
  <si>
    <t>No.of accidents during the quarter</t>
  </si>
  <si>
    <t>Uttar Gujarat Vij Company Limited, Mehsana</t>
  </si>
  <si>
    <t>Uttar Gujarat Vij Company Limited</t>
  </si>
  <si>
    <t xml:space="preserve">Total number of Distribution transformers </t>
  </si>
  <si>
    <t xml:space="preserve">Performa - SOP 001 : Fatal and Non-fatal accident report for quarter ending </t>
  </si>
  <si>
    <t xml:space="preserve">Cumulative since the first quarter of the current FY </t>
  </si>
  <si>
    <t xml:space="preserve"> On Web site of Uttar Gujarat Vij Company Limited</t>
  </si>
  <si>
    <t>SoP 011 - A : System Average Interruption Frequency Index (SAIFI) for AG. Dominant Category</t>
  </si>
  <si>
    <t>SoP 011 - B : System Average Interruption Duration Index (SAIDI) for AG. Dominant Category</t>
  </si>
  <si>
    <t>Ri* Ni -
Total customer interruption Duration</t>
  </si>
  <si>
    <t>SoP 011 - A : System Average Interruption Frequency Index (SAIFI) for JGY category</t>
  </si>
  <si>
    <t>SoP 011 - B : System Average Interruption Duration Index (SAIDI) for JGY category</t>
  </si>
  <si>
    <t>SoP 011 - A : System Average Interruption Frequency Index (SAIFI) for Other than AG &amp; JGY category</t>
  </si>
  <si>
    <t>SoP 011 - B : System Average Interruption Duration Index (SAIDI) for Other than AG &amp; JGY category</t>
  </si>
  <si>
    <t>SoP 011 - A : System Average Interruption Frequency Index (SAIFI) for UGVCL as a whole</t>
  </si>
  <si>
    <t>SoP 011 - B : System Average Interruption Duration Index (SAIDI) for UGVCL as a whole</t>
  </si>
  <si>
    <t>Qtrly FY 2021-22</t>
  </si>
  <si>
    <t>Performas for FY 2021-22</t>
  </si>
  <si>
    <t>YEAR :-2021-22</t>
  </si>
  <si>
    <t>Corporate Office, Mehsana</t>
  </si>
  <si>
    <t>Circle office Sabarmati</t>
  </si>
  <si>
    <t>10.06.2021</t>
  </si>
  <si>
    <t>19.06.2021</t>
  </si>
  <si>
    <t>SoP 002</t>
  </si>
  <si>
    <t>Action taken report for safety measures complied for the accidents occurred</t>
  </si>
  <si>
    <t>SoP 012</t>
  </si>
  <si>
    <t xml:space="preserve">System Losses at EHT / 11 KV and below     </t>
  </si>
  <si>
    <t>SoP 014</t>
  </si>
  <si>
    <t>Statement Showing the ATC losses, Collection efficiency and Billing Efficiency</t>
  </si>
  <si>
    <t>SoP 015</t>
  </si>
  <si>
    <t>Release of New Connections</t>
  </si>
  <si>
    <t>Half Yly. FY 2021-22</t>
  </si>
  <si>
    <t xml:space="preserve">Performance SoP 012 - System Losses at EHT / 11 KV and below     </t>
  </si>
  <si>
    <t>SoP 012 - CALCULATION OF SYSTEM LOSSES AT EHT / 11 KV</t>
  </si>
  <si>
    <t>Losses in 11 KV System and Connected Equipment</t>
  </si>
  <si>
    <t>i</t>
  </si>
  <si>
    <t>Energy Delivered into EHT / 11 KV and LT Distribution System from EHT / 11 KV SS (Mus)</t>
  </si>
  <si>
    <t>ii</t>
  </si>
  <si>
    <t>Energy Sold (Billed) EHT direct sales (Mus)</t>
  </si>
  <si>
    <t>iii</t>
  </si>
  <si>
    <t>Energy Sold (Billed) in the 11 KV LT system (Mus)</t>
  </si>
  <si>
    <t>C</t>
  </si>
  <si>
    <t>iv</t>
  </si>
  <si>
    <t>Total Sales (Mus)</t>
  </si>
  <si>
    <t>(B+C)</t>
  </si>
  <si>
    <t>v</t>
  </si>
  <si>
    <t>Losses (Mus)</t>
  </si>
  <si>
    <t>{(A) - (B+C)}</t>
  </si>
  <si>
    <t>vi</t>
  </si>
  <si>
    <t>% Losses</t>
  </si>
  <si>
    <t>{(A) - (B+C)} X 100 / (A)</t>
  </si>
  <si>
    <t>Performa SoP 014: Statement Showing the ATC losses, collection efficiency and Billing Efficiency</t>
  </si>
  <si>
    <t>Qtr.</t>
  </si>
  <si>
    <t>Months</t>
  </si>
  <si>
    <t>Units input (Mus)</t>
  </si>
  <si>
    <t>Units Billed (Mus)</t>
  </si>
  <si>
    <t>Billing Efficiency</t>
  </si>
  <si>
    <t>Revenue Billed          (Rs. Crore)</t>
  </si>
  <si>
    <t>Revenue Collected (Rs. Crore)</t>
  </si>
  <si>
    <t xml:space="preserve">Collection Efficiency*  %  </t>
  </si>
  <si>
    <t>Business Efficiency</t>
  </si>
  <si>
    <t>AT &amp; C Losses %</t>
  </si>
  <si>
    <t>C=(B/A)*100</t>
  </si>
  <si>
    <t>E</t>
  </si>
  <si>
    <t>F=(E/D)*100</t>
  </si>
  <si>
    <t>G=(C*F)/100</t>
  </si>
  <si>
    <t>H=100-G</t>
  </si>
  <si>
    <t>I</t>
  </si>
  <si>
    <t>Sub Total</t>
  </si>
  <si>
    <t>II</t>
  </si>
  <si>
    <t>III</t>
  </si>
  <si>
    <t>IV</t>
  </si>
  <si>
    <t>Grand Total</t>
  </si>
  <si>
    <t>*</t>
  </si>
  <si>
    <t>Collection Efficiency above 100% is taken as 100%</t>
  </si>
  <si>
    <t>New Applications received during the half-year</t>
  </si>
  <si>
    <t>No. of Connections released during the Half year</t>
  </si>
  <si>
    <t>No. of Applications pending at the end of Half year</t>
  </si>
  <si>
    <t>Domestic</t>
  </si>
  <si>
    <t>Commercial (GLP)</t>
  </si>
  <si>
    <t>Industrial LT        (NRGP &amp; LTMD)</t>
  </si>
  <si>
    <t>Agriculture (Total)</t>
  </si>
  <si>
    <t>Industrial HT</t>
  </si>
  <si>
    <t xml:space="preserve"> </t>
  </si>
  <si>
    <t>Sr.No.</t>
  </si>
  <si>
    <t>Circle</t>
  </si>
  <si>
    <t>Location of Accident</t>
  </si>
  <si>
    <t>Name of Victim/Owner &amp; Designation</t>
  </si>
  <si>
    <t>Dept/Outsider</t>
  </si>
  <si>
    <t>Date</t>
  </si>
  <si>
    <t>Name of supervisor &amp; Designation</t>
  </si>
  <si>
    <t>Detailed Reason of Accident</t>
  </si>
  <si>
    <t>Finding of CEI/EI/ AEI</t>
  </si>
  <si>
    <t>Remedies suggested by CEI / EI/ AEI in various cases</t>
  </si>
  <si>
    <t>Whether the remedy suggested is complied</t>
  </si>
  <si>
    <t>Action taken to avoid recurrence of such Accident.</t>
  </si>
  <si>
    <t>Compensation Paid (in Rs)</t>
  </si>
  <si>
    <t>HMT</t>
  </si>
  <si>
    <t>OUTSIDER</t>
  </si>
  <si>
    <t>CEI's Report not received</t>
  </si>
  <si>
    <t>PRIVATE PREMISES</t>
  </si>
  <si>
    <t>buffalo</t>
  </si>
  <si>
    <t>LEAKAGE CURRENT REMOVED &amp; LOCATION RECTIFIED</t>
  </si>
  <si>
    <t>VASAI</t>
  </si>
  <si>
    <t>Outsider</t>
  </si>
  <si>
    <t>CONSUMER AWARE FOR SAFETY &amp; INSTALLATION OF ELCB</t>
  </si>
  <si>
    <t>LT LINE MAINTAIANCE SHOULD BE DONE PERIODICALLY &amp; PRPOPERLY</t>
  </si>
  <si>
    <t>Dept</t>
  </si>
  <si>
    <t>LOCATION RECTIFIED</t>
  </si>
  <si>
    <t>cow</t>
  </si>
  <si>
    <t>Gajan</t>
  </si>
  <si>
    <t>bullock</t>
  </si>
  <si>
    <t>Dept.</t>
  </si>
  <si>
    <t>ACCIDENT OCCURRED DUE TO LT CONDUCTOR BROKEN DUE TO HEAVY WIND  TREE FALLEN ON LINE  &amp; COW CAME IN CONTACT &amp; DIED ON THE SPOT</t>
  </si>
  <si>
    <t>FH &amp; FA</t>
  </si>
  <si>
    <t>Yes</t>
  </si>
  <si>
    <t>Ganeshpura</t>
  </si>
  <si>
    <t>PLN</t>
  </si>
  <si>
    <t>Aware consumer to avoid such accident</t>
  </si>
  <si>
    <t>Maintenance Carried out and Aware Owner of Animal for Safety</t>
  </si>
  <si>
    <t>Vada</t>
  </si>
  <si>
    <t>Bhakhar(M)</t>
  </si>
  <si>
    <t>SBT</t>
  </si>
  <si>
    <t>NADRI</t>
  </si>
  <si>
    <t>Khoraj</t>
  </si>
  <si>
    <t>Dholka</t>
  </si>
  <si>
    <t>Chandkheda</t>
  </si>
  <si>
    <t>Vanzar</t>
  </si>
  <si>
    <t>8.8.20</t>
  </si>
  <si>
    <t>Bakrol</t>
  </si>
  <si>
    <t>-</t>
  </si>
  <si>
    <t>FH-NFH</t>
  </si>
  <si>
    <t>QUARTER :- 2nd (July-21 to Sept.-21)</t>
  </si>
  <si>
    <t>SOP 002 Action taken report for safety measures complied for the accidents occurred   Half yearly 2021-22 up to Sept 21</t>
  </si>
  <si>
    <t>Type of Accident NFH/FH /FA</t>
  </si>
  <si>
    <t>Motasada</t>
  </si>
  <si>
    <t>Solanki Narsibhai Jigabhai</t>
  </si>
  <si>
    <t>1.04.2021 / 11:30 AM</t>
  </si>
  <si>
    <t>NA</t>
  </si>
  <si>
    <t>While emptiying dry grass from Truck,Victim climbed on shade constructed below  11 KV line,and comes in contact with live wire and got electrocuted.</t>
  </si>
  <si>
    <t>Shamsherpura</t>
  </si>
  <si>
    <t>Bhangi Rajubhai Virmaji</t>
  </si>
  <si>
    <t>19.04.2021/11:15 AM</t>
  </si>
  <si>
    <t>A Eicher vehicle fill up with forage for animal from Dineshbhai Hakmaji Mali's farm then passing from Krantinagar to shamsherpura bus station neliya road and victim sitted over forage,and comes in contact with live wire and got electrocuted. (11 kv mahakali Ag feeder from 66 kv malgadh ss )</t>
  </si>
  <si>
    <t>Sedla</t>
  </si>
  <si>
    <t>DINESHBHAI CHANDUBHAI FADVAL</t>
  </si>
  <si>
    <t>15.05.2021 @ 10:20 A.M</t>
  </si>
  <si>
    <t>S C Patel,Elect. Assistant</t>
  </si>
  <si>
    <t xml:space="preserve">New 11 KV Raj feeder recently charged from 66 KV jetda ss, it is  bifurcated  of 11 KV Nanol AG feeder from 66 kv Asodar ss. While taking load of both existing feeder (i.e 11 Kv  Nanol and 11 kv Yamuna  Ag) feeder on New 11 KV Raj feeder. Line staff working on line by taking line clear of 11 KV Yamuna and 11 KV Raj feeder from 66 KV Jetda ss and 11 KV Nanol feeder section power disconnected by nearby  AB switch in single phase schedule. While victim was doing jumpering at location on isolated part of Nanol Ag feeder and  victim got electric shock. immediately he was shifted at civil hospital lakhani for primary treatment and on duty doctor declared dead.   </t>
  </si>
  <si>
    <t>Suspension letter issue wide letter no-UGVCL/DOD-II/HR-40/17.5.2021</t>
  </si>
  <si>
    <t>500000/-</t>
  </si>
  <si>
    <t>Jethi-Gangasagar</t>
  </si>
  <si>
    <t>Chauhan Vipulsinh Baladevsinh</t>
  </si>
  <si>
    <t>21.05.2021 @ 11.00 A.M</t>
  </si>
  <si>
    <t>R G Katara, Elect. Assistant</t>
  </si>
  <si>
    <t>on dtd.21.05.2021 at about 11.00 a.m victim is climbing on shackle pole 11 kv bantawada ag feeder for rejumpering of Top conductor,while checking the power availibility in the line by right hand fingers from pole &amp; suddnly V B Chauhan has been electrocuted and fall down on ground.then he is immediatly admitted to sanjivani hospital Iqbalgadh for primary treatment and then after shifted to MA ICU,Palanpur and then refer to ahmedabad narayani hospital rakhiyal for further better medical treatment.</t>
  </si>
  <si>
    <t>show cause notice issue-UGVCL/PLD-II/EST/37-A/2466 Dtd.25.05.2021</t>
  </si>
  <si>
    <t>Jaswantgadh</t>
  </si>
  <si>
    <t>Rabari Ratnabhai Jivabhai (1-Goat)</t>
  </si>
  <si>
    <t>goat</t>
  </si>
  <si>
    <t>18.5.2021</t>
  </si>
  <si>
    <t>At the time of fatal animal accident heavy rain &amp; wind so phase wire binding open &amp; from LT Shackle &amp; touch with U-clamp &amp; current passes through GI 8 no wire to ground.at that time goat passes near to the pole and got electocuted &amp; died.</t>
  </si>
  <si>
    <t>Vaghela Hanmansinh Valsinh</t>
  </si>
  <si>
    <t>03.06.21 @ 01.30</t>
  </si>
  <si>
    <t>N.A.</t>
  </si>
  <si>
    <t>During Site visit  and statement of Eye witness on Dt 03.06.21 arround 01.30 hrs due to heavy cyclone with rain, the heavy tree branch of neem tree fall on 3phase 4 wire LT line and wires broken and at same time the buffalo which was tied in cattle shed suddenly ran away and came in live contact with broken LT line and got electrocuted and died on the spot</t>
  </si>
  <si>
    <t>Saral</t>
  </si>
  <si>
    <t>Patel Valabhai Shantibhai</t>
  </si>
  <si>
    <t xml:space="preserve">04.06.2021 @ 01:30 pm </t>
  </si>
  <si>
    <t xml:space="preserve">11 KV Laxmipura AG feeder (in 3-Ph Schedule power) supply which is emanating from 66 KV Dhanera SS. Due to 11 KV Laxmipura AG feeder (in 3-Ph Schedule power) supply  HT conductor broken at from shackle pole at outer side at Location 99/31-32 to 33 and same was cow  tied under tree and came (Giving Milk) in contact with live conductor and got electrocuted and she was died on the spot. </t>
  </si>
  <si>
    <t>Kant</t>
  </si>
  <si>
    <t>Suratsinh somaji thakor</t>
  </si>
  <si>
    <t>Dept(mech)</t>
  </si>
  <si>
    <t>17.06.2021 @11.30 AM</t>
  </si>
  <si>
    <t>Victim had given single phase Residential New Connection  after completion of work he was trying to step down from LV line PSC pole. At second step from top of  PSC pole his leg balance disturbed due to street light fixture then he fell down on ground and met with NON FATAL MECHANICAL Accident.</t>
  </si>
  <si>
    <t>Suigam</t>
  </si>
  <si>
    <t>Parmar Ranabhai Nanjibhai 1 Nos Buffalo</t>
  </si>
  <si>
    <t>21.06.21 @ 16.30 Hrs</t>
  </si>
  <si>
    <t>On Dtd. 21.06.21 around 04.30 Pm buffalo was passing from near transformer structure. At that time peacock was shorted between LT Stud and earthing of TC. So current was grounded. Same time buffalo came in contact with leakage current &amp; died .</t>
  </si>
  <si>
    <t>Sarakla</t>
  </si>
  <si>
    <t>Solanki Maganbhai Lebabhai</t>
  </si>
  <si>
    <t>23.06.2021/11:00 AM</t>
  </si>
  <si>
    <t xml:space="preserve">NA </t>
  </si>
  <si>
    <t>On date:23.6.2021 , As per Owner's statement , around 11:00 AM , There was sparked in owner's wiring and leakage current is passedthrough Fan circuit which was hanged on iron structure (Shed). There is no any burn injury found on body of buffalo, PM report not done by party, ELCB not provided by party  in wiring.</t>
  </si>
  <si>
    <t>Shihori</t>
  </si>
  <si>
    <t>jayantibhai Bhikhabhai Sampariya(valmiki)</t>
  </si>
  <si>
    <t>30.06.21 @ 6.15 AM</t>
  </si>
  <si>
    <t xml:space="preserve">        Victim was seated under LV Line of old bus stand area and conductor was broken for unknown reason  and  as per confesion of  eye witness he was electrocuted by LV Line conductor which was broken.</t>
  </si>
  <si>
    <t>Juni Sarotri</t>
  </si>
  <si>
    <t>Bhil Prakashbhai Kevalabhai</t>
  </si>
  <si>
    <t>10.7.2021</t>
  </si>
  <si>
    <t xml:space="preserve"> NA </t>
  </si>
  <si>
    <t>On date 10.07.2021 at approximate 07.00 pm due to heavy wind &amp; rain started the conductor of 3p4w LT line passing near Farmhouse of Shri Prakashbhai kevalabhai Farmhouse was broken.The cow is tied near Lt line,but due to conductor broken she was run &amp; come into cotact with live conductor &amp; died.</t>
  </si>
  <si>
    <t>Pedagada</t>
  </si>
  <si>
    <t>Nareshkumar Parthibhai Loh(Electrical Assistant-)</t>
  </si>
  <si>
    <t>14.7.2021</t>
  </si>
  <si>
    <t>Shri M.B.Parghi (ALM)</t>
  </si>
  <si>
    <t>on dated 14/07/2021 at 11:35 am@, during attending line PF of 11kv Pedagada ag feeder, through oversite, while jumpering on A.B switch , due to snake climb on y phase  66 kv malan-vasan line  isolator  electric jerk comes on 11 kv side and Shri N.p.loh was eleculated and got electric shock.The current sparks on his left hand  and left leg  .He was then come below from the pole and go to for primary treatment at pvt hospital at malan village and then taken to MA ICU for Other reports.The doctor has checked him and said that he is out of danger and relieved after 03 hours also advised to take rest for one week</t>
  </si>
  <si>
    <t>Memo issue wide letter no-2905/15.7.2021</t>
  </si>
  <si>
    <t>Kansara</t>
  </si>
  <si>
    <t xml:space="preserve">Shri Gamar Kalabhai Lalabhai  </t>
  </si>
  <si>
    <t>15.7.2021</t>
  </si>
  <si>
    <t>During site visit it is found that on Date 15.07.2021,05:30 PM due to heavy wind and rain  pin insulator was puncture on shackle pole of 11 kv jethi ag feeder,and leakage current pass through earthing wire and earthing wire ,the Buffalo was passing near the pole &amp; she get Trapped with stay wire  ,she shake the head to free from stay and hence stay touched with the earthing  wire and buffalow got electrocuted and died on spot.</t>
  </si>
  <si>
    <t>Bhadiya</t>
  </si>
  <si>
    <t>Rabari Ronakbhai Rameshbhai</t>
  </si>
  <si>
    <t>19.07.21 @3.15 PM</t>
  </si>
  <si>
    <t>LT line Phase conductor touch with U clamp &amp; current passing in earth wire, So leakage current pass in earth wire &amp; at that time children playing near this pole at that time came in contact with earthing so this fatal accident occurred.</t>
  </si>
  <si>
    <t>Nana-Meshra</t>
  </si>
  <si>
    <t>FH (1)Choudhary Likhamaram Tulcharam &amp; NFH-Sindhi AcharKhan IbrahimKhan</t>
  </si>
  <si>
    <t>FH &amp; NFH</t>
  </si>
  <si>
    <t>25/07/2021 Approx. 13:05 Hrs.</t>
  </si>
  <si>
    <t xml:space="preserve"> victim started cleaning and washing truck body at same time he has start truck engine and pulled the hydraulic liver of truck and while washing, truck body slowly lifted through hydraulic pump towards the 11 KV Border Ag feeder emanating from 66 KV Piluda SS at same time truck body came in contact with live HT line of Border AG feeder during single phase schedule victim Shri Likhama Ram got electric shock and death on the spot, hence fatal electric accident occurred.
Other Shri Sindhi Achar Khan Ibhrahim Khan heard the sound of sparking and shouting he run to stop running truck engine to pull down the truck body and he was contact with live truck body hence non-fatal electric accident occurred. </t>
  </si>
  <si>
    <t>Khimanavas</t>
  </si>
  <si>
    <t xml:space="preserve">1. Bhil Paruben Rahulbhai.          2. Bhil Babiben Rahulbhai </t>
  </si>
  <si>
    <t xml:space="preserve">NFH </t>
  </si>
  <si>
    <t>25.07.21</t>
  </si>
  <si>
    <t>As per statement of Shri Bhil Rahulbhai Anabhai, His wife and baby girl was going for toilet accidently victim Shri Bhil Paruben Rahulbhai came in contact with snapped conductor of 11KV Reluchi Ag. Feeder and both got electric sock and Non fatal human accident occure</t>
  </si>
  <si>
    <t>Rampura</t>
  </si>
  <si>
    <t>Ashokbhai Jayantiji Thakor</t>
  </si>
  <si>
    <t>27.07.21</t>
  </si>
  <si>
    <t>Victim chrged their mobile phone with loose wire whose insulation was damaged at so many location. This loose wire connected with socket, which socket was connected with Agriculture connection fuse board which was about 20 meter away. Socket was hanged under tractor trolley. Victim was contected with live portion of loose wire and got socked and died.</t>
  </si>
  <si>
    <t>Rangpur</t>
  </si>
  <si>
    <t>Patel Prakashkumar Babulal</t>
  </si>
  <si>
    <t>28/07/2021 &amp; at  08:45 Hrs approx</t>
  </si>
  <si>
    <t xml:space="preserve">Victim Shri Patel Prakashkumar Babulal was reached in morning for spray of fertilizer at his own farm at Night duration one conductor broken of 4 wire LT line which is AG LT on ground at his farm at that time x'mer power supply is live victim working for spraying of fertilizer from his bucket and he was reached at live broken conductor and  came in contact with broken conductor and got electric shock and death on the spot and fatal electrical accident occurred. </t>
  </si>
  <si>
    <t>VARVADA</t>
  </si>
  <si>
    <t>RABARI JALABEN MAGANBHAI</t>
  </si>
  <si>
    <t>28/7/21 &amp; AT 10.15 AM APPROX</t>
  </si>
  <si>
    <t>11 KV BRAHMANWADA AG FEEDER EMANATING FROM 66 KV KHALI SS WAS BROKEN DUE TOPIN PUNCTURE ON LOCATION NUMBER 110/37 AND COW WAS GRAZING NEAR LOCATION NUMBER 110/36 AND LIVE BROKEN CONDUCTOR FALLEN ON GRAZING COW AND COW GOT ELECTROCUTED AND DIED</t>
  </si>
  <si>
    <t>MAKTUPUR</t>
  </si>
  <si>
    <t>THAKOR BHAVANJI TEJAJI</t>
  </si>
  <si>
    <t>28/7/21 &amp; AT 9.55 AM APPROX</t>
  </si>
  <si>
    <t>ON DATED 28/7/21 , TIME 9.45 AM ON PHONE BY ELECTRICAL ASSISTANT OF MAKTUPUR , BINDING OF LT LINE SHACKLE INSULATOR OF PHASE WIRE OF SINGLE PHASE TWO WIRE LT LINE GOT BROKEN AND IT TOUCH WITH U CLAMP TO EARTHING GI WIRE AND SAME TIME COW CAME IN CONTACT WITH GI WIRE SO COW GOT ELECTROCUTED AND DIED</t>
  </si>
  <si>
    <t>Charada (M)</t>
  </si>
  <si>
    <t>Chauhan Bhagavasinh Vajerajsinh</t>
  </si>
  <si>
    <t>31.7.21</t>
  </si>
  <si>
    <t>on dtd.31.7.21 &amp; 4 P.M the buffalo owner shri chauhan bhagavansinh vajerajsinh has taken the buffalo for the water drinlking at Village tank (havado) tank made near the LT pole &amp; contact with Eathing wire &amp; due to leackage current got elecrtocuted and died on the spot.but as the time of village helper checking there were no found leackage current.</t>
  </si>
  <si>
    <t>Jakhel</t>
  </si>
  <si>
    <t>Thakor Pareshbhai Rameshbhai</t>
  </si>
  <si>
    <t>05.08.21 @13.55</t>
  </si>
  <si>
    <t xml:space="preserve">The LT cable of Jakhel village TC supplies from TC to LT line. One of LT cable jumper touched to earthwire of LT Pole. Hence Leakage currunt passes through earth wire.     While playing cricket the ball came near LT Pole. The victim came in contact with earthwire where leackage current passes and victim electocuted and got electric shocked. </t>
  </si>
  <si>
    <t>PATNI PRAVINBHAI DANABHAI</t>
  </si>
  <si>
    <t xml:space="preserve">08.08.21 @9.55 </t>
  </si>
  <si>
    <t xml:space="preserve">Due to current passing in neutral of Ag TC of Lallubhai Ramabhai Vaghari, Con No. 72521/00506/1. The near by TC some water logged. The buffalo came in contact with open GI wire of neutral earth &amp; electrocuted &amp; died on the spot. </t>
  </si>
  <si>
    <t>Duva</t>
  </si>
  <si>
    <t xml:space="preserve">Rajput Juvaraji Badraji </t>
  </si>
  <si>
    <t>15.08.2021</t>
  </si>
  <si>
    <t xml:space="preserve">While Buffalo tied below LT line of 11 KV Achwadiya Ag feeder of Existing TC-100 KVA and existing LT 3Q4W line passing at end pole no-9 end of pole of Shri Rajput Pratapji Badraji existing ag connection.  Existing LT line one conductor broken from LT (4W) shackle insulator at  from LT pole No. 9 (3Q4W) and buffalo come into live conductor contact and Buffalo got electrocuted and died on the spot. </t>
  </si>
  <si>
    <t>Dungrasan</t>
  </si>
  <si>
    <t>PATEL DARSHANKUMAR BHARATBHAI</t>
  </si>
  <si>
    <t>18.8.21 @4.45</t>
  </si>
  <si>
    <t>Victim DB Patel, EA(VS) that jumper burn at Dungarasan Golai AB Switch location no 31. The victim DB Patel and SM Patel, EA(REC) at Thara Office are gone to rectify jumper at Dungarasan Golai AB Switch. At location point the victim parked his bike and SM Patel, EA is extracting the operating rod for earthing while the victim DB Patel climb on double pole structure and toched the outgoing jumper of AB Switch of Bhavani AG Feeder. The Bhavani AG feeder in 1 ph, one side phase outgoing jumper is broken, hence the return power from load side to 66 KV SS is electrocucuted the victim and the NonFatal Accident occured.</t>
  </si>
  <si>
    <t>ask explaination wide letter no-UGVCL/THARA/HR/4002 Dt. 1.09.21</t>
  </si>
  <si>
    <t>Mahadeviya</t>
  </si>
  <si>
    <t>Rabari (All) Netiibhai Dharmabhai Resi= (Kapasiya)</t>
  </si>
  <si>
    <t>28.8.2021</t>
  </si>
  <si>
    <t xml:space="preserve">On date 28.08.2021 at approximate 11.00 am ,while the buffalows of Shri Nethibhai Dharmabhai Aal(Rabari)  grassing in the D.S.Patel farm of Mahadeviya(Umarkot) village,one buffalow started rubbing with the stay wire of 11 KV Banas JGY line.Due to that the stay wire come into contact with the side conductor of 11 Kv Mahadev Ag feeder emanating from 66 KV Juni sarotri Sub station.Thus the power flow in the stay wire &amp; the buffalow got electric shock  &amp; tried to leave but  during this other 3 buffalows + 2 Calf near to her come into contact &amp; got shocked &amp; died.(Total 4 Buffalo And 2 Calf) </t>
  </si>
  <si>
    <t>Vadvas</t>
  </si>
  <si>
    <t>Vaghela Fulsinh Ratansinh</t>
  </si>
  <si>
    <t>Dt 31.08.2021, Time:04.45 pm approx</t>
  </si>
  <si>
    <t>On date 31.08.2021 at approximate 04.30 pm due to heavy cyclone with  rain,the LT line phases came in contact with each other and one phase conductor broken  down and fall on the  buffalo and goat which were standing under the LT line and got electrocuted and died on the spot .</t>
  </si>
  <si>
    <t>UN</t>
  </si>
  <si>
    <t>LODANA PRAHLADJI SADAJI</t>
  </si>
  <si>
    <t>Cow-1 &amp; buffalo-1</t>
  </si>
  <si>
    <t>31.08.21 @00.45</t>
  </si>
  <si>
    <t>Dee to Kamalpur Ag feeder on fault of kite stick on PSC pole of Kamalpur Ag eminating from Unn ss. The current passed through kite stick to earth wire. The fencing of farm is attached with PSC pole hence the current passing from fencing to cow and buffalo which is tying with iron chain link. Unn MMG staff with LG Damor LM conform that removed the kite stick at top fitting and also the tripping in 66 KV SS conform the 11 KV line tripped due to kite stick. The fatal animal ( Cow-1 &amp; buffalo-1 ) electrical accident occured due to fault current of 11 KV Kamalpur AG feeder</t>
  </si>
  <si>
    <t>Deesa</t>
  </si>
  <si>
    <t>Prakashbhai Lavjibhai Umot/ Electrical Assistant</t>
  </si>
  <si>
    <t>FH (Elect)</t>
  </si>
  <si>
    <t>02.09.21</t>
  </si>
  <si>
    <t>Bipinbhai Somabhai Prajapati/ Lineman</t>
  </si>
  <si>
    <t>victim and two other staff was alloted complain attending work.. In this work team supervisor was Shri Bipinkumar Somabhai Prajapati (LM). Victim was climbed on PSC pole to to attend 1-Ph. Complaint, on that pole there are 4-wire line including streetlight phase. While doing so he came in contact with live conductor as powersupply was ot isolated/switched off. Safety belt was not wore by victim so when he came in contact with live wire he got electric shock and fell down on ground and met with fatal accident.</t>
  </si>
  <si>
    <t>Supervisor Shri B.S.Prajapati Under Suspension wide letter no-UGVCL/PLD/Vahivat/Faraj Mokufi/BSP/113.04.09.2021</t>
  </si>
  <si>
    <t xml:space="preserve">(1) Jaganiya Kokilaben Bhaveshbhai (2) Jaganiya Jaimin Bhaveshbhai (3) Jaganiya Ved Bhaveshbhai </t>
  </si>
  <si>
    <t>Dt 02.09.21, time:16:30 Approx</t>
  </si>
  <si>
    <t>On dated 02.09.21,time:16:30hours approximate,the wire of the FOX HALOGEN kept farm got heated and same live wire fallen on fencing done for crop's  protection from Animal in the farm and at the same time woman and her two child came in contact with live fencing got electrocuted and died .</t>
  </si>
  <si>
    <t>Bapala</t>
  </si>
  <si>
    <t>Fatal Human of Mrs. Luhar Pyariben Ragabhai &amp; Kum. Luhar Ranjanben Ragabhai</t>
  </si>
  <si>
    <t>Outsider (Private Premises)</t>
  </si>
  <si>
    <t>07.09.2021</t>
  </si>
  <si>
    <t xml:space="preserve">BOth Victim of Mrs. Luhar Ranjanben Ragabhai (age-48 Years) is trying to hanging wer clothes for drying purpose on iron wire (Centing Wire) at that time she got electric shock which is occured due to leakage current passing from their faulty ceiling fan to iron sheet roof shed (Iron Patra &amp; Supporting Angles) to iron wire (on which she was trying to hanging of wet clothes for dry purpose). Further Victim of Shri Pyariben Ragabhai (Age-22 Years)  also getting to electric shock during saving to her daughter of Kum. Ranjanben and she also electrocuted and died on the spot. Both victim died on the spot due to leakage of electric current shock in at home premises (Private Premises) as per primary reason. </t>
  </si>
  <si>
    <t>Bhakodar</t>
  </si>
  <si>
    <t>Rabari Khodabhai Mashrubhai/01 nos Buffalo-Owner-Rabari Khodabhai Mashrubhai</t>
  </si>
  <si>
    <t>Dt 07.09.21, time:16:30 Approx</t>
  </si>
  <si>
    <t>On dated 07.09.21,time:16:30 hours approximate, Due to heavy Cyclone with rain,the big neem tree came out along with root and fall on 2W LT line and the victim and his buffalo who were passing at that time,the both neem tree &amp; LT line fall on both victim and both are electrocuted and died on the spot</t>
  </si>
  <si>
    <t>LOTIYA</t>
  </si>
  <si>
    <t>PATEL GANDABHAI VIRCHANDBHAI</t>
  </si>
  <si>
    <t>FH (Outsider)</t>
  </si>
  <si>
    <t>08.09.21 @14.00</t>
  </si>
  <si>
    <t xml:space="preserve">On dtd. 8.09.21 at about 14.00 Hrs said accident occurred at Lotiya to Dhrandavda Neliya, Patel Gandabhai Virchandbhai Ag Flat rate connection, Site visited by SDO &amp; team on Dtd. 09.09.21 , As per statement of Gandabhai V. Patel'S Son Mahendrabhai G PAtel said at the time of binding DO fuse link with his wooden operating rod of Ag TC he got electric shock &amp; fallen on ground but as per investigation , there will be no any spot found on wooden operating rod, TC incoming cable jumpers &amp; DO fuse. More over at that time no any tripping recorded on 66 KV Dahisar SS, Lotiya Ag feeder. </t>
  </si>
  <si>
    <t>Velavas</t>
  </si>
  <si>
    <t>Popatji pradhanji madaniya</t>
  </si>
  <si>
    <t>13.09.2021</t>
  </si>
  <si>
    <t>on dtd.13.09.2021 the victim shri popatji pradhanji madaniya while climbing on Ag TC loc.no-153 of Ratanpur Ag feeder for complain suddenly his leg slip and he fell down on ground and met with non fatal mechanical accident.</t>
  </si>
  <si>
    <t>Sonvadi ta: Amirgadh</t>
  </si>
  <si>
    <t>Rabari Netabhai Hidabhai</t>
  </si>
  <si>
    <t>24.9.2021</t>
  </si>
  <si>
    <t>During site visit it is found that on Date 24.09.2021,04:30 PM due to  pin insulator was puncture on pin pole of 11 kv balundra ag feeder,and ht conductor broken and fall in the water collected on the ground,the Buffalo and calf sitting in water come got electric shock , buffalo died and calf after 2 days on 26.9.2021.</t>
  </si>
  <si>
    <t xml:space="preserve">Vasi </t>
  </si>
  <si>
    <t>Rabari Lalabhai Bijolbhai</t>
  </si>
  <si>
    <t xml:space="preserve"> One cow and two calves </t>
  </si>
  <si>
    <t>27.9.2021</t>
  </si>
  <si>
    <t>Dt. 27/09/2021,at about 10:30 am at side we have found that one ag con.of rabari Lalabhai Bijolbhai sevice wire was fixed at angel of shed . The wire cutdown slightly and gets touch  with angle and leakage current spread in all angle and chhanel off all shed. One cow and two calves among approx  13 nos was touched with iron angle and get electric shock and died .</t>
  </si>
  <si>
    <t>Navi Kadoli, Aambavadi Vistar</t>
  </si>
  <si>
    <t>Patel bharatkumar shamalbhai</t>
  </si>
  <si>
    <t>FA(COW)</t>
  </si>
  <si>
    <t>18.05.2021</t>
  </si>
  <si>
    <t>Due to "Tauktae" cyclone weather conditions , heavy wind flowing during evening hours &amp; B'coz of that Live LT Line Conductors emanating from kadoli village transformer was snapped &amp; fallen on cow . Thus Cow came in direct contact with the live current wire &amp; Died at spot .</t>
  </si>
  <si>
    <t xml:space="preserve">ACCIDENT OCCURRED DUE TO LT CONDUCTOR BROKEN DUE TO HEAVY WIND  TREE FALLEN ON LINE  &amp; COW CAME IN CONTACT </t>
  </si>
  <si>
    <t>GABAT</t>
  </si>
  <si>
    <t>COW OF SHRI REVABHAI 
GIGABHAI BHARWAD</t>
  </si>
  <si>
    <t>20-05-2021</t>
  </si>
  <si>
    <t>7-8 Cows of above said owner were grazing around in
 AG LT was there in AG land,also one GI wire for earthing was connected.due to cyclone,thiS GI wire snapped and fell on ground.while starting the vasadara AG feeder (in fault),leakage current flew in GI wire and at the same time,cow  passed over the GI wire and got electrocuted and died on spot.</t>
  </si>
  <si>
    <t>IPLODA</t>
  </si>
  <si>
    <t>TARAR PRAVINBHAI KALUBHAI</t>
  </si>
  <si>
    <t>26.05.2021</t>
  </si>
  <si>
    <t>An incident was taking place in the Ag Land of victim on date 26/05/2021 morning approx 7:00 am where the buffalow was came in contact with the open distributuon box of 100 KVA transformer of 11 KV Ipaloda AG feeder and got electocuted and died.</t>
  </si>
  <si>
    <t>CEI PENDING</t>
  </si>
  <si>
    <t>G.SHAMALAJI</t>
  </si>
  <si>
    <t>RABARI RAMABHAI GOBARBHAI</t>
  </si>
  <si>
    <t>19.05.21</t>
  </si>
  <si>
    <t xml:space="preserve">On dtd. 19.05.2021 at 10:00 aprrox. Due to heavy rain and wind sevice wire broken and touched to RCC piller so cow came in contact with RCC piller  got electrocuted &amp; died on the spot…. </t>
  </si>
  <si>
    <t>ACCIDENT OCCUREDED DUE TO SERVICE BROKEN &amp; TOUCH EARTHING WIRE ,COW CONTACT WITH EARTH WIRE &amp; DIED</t>
  </si>
  <si>
    <t>SERVICE WIRE REPLACE LEAKAGE CURRENT REMOVED &amp; LOCATION RECTIFIED</t>
  </si>
  <si>
    <t>BHADRESHAR</t>
  </si>
  <si>
    <t>MAKWANA DASHRATH NATHUSINH</t>
  </si>
  <si>
    <t>6.6.21</t>
  </si>
  <si>
    <t>on datted 6.6.21 at time 2:30pm during cyclone &amp; heavy rain one neem tree branch fallen on single phase 3 wire jgy lt line in front house of makwana dashrathsing nathusih where one cow standing near cattel shed in this situation live phase conductor snapped near cow.the cow come in contact with this live conductor and fatal electrical accident occured to cow.</t>
  </si>
  <si>
    <t>VAGHPUR</t>
  </si>
  <si>
    <t>ALPESH N PATEL</t>
  </si>
  <si>
    <t>FH MECH</t>
  </si>
  <si>
    <t>DEPT</t>
  </si>
  <si>
    <t>7.6.21</t>
  </si>
  <si>
    <t xml:space="preserve">The incidence occurred at ramdevnagar (petapara of waghpur village) near infront of jognimatamandir. Shri A N Patel had removed 3 LT Fuse From D.B. and checked that no power is there. thenafter tried to remove branched by operating rod. But not suceed so he climed over neem tree. But the tree dry branch by which he tried climb above suddenly broked and so lost his balance and lied down on earth where RCC road.he lied down with his back and head. Immediately taken him in eeco car by villagers at CHC, Prantij. On duty Doctor have checked him and declared dead. </t>
  </si>
  <si>
    <t>PURELY MECHNICAL</t>
  </si>
  <si>
    <t>Malpur</t>
  </si>
  <si>
    <t>Vaghari Dilipbhai Chandubhai</t>
  </si>
  <si>
    <t xml:space="preserve">A Fatal Human Electrical Accident occured on date 10/06/2021 at approx 12:30 pm on the 11 KV line of Malpur Urban feeder. When victim was climbed on HT girder pole to save the pegion bird with iron road on line at that time the iron road touched to the line conductor and victim got electric shock and died on the spot. The victim was climbed on pole himself without inform to anyone. </t>
  </si>
  <si>
    <t>AWAREING PEOPLE FOR NOT DO UNAUTHORIZED WORK</t>
  </si>
  <si>
    <t>Juna vadvasa</t>
  </si>
  <si>
    <t>Parmar Bhikhaji Somaji</t>
  </si>
  <si>
    <t>buffalo &amp; cow</t>
  </si>
  <si>
    <t>16.06.2021</t>
  </si>
  <si>
    <t>An incident was taking place compount of  house Parmar Bhikhaji Somaji  were 3 ph 5 wire LT line of 11KV Ambaji jgy feeder LT line passe front of Parmar Bhikhaji Somaji house, at yesterday evening  time Conductor of juna vadvasa JGY LT line  broken  due to heavy rain and cyclone  and  one buffalo &amp; one cow whose tied under LT line  at that time  LT conductor broken and came in contact with cattels and got electocuted and died.</t>
  </si>
  <si>
    <t xml:space="preserve">ACCIDENT OCCURRED DUE TO LT CONDUCTOR BROKEN DUE TO HEAVY WIND  TREE FALLEN ON LINE  &amp; BUFFALOCAME IN CONTACT </t>
  </si>
  <si>
    <t>VAGHESHVARI</t>
  </si>
  <si>
    <t>BHAGORA KANTIBHAI KALABHAI</t>
  </si>
  <si>
    <t xml:space="preserve">On dtd. 19.06.2021 at 09:00 aprrox. Due to heavy rain and wind Ag LT wire broken and fallen on the ground, a cow came in contact with LT wire  &amp; electrocuted &amp; died on the spot…. </t>
  </si>
  <si>
    <t>Padarvali dungali nu gauchar,VIRPUR</t>
  </si>
  <si>
    <t>BHARWAD JIVANBHAI  KHENGARBHAI</t>
  </si>
  <si>
    <t>FA(BUFFALO)</t>
  </si>
  <si>
    <t>19.6.2021</t>
  </si>
  <si>
    <t xml:space="preserve">During site inspection , A Buffalo was found died near  supporting stay wire of said agricultural transformer center . At the time of inspection  there was no any symptoms of leakage current found at incident location . But may be a Buffalo was died due to any instantaneous leakage current in stay wire by any other means during it's direct contact with supporting stay wire . </t>
  </si>
  <si>
    <t>MATHASURIYA</t>
  </si>
  <si>
    <t>BUFFALO OF SHRI CHAUHAN JANAKBA INDRAVIJAYSINH</t>
  </si>
  <si>
    <t>20.6.2021</t>
  </si>
  <si>
    <t xml:space="preserve">ABOVE SAID OWNER WERE GRAZZING AROUND IN VILLAGE LAND OF SHRI CHAUHAN JANAKBA INDRAVIJAYSINH IN MATHASURIYA VILLEGE. 3 WIRE JGY LT POLE WAS THERE IN MATHASURIYA LAND AT THA TIME   DURING RAINY SEASON,ALSO RAIN STARTED AT LOCATION.EHILE THAT 1 NOS. OF SUBAVAR TREE BRANCH ARE FALLEN ON 3 WIRE JGY LT LINE &amp; &amp; ONE PHASE WIRE ARE SNAPPED FROM LT SHACKLE INSULATOR &amp; CAME IN CONTACT WITH EARTHINFG WIRE OF PSC POLE &amp; GI WIRE OF SAID SERVICE CONNECTION WHICH DIRECTLY CONNECTED TO GALVENIZED ROOF OF SAID OWNER HOUSE WHERE NEAR BY TABELA OF BUFFALO HAD.SO THAT LEAKAGE CURRENT FLOW THROUGH OUT GALVENIZED ROOF. WHILE THAT OE OF BUFFALO CAME IN CONTACT WITH ANGLE OF SAID TABELA GALVENIZED ROOF. SO LEAKAGE CURRENT FLOW THROUTH ITS BODY &amp; DIED  </t>
  </si>
  <si>
    <t>DANTRAL</t>
  </si>
  <si>
    <t>DABHI RAMESHBHAI JUMABHAI</t>
  </si>
  <si>
    <t>28.06.2021</t>
  </si>
  <si>
    <t xml:space="preserve">On dtd. 28.06.2021 at 11:30 aprrox. A buffalo was grazzing near by transformer structure there might be flow of momentary leakage current due to LT fault   &amp; got electrocuted &amp; died </t>
  </si>
  <si>
    <t>KELAVA</t>
  </si>
  <si>
    <t>DHRANGI MANIBEN CHUNILAL</t>
  </si>
  <si>
    <t>29.6.21</t>
  </si>
  <si>
    <t xml:space="preserve"> ON DATE 28.06.2021 LATE NIGHT RAIN WITH HEAVY WIND COMES THATS WHY LT JUMPER WIRE BURNT AND FALL ON OTHER LT CONDUCTOR 
                  AND COME AND CONTACT WITH GI EARTHING WIRE AS WELL AS STAY SUPPORT TO POLE. EARLY MORNING ON DATE 29.06.2021 AT 6.15 
                  SHE WAS GOING TO DOWN FROM HER HOUSE TO ROAD ON WAY SHE WAS SLIPPED AND IMMEDIATELY SHE HAS CATCH UP STAY  AND 
                  CAUSES ACCIDENT OCCURES.
</t>
  </si>
  <si>
    <t>DOTAD</t>
  </si>
  <si>
    <t>K P PARMAR(E.A)</t>
  </si>
  <si>
    <t>30.06.2021(12:45 NOON)</t>
  </si>
  <si>
    <t>CO-WORKER N.P. RAVAL(E.A.) &amp; K.A.PATEL(E.A.)</t>
  </si>
  <si>
    <t xml:space="preserve">During the attending of feeder fault of 11KV Kalakuva ag feeder from 66KV Golwada S/S, The switch location no 14/8 was isolated and feeder was attended but when same switch reconnected at that time feeder was in fault again so Jumper of loc No 14/52 was removed by victim and the switch location no 14/8 reconnected and feeder was in fault again so colleague of Victim  N  P Raval has replaced faulty Disc insulator on location no 14/51 and then colleague of victim was seat on switch has reconnected switch and feeder was fully attended and victim climbed on shackle pole to rejumper which was removed during attending of fault without confirming with person/co-worker who had operated the switch during fault attending work and electrocuted and got burns. Victim was sent to CHC Lambadiya for primary treatment and on duty doctor has reffered victim to Life line hospital Idar for further treatment. </t>
  </si>
  <si>
    <t>STAFF AWARE FOR WORK WITH SAFETY NOEMS</t>
  </si>
  <si>
    <t>JABCHITARIYA</t>
  </si>
  <si>
    <t>Ninama Nirubhai Nanjibhai</t>
  </si>
  <si>
    <t xml:space="preserve"> victim climed on terrace of his shopping centre &amp; touch damped wooden support to live line 11 KV VASAYA JGY near by shopping centre &amp; got shock &amp; died.</t>
  </si>
  <si>
    <t xml:space="preserve">AWARING PEPOLE FOR DO SAFE DISTANCE OF CONSTRUCTION WORK  &amp; MAKE SAFE DISTANCE FROM ELECTRIC ALINE WHILE WORKING </t>
  </si>
  <si>
    <t>CHORIWAD</t>
  </si>
  <si>
    <t>BULLOCK(OWNER NAME:THAKRDA MANAJI RAMJI)</t>
  </si>
  <si>
    <t>27.7.21</t>
  </si>
  <si>
    <t>DUE TO  LT CONDUCTOR BROKEN OF CHORIWAD AG FEEDER AND CONDUCTOR WAS HANGING ON TREES OF STREET AND AT THAT TIME BULLOCK CART WAS PASSING THROUGH THE STREET AND BULLOCK TOUCHED THAT WIRE AND ACCIDENT OCCURED.SPACER ALREADY PROVIDED.</t>
  </si>
  <si>
    <t>NANDOJ (KHEROJ KAMPA)</t>
  </si>
  <si>
    <t>PATEL RAVJIBHAI DEVAJIBHAI</t>
  </si>
  <si>
    <t>30.07.2021</t>
  </si>
  <si>
    <t xml:space="preserve">On dtd. 30.07.2021 at 04:00 Pm aprrox. Due to heavy  wind Ag LT wire broken and fallen on Buffalo while eating grass under line came in contact with LT wire  &amp; electrocuted &amp; died on the spot…. </t>
  </si>
  <si>
    <t xml:space="preserve">RAMPUR(GAMBHOI), SMASHAN CAMPUS </t>
  </si>
  <si>
    <t>Parmar Sahdevsinh Kanusinh</t>
  </si>
  <si>
    <t>14.7.21</t>
  </si>
  <si>
    <t>As per message received from villagers, DE Gambhoi has visited the site immediately. At accident site no any eye witness found, but as per site situation, 11 KV Rajpur JGY feeder HT line passing from smashan area of Rampur(Gambhoi) village &amp; at between location pole number from 31 to 32,there is  an illegal toilet constructed under 11 KV HT line. Hence there is a possibility that victim could climbed on terrace  of toilet and touched with live conductor of 11 KV Rajpur JGY feeder and fell down in toilet. Then after victim was taken at civil hospital, Himatnagar for further treatment.</t>
  </si>
  <si>
    <t>VADALI KAMPA</t>
  </si>
  <si>
    <t>PATEL VISHNUBHAI  ISHVARBHAI</t>
  </si>
  <si>
    <t>17.7.21</t>
  </si>
  <si>
    <t>The reason for Animal fatal accident is due to some internal fault of Consumer premises return power back to transformer centre via LT line, a buffalo was grazzing near tc came in contact with lekage current therough earth wire got electrocuted and died</t>
  </si>
  <si>
    <t>FINCHOD</t>
  </si>
  <si>
    <t>RABARI KAMLESHBHAI GOBARBHAI</t>
  </si>
  <si>
    <t>20.7.21</t>
  </si>
  <si>
    <t xml:space="preserve">A COW WAS PASSING NEAR AG TC CAME IN CONTACT WITH TRANSFORMER CENTER EARTHINGWIRE AND GOT ELECTRUTED AND DIED AT THE SPOT </t>
  </si>
  <si>
    <t>Modasa</t>
  </si>
  <si>
    <t>TADVI MANUBHAI GANIYABHAI</t>
  </si>
  <si>
    <t>24.07.2021</t>
  </si>
  <si>
    <t xml:space="preserve">AS PER LETTER RECIEVED FROM THE POLICE STATION AT THIS OFFICE ON DT. 26.07.2021 , DURING SITE INSPECTION AS PER THE EYE WITNESS STATEMENT THE VICTIM WAS DOING THE WORK OF CUTTING BRICKS AT CONSTRUCTION SITE USING A CUTTER MACHINE CONNECTED AT THE LOAD SIDE OF THE METER. MEANWHILE HE CAME IN CONTACT WITH THE SAID MACHINE  AND DUE TO SHOCK HE FELL DOWN FROM THE THIRD FLOOR OF THE BUILDING AND DIED. HE MIGHT HAVE EXPERIENCED SUCH SHOCK DUE TO SOME INTERNAL FAULT IN THE MACHINE. </t>
  </si>
  <si>
    <t>BAROT KANUBHAI PABJIBHAI (OWNER) &amp; CHAMAR RAMAN MULABHAI</t>
  </si>
  <si>
    <t>25.07.2021</t>
  </si>
  <si>
    <t>Due to cyclone and heavy rainfall on dt.:25.07.2021, a conductor of AG LT of 11 KV VAGDI AG emanating from Rupal SS was broken and was lying on the land. The victim Shree CHAMAR RAMANBHAI MULABHAI was passing by the location where the broken conductor  was lying, alongwith his bullock-cart. While going through the location the bullock come in proximity of the live conductor lying and got electrocuted. The current then was passed on to the bullock-cart and there on to Shree CHAMAR RAMANBHAI MULABHAI. As a consequence of this event, the bullock died on the spot and Shree CHAMAR RAMANBHAI MULABHAI rescued himself by jumping of the cart immediately as he experienced the electric shock. Then after Shree CHAMAR RAMANBHAIMULABHAI was taken at civil hospital, Himatnagar for further treatment.</t>
  </si>
  <si>
    <t>SALERA</t>
  </si>
  <si>
    <t>GAMAR MALABHAI HARSANBHAI</t>
  </si>
  <si>
    <t>29.7.21</t>
  </si>
  <si>
    <t xml:space="preserve">Under Kheroj sdn at Salera Village a cow was passing near JGY LT Pole came in contact with pole earthing wire as there was LT 1C AB cable insulation cut and touched with D clamp and got electrocuted and died </t>
  </si>
  <si>
    <t>GORA</t>
  </si>
  <si>
    <t>DESAI RANCHHODBHAI VALJIBHAI</t>
  </si>
  <si>
    <t>02.08.2021</t>
  </si>
  <si>
    <t>WHILE GRAZING BUFFALO HORNS WERE RUBBED WITH STAY WIRE OF 3 WIRE LI LINE POLE AND DURING THIS TIME 
SATY INSULATOR BROKEN &amp; SERVICE WIRE OF PATEL MEGABHAI KARSANBHAI CONN. JOINTS TOUCH WITH ANGLE &amp; BUFFALO ELECTROCUTED .</t>
  </si>
  <si>
    <t>NARANPURA</t>
  </si>
  <si>
    <t>VANZARA RAMSINGBHAI PRATAPBHAI</t>
  </si>
  <si>
    <t>03.08.21, Time 17:30</t>
  </si>
  <si>
    <t>Unde Deshotar sdn at Naranpura Village a buffalo was passing near DO structure of Rampur Ag feeder and itched with horn to GI wire so GI wire came in contact with jumper and got electrocuted and died .</t>
  </si>
  <si>
    <t>DHAROD</t>
  </si>
  <si>
    <t>RATHOD RAMSINH JAVANJI</t>
  </si>
  <si>
    <t>03.08.21</t>
  </si>
  <si>
    <t xml:space="preserve">One Conductor of LT line snapped from LT stand Pole and touched to D clamp so lekage current came to trnasformer where Cow came in contact with earthing of tc centre &amp; get electrouted and died  </t>
  </si>
  <si>
    <t>Mora</t>
  </si>
  <si>
    <t>Tarar Hiraben Revabhai</t>
  </si>
  <si>
    <t>04.08.2021</t>
  </si>
  <si>
    <t>An incident was taken on the place near LT pole of 1 phase 3 wire LT line in fali opposite to mora village bus pick up stand.As per eye witness statement,Cow owner smt. Tarar Hiraben Dhulabhai had taken her two cows for grazing, while returning to her home, one cow was suddenly dragged near the pole and fall down near the pole under mud. Another cow suddenly do jump and gone away from the location, and owner also experienced shock on her feet.Accident took place approx. 3 p.m. on dt. 4.8.21 under rainy condition. When Line staff reached there, there was no leakage found near that pole and rain was also stopped.</t>
  </si>
  <si>
    <t>HATHIYA</t>
  </si>
  <si>
    <t>BODAT SHAILESHBHAI MAXIBHAI</t>
  </si>
  <si>
    <t>Fatal Accident of Outsider shri Bodat Shaileshbhai Maxibhai  At village Hathiya,Ta: Bhiloda Dist: Aravalli Was occurred on dtd 08.08.2021 Approx time 4:00 pm got Electric Shock Due to victim Climed on Ag transfomer centre of near by his house and touch to live transformer drop out fuse and   live current passed to body and victim was falldown and died</t>
  </si>
  <si>
    <t>MOYAD NATHAJIVAS</t>
  </si>
  <si>
    <t xml:space="preserve">RATHOD DHULSINH SARDARSINH </t>
  </si>
  <si>
    <t>22.8.21</t>
  </si>
  <si>
    <t>THE WW MOTOR  OF MOYAD(NATHJIVAS )VILLAGE WAS SHORT. DUE TO THAT LEACKAGE  RETURN CURRENT FLOW FROM MOTOR TO TRANSFORMER NEUTRAL WIRE AND THEN TRANSFORMER FENCING. THERE WERE ALSO WATER LOGGING BELOW THE TRANSFORMER STRUCTURE. MEANWHILE BUFFALO CAME IN CONTACT WITH THE FENCING GOT ELECTROIFIED AND DIED ON SPOT.</t>
  </si>
  <si>
    <t>Gopawada</t>
  </si>
  <si>
    <t>VARSAT LALIBEN MONGHABHAI</t>
  </si>
  <si>
    <t>2.9.21</t>
  </si>
  <si>
    <t>An incident was taken on the place near LT pole of 1 phase 2 wire lt line (LT ABC)  near house of Varsat Monghabhai Somabhai Village :- Gopavada.  Smt. Varsat Laliben Monghabhai was working in farm near her house. While working in farm, due to rain and some reason, she touched the LT pole and got contacted to earth wire of LT pole and got electrocuted and died on site. Existing LT line is L.T. A.B.C. line of 2 wire. Due to some reason L.T. A.B.C. slipped from LT Shackle insulator and get contacted with D-Clamp and  insulation of L.T. A.B.C. got damaged. Earth wire is tied to D-Clamp, hence Earth wire was Live. Accident took place approx. 11.00 a.m. on dt. 02.09.2021 under rainy condition. When we visited the site with technical staff, leakage found on the earthing wire, and is now rectified after site verification. X'mer center earthing was also checked and no leakage found before and after site verification of accident place.</t>
  </si>
  <si>
    <t>Jotasan</t>
  </si>
  <si>
    <t>Kher Kajalben Hagrabhai Age:13 Year</t>
  </si>
  <si>
    <t>5.9.21</t>
  </si>
  <si>
    <t>While victim had tried to insert 2 wire without 2 pin plug connected to a toofan fan in her house at that time by mistake she switched on when 1 wire was inserted but another was in her hand, thus victim got electructed and victim sent to Lambadiya hospital and doctor declared victim died. The incident is occured in consumer premise so there is no any responsibility of UGVCL.</t>
  </si>
  <si>
    <t>TAJPURI</t>
  </si>
  <si>
    <t>PARMAR JASIBA KATUSINH</t>
  </si>
  <si>
    <t>6.9.21</t>
  </si>
  <si>
    <t>During site inspection it was found that 2 Nos of Buffaloes was died below 11 KV Kundol AG line Conductors . The black burning spots was found at Conductors surface . The said 11 KV Kundol AG line was located at hilly surfaces . Also due to various monsoon &amp; cyclone effects , One Existing PSC Pole of said line was tilted. As per the Buffaloes owner statement both Buffaloes were eating grass at that location &amp; comes in direct contact with the live current wire &amp; Died .</t>
  </si>
  <si>
    <t>SANGITABEN DULESINH PARMAR</t>
  </si>
  <si>
    <t>10.9.21</t>
  </si>
  <si>
    <t xml:space="preserve">An incident was taken place at 200 KVA T/C of TATA service station TC behind shreeji ice factory.As per eye witness statement,Parmar Ashvinbhai amrutbhai had taken buffaloes for grazing  at the open space behind Shreeji Ice factory near Gajan Toll plaza, while grazing the Buffalo of smt Sangitaben Dulesinh Parmar was got shocked and suddenly dragged near the 200 KVA transformer centre and fall down under transformer centre. </t>
  </si>
  <si>
    <t>PALLACHAR</t>
  </si>
  <si>
    <t>1.OD CHANDANIBEN HASMUKHBHAI 2. OD RINABEN HASMUKHBHAI</t>
  </si>
  <si>
    <t>11.9.21</t>
  </si>
  <si>
    <t xml:space="preserve">Victim got in contacted with galvenized roof of her own house and the said galvenized roof was in contacted with broken outgoing wire after  meter installation. Victim mother went to save her daughter &amp; she also got electrocuted  &amp; the said accident occurred.As per eye witness , outgoing wire after meter installation was broken by squirrel in his (Pvt)premises. UGVCL is not responsible for this accident. After this incident family member called to 108 ambulance &amp; take her both to nearby prantij CHC centre for preliminary treatment.
</t>
  </si>
  <si>
    <t>Shinawad</t>
  </si>
  <si>
    <t>RAVAL LALABHAI KALABHAI</t>
  </si>
  <si>
    <t>14.9.21</t>
  </si>
  <si>
    <t>An incident was occurred at agriculture land of Patel Vinubhai Khumabhai ,were 3 ph 4 wire AG LT line of 11KV Dariyapur AG feeder passes through agriculture land of Patel Vinubhai Khumabhai, Conductor of LT line broken  due to heavy rain and wind in last night ,in early morning  near broken LT line conductor cow may be contact with  broken LT Line conductor at the time of grassing  and got electrocuted.</t>
  </si>
  <si>
    <t>AMBABAR</t>
  </si>
  <si>
    <t>1)BHAGORA BHUPENDRABHAI SHANKARBHAI  (2)BARANDA SAVJIBHAI JIVAJIBHAI</t>
  </si>
  <si>
    <t>21.9.21</t>
  </si>
  <si>
    <t>On dtd. 21.09.2021 at 11:45 Am aprrox. At ambabar village at Rathod Natvarsinh Dhutarsinh AG T/C  complaint  during attending complaint due to  return power  got shocked and falled from tc structure and got injured.</t>
  </si>
  <si>
    <t>AWARING STAFF FOR  WORK WITH SAFTY TOOLS  SAFE  &amp;  MAKE PROPER EARTHING .</t>
  </si>
  <si>
    <t>KATWAD</t>
  </si>
  <si>
    <t>Raval Shaileshbhai Kodarbhai</t>
  </si>
  <si>
    <t>Goat</t>
  </si>
  <si>
    <t>25.9.21</t>
  </si>
  <si>
    <t>During site inspection it was found that 1 No. of Goat was died near chain link fencing of 11 KV Hapa Jgy village TC structure.  As per the Goat owner statement goat was passing near the fencing and suddenly fall down &amp; died .</t>
  </si>
  <si>
    <t>CHADARADA</t>
  </si>
  <si>
    <t>CHARPOT KAMLESHBHAI RAMANBHAI</t>
  </si>
  <si>
    <t>28.9.21</t>
  </si>
  <si>
    <t>VICTIM WAS GONE TO 'ON' AG MOTOR THROUGH FUSE BOARD AND GOT IN CONTACTED WITH  BROKEN FUSE WIRE AND GOT ELECTROCUTED AND FALLEN DOWN ON GROUND AND DEAD.</t>
  </si>
  <si>
    <t>TAJPUR</t>
  </si>
  <si>
    <t>PRAHLADJI FATAJI MAKWANA</t>
  </si>
  <si>
    <t>OUSIDER</t>
  </si>
  <si>
    <t>Victim got in contacted with iron wire for drying clothes which was tied near his toilet.The said iron wire touched to galvenized roof of Joitabhai becharbhai chaudhry house &amp; also galvenized roof was in contacted with broken outgoing service wire(meter out going) .Thus leakage current was passed from meter outgoing broken service to galvanized roof &amp; then iron wire tied with the same roof. Meanwhile victim was gone for toilet &amp; came in contacted with iron wire &amp; said Accident occurred.UGVCL is not responsible for the said accident.&amp; After this family member called to 108 ambulance &amp; take him to nearby prantij CHC centre &amp; doctor declared him died.</t>
  </si>
  <si>
    <t>Jetpur</t>
  </si>
  <si>
    <t>Prajapti Vishabhai Mohanbhai</t>
  </si>
  <si>
    <t>O/S</t>
  </si>
  <si>
    <t>N/A</t>
  </si>
  <si>
    <t>IN A FARM OF DY EX.ENG GWRDC  VICTIM WORK AS AN OPRATER IN THIS WELL VICTIM WORK FOR MAINTEANACE OF PANNEL DURING SINGLE PHASE POWER OF KISHAN AG FEEDER DUE TO MAINTEANACE WORK DO FUSE  OF TRANSFORMER IS ISOLATED BY VICTEIM AFTER WORK DONE OF SECONDARY SIDE (CONSUMER END WORK) OF TRANSFORMER  VICTIM CLIMB ON TC STRUCTURE AND DO BINDING WORK ON SECONADRY SIDE OF DO FUSE IT SELF DURING THIS BINDING WORK VICTIME  CONTACT WITH LIVE CONDUCTOR OF PRIMARY SIDE DO FUSE AND FELL DOWN FRON TC STRUCTURE AND GET DIED.</t>
  </si>
  <si>
    <t>VICTIM HIMSELF FAULTY. DUE TO HIMSELF CLIMB ON TC STRUCTURE</t>
  </si>
  <si>
    <t>Jashpura</t>
  </si>
  <si>
    <t>Owner Of Cow Of Rabari Motibhaio Malabhai</t>
  </si>
  <si>
    <t>DUE TO HEAVY WIND THE BIG NEEM TREE BRANCH FALLEN ON THE 11KV LINE PASSING NEAR IT AND PSC POLE BROKENFROM BOTTOM AND WIRE CONTACT WITH THE COW TIED DOWN THE LINE AND GOT ELECTROCUTED.</t>
  </si>
  <si>
    <t>VICTIM DIED DUE TO PSC POLE BROKEN DUE TO TBIG TREE FALLEN.</t>
  </si>
  <si>
    <t>Vinodbhai Natavarbhai Modi</t>
  </si>
  <si>
    <t>NFH(Elect)</t>
  </si>
  <si>
    <t>Idle damaged GTPL internet cable was crossing above 11 KV Hubtown feeder. From victim's terrace this internet cable was passing to other premises which is located opposite to victim's premises. The same internet cable was loosed and touched to the 11 KV Hubtown feeder which is passing under the internet cable. And some how victim came in contact with internet cable on his terrace and got electrocuted.</t>
  </si>
  <si>
    <t>Awareness programme done to do not cross unauthorized line above or under of UGVCL overhead Lines.</t>
  </si>
  <si>
    <t>Ankaj Rajeshbhai Rajpoot</t>
  </si>
  <si>
    <t xml:space="preserve">At the Under constructed Box culvert Road behind Krunal Residency, The victim was going to  handle the 3 meter long  aluminum  box pipe  and accidently came in contact with  lowest  conductor of   11 KV line of Ramosana  JGY feeder  passing above the under constructed box culvert road.  
       As  the  raising work was not executed due to deep excavation of both the sides of the road. The under Signed has repeatedly informed to  R&amp;B officials through phone call and also during joint visit to filled up the excavated road sides but unfortunately the excavation has not filled and the clearance of the line is reduced to about  12 feet from upper surface of box culvert. 
          The victim immediately admitted to Civil Hospital, Mehsana  and he is well conscious.
</t>
  </si>
  <si>
    <t>As per CEI Reporrt R&amp;B Dept is responsible for the accident.</t>
  </si>
  <si>
    <t>R&amp;B Dept is responsible for the accident.</t>
  </si>
  <si>
    <t>Sendhal</t>
  </si>
  <si>
    <t>Rabari Bachubhai    Bhurabhai</t>
  </si>
  <si>
    <t xml:space="preserve">19-06-2021
</t>
  </si>
  <si>
    <t xml:space="preserve">            On dated 19/06/2021, while visited accident place it has been observed  that   for  private lighting purpose unathorized illegally hanging bulb on pole with holder and 5A Switch was found at LT 2 wire pole , which was 4 feet above from ground level and jointed with flaxible wire, Wire insulation was not properly  found, which was jointed with GI wire &amp; touched to LT pole, buffalo touch to pole and illegal flaxible live wire so,  current passed and buffalo got electrocuted.</t>
  </si>
  <si>
    <t>Awareness programme done for safty in villages for removing unathorised street light</t>
  </si>
  <si>
    <t>Owner Of Cow   Rabari Laxmiben Bharatbhai</t>
  </si>
  <si>
    <t>It was rainy a day and raining very heavyli with very high wind. Due to this one of the LT line conductor of Shitala para transformer snapped at the first span near the transformer.As it was raining heavily, the area surrounding was water logged. There was very heavy traffic for the line staff to reach the conductor snapped site.When the cow went near the sanpped conductor, she got electrocuted and died on the spot.</t>
  </si>
  <si>
    <t>Proper maintenance of line is carried out at regular interval.</t>
  </si>
  <si>
    <t xml:space="preserve">Owner Of 4 Nos Of Cow Shri Rabari Punjabhai Khengrabhai </t>
  </si>
  <si>
    <t xml:space="preserve">FA </t>
  </si>
  <si>
    <t>The said accident occurred on Dtd:22.06.2021 approximate 15:30 hrs.On DTD: 22.06.2021 LT line feeding power to patel amabhai prabhudas A1 consumer this LT line passing over jitendrabhai manibhai patel farm out of 3ph 4wire LT line  top wire snapped from LT shackle insulator and fallen on ground Due to wind and damaged pole by neem tree passes in to step of psc pole and when 04nos Cow grazing in this farm and touched with fallen wire and got shocked and fatal animal accident occurred to 04 NOS Cow of Shri Rabari punjabhai khengrabhai.</t>
  </si>
  <si>
    <t>Conductor broken from Shackle so it isimportant to do maintanance of  LT line</t>
  </si>
  <si>
    <t xml:space="preserve">To Be Carried Maintnence at Regular Time </t>
  </si>
  <si>
    <t xml:space="preserve">LT Line Converted In HT Line And Damage Pole Replaced </t>
  </si>
  <si>
    <t>Mota Kothasana</t>
  </si>
  <si>
    <t>Buffalo Of Smt. Jadeja Laxmiba Amarsinh</t>
  </si>
  <si>
    <t xml:space="preserve">The Said Accident occurred on dtd.04.07.2021 at about 10.30 AM,There was leakage current found in house wiring of chauhan Rajusinh Pruthvisinh,village-Mota Kothasana, connection no-22772/1031/2.This leakage current returnback to LT network of UGVCL company through service wire  of that consumer.This leakage current reach to Transformer centre through LT network.There was water logging near transformer center.So buffalo came in contact with leakage current through water logging and fatal animal accident occured to buffalo of Smt- Jadeja Laxmiba Amarsinh. </t>
  </si>
  <si>
    <t>Requred ELCB in load side for protect leakage current</t>
  </si>
  <si>
    <t>Anandpura</t>
  </si>
  <si>
    <t>Chaudhri Vinaben Maheshbhai</t>
  </si>
  <si>
    <t xml:space="preserve">O/S </t>
  </si>
  <si>
    <t>Accident occurred on dtd. 14.07.2021 at about 05.00 PM. Victim had come in touch with mono-block motor when she was working in cloth/vessel area (chokdi). Motor was on and leakage current found on motor body and got electrocution.</t>
  </si>
  <si>
    <t>Bhimpur</t>
  </si>
  <si>
    <t xml:space="preserve">  Smt. Priyanka Harshadbhai Parmar</t>
  </si>
  <si>
    <t>The Said Accident occurred on dtd.18.07.2021 at about 10.00 AM,PARMAR PRIYANKA HARSHADBHAI(DAUGHTER OF HARSHADBHAI ISWARBHAI PARMAR),AGE-11 YEAR APPROX. AFTER FILLING WATER IN POT FROM WATER TAP WHICH IS OUTSIDE OF HER HOUSE WAS GOING TO KITCHEN WHICH IS BACK SIDE OF HER HOUSE AND MAKE ELCTRIC SWITCH ON  IN THE KITCHEN AND SHE FELT  ELECTRIC SHOCK. AND EXPIRE ON THE WAY WHEN GOING TO HOSPITAL.</t>
  </si>
  <si>
    <t>People were educate install ELCB there premises.</t>
  </si>
  <si>
    <t>Motidau</t>
  </si>
  <si>
    <t>Rabari Shambhubhai Nagajibhai</t>
  </si>
  <si>
    <t>On date 25.07.2021,there was heavy raining, water logged surrounding the area near the LT PSC POle.The insulation of yello colored insulated streetlight phase of incoming 4 core cable on PSC pole was damaged and due to heavy rain and wind the open portion of  the street light phase wire came in contact with the stay clamp and hence current passed to earth through GI earthing wire. Both the cow passing nearer to the pole and came in contact with the pole and got electrocuted.</t>
  </si>
  <si>
    <t>Proper maintenance is carried out at regular interval.</t>
  </si>
  <si>
    <t xml:space="preserve">Dudharampura </t>
  </si>
  <si>
    <t>Patel Keyurbhai Bhagvanbhai(EA)</t>
  </si>
  <si>
    <t xml:space="preserve"> On date 26.07.21, as per site visit , While replacing Service cable (2 core) of Consumer as directly received complain by victim of Thakor Anupji Ravtaji Consumer Num-28409100717 on LT 2W AB Conductor Pole,on same pole the another Service connection provided to Thakor Bakaji jitaji (consumer num- 28409101793) , its Service cable Insulation was damage and may be victim came in contact with live Phase of service cable &amp; got electric shock. Detail investigation is in progress.</t>
  </si>
  <si>
    <t>Employees are instructed to cut off power while working on line.</t>
  </si>
  <si>
    <t>Umri</t>
  </si>
  <si>
    <t>Gamar  Vaghjibhai Keshrabhai</t>
  </si>
  <si>
    <t>Shri R C Jadav(EA)</t>
  </si>
  <si>
    <t>ON DATE 29.07.21  AT ARROUND 03.00 PM ,GAMAR VAGHJIBHAI KESHARABHAI,ELECTRCAL ASSISTANT, TO ATTENDT PF OF 11 KV KHARI AG FEEDER,HE CLIMB ON TAP POLE ,LOC NO-37 OF 11 KV KHARI AG FEEDER TO CUT TAPLINE JUMPER AND HE GOT ELECTRIC SHOCK AND FALL DONE FROM POLE.</t>
  </si>
  <si>
    <t>Cross checking done for safty tools and tackles and earthing should be compalsary before working on line.</t>
  </si>
  <si>
    <t xml:space="preserve">Chanasma </t>
  </si>
  <si>
    <t>Makawana Jitendrakumar Maganlal - Ele. Assistant</t>
  </si>
  <si>
    <t>FH(MECH)</t>
  </si>
  <si>
    <t xml:space="preserve">1) Shri K.I.Prajapati, Line Inspector,2) Shri A.A.Rathod, Line Man,3) Shri H.S.Thakor, Line Man 4) Shri M.V.Patel, Line Man </t>
  </si>
  <si>
    <t>On date 20.08.21, as per site visit, Victim was working at Newely erected LT Line which was not Charged. Victim was stringing of LT 4C- Cable on LT 8Mtr Pole of Police Quarter -B (Old). During stringing of Cable, suddenly victim has fall down from 8-Mtr PSC Pole and fallan on CC Block and his head was striked  with small parking wall.  Detail investigation is in progress.</t>
  </si>
  <si>
    <t>Employees are intructed to use all safety gadgets while working on line.</t>
  </si>
  <si>
    <t>Ved</t>
  </si>
  <si>
    <t>Buffalo Of Bharvad Sakatabhai Ganeshbhai</t>
  </si>
  <si>
    <t>one Buffalo and one Cow</t>
  </si>
  <si>
    <t>On Date 31.08.2021 As per site visit A 3ph 4w open LT Line  from  Village Transformer center, open conductor broken Between   4th and 5th psc pole   and fallen  on the wayof Nagalsha dargah, appox 5:30 AM shri Bharvad Sakatabhai Ganeshbhai (Owner) was went to Home from vada for milking work  with one Buffalo and one Cow.When buffalo was direct  touched with broken live conductor  , got electrocuted and buffalo  Died.</t>
  </si>
  <si>
    <t>Proper maintenance is carried out at the accidnet site.</t>
  </si>
  <si>
    <t>Kheralu</t>
  </si>
  <si>
    <t>Owner Of Cow Rabari Govabhai Kurshibhai</t>
  </si>
  <si>
    <t xml:space="preserve">            On date 1.9.2021 Aprox. 03.00 pm cow of shri Rabari Govabhai Kurshibhai  was grazing in gochar area near by Ag land, At that time leakage current was coming out on earthing wire of AG TC because of LT shackle Insulator fired (damage). It may be possibility of Fallen lighting stroke, LT shackle insulator fired.</t>
  </si>
  <si>
    <t>Protection should be require for leakage current</t>
  </si>
  <si>
    <t>Sonar</t>
  </si>
  <si>
    <t>Cow Of Bharvad Menaben Amarabhai</t>
  </si>
  <si>
    <t xml:space="preserve">As per Telephonic information given by owner A cow was died due to electric current.At that time immidiatly We visited site. We saw cow was died near PSC Pole .There is no any live conductor broken and burnt jumper has been touched with psc pole and GI wire.There was Gi wire passing through top of psc pole to bottom side up to 3rd step and rounded at this step of PSC Pole.So there was no cause found for cow got eletrocuted and died. </t>
  </si>
  <si>
    <t>Coated jumpers are provided with sufficient distance from pole and earthing wire to avoid such type of leakage current.</t>
  </si>
  <si>
    <t>Suraj</t>
  </si>
  <si>
    <t>Owner Of Buffalo Rabari Arjanbhai Sartanbhai</t>
  </si>
  <si>
    <t>AT VILLAGE SURAJ ON KADI JOTANA ROAD   AS PER EYE WITNESS ON DT 23.9.21,   WHILE PASSING  TOWARD TRANSFORMER CENTER OF A R PATEL HIGHSCHOOL AT VILL SURAJ A SHE BUFFALO GOT ELECTROCUTED MIGHT BE DUE TO LEAKAGE CURRENT PASSING THROUGH THE NEUTRAL EARTHING TO WET LAND. AND ACTUAL REASON IS UNDER INVESTIGATION AS POWER SUPPLY OF INFECTED TC IS DISCONNECTED.</t>
  </si>
  <si>
    <t xml:space="preserve">ACCIDENT OCCURE DUE TO SCHOOL SIDE INTERNAL WIRING FAULT AND LEAKAGE CURRENT PASSED ON THAT TC.  INFORM TO CONSUMER INSTALLED ELCB, &amp; PROPER EARTHING </t>
  </si>
  <si>
    <t>Memna</t>
  </si>
  <si>
    <t>Cow Calf  Of Raval Talashibhai Ambarambhai</t>
  </si>
  <si>
    <t xml:space="preserve">As per telephonic information given by owner. A cow calf  was died due to electric current.At that time immidiatly  visited site. A cow calf  was died near Village transformer centre . At site found there is leackage current in fencing of tc structure through broken stay wire.  A stay wire was broken and  one side of stay wire touched with   angle of transformer and other tail of stay wire with fencing . Leackage Current came out  from LT network to LT  stud(neutral) of transformer, Neutral earthing wire connected  with LT stud(neutral)  of  transformer and also touched with angle of transformer, So leackege current passing  from neutral  earthing wire to fencing though   angle of transformer and broken stay wire .While  cow child-calf  passing near tc structure fencing and touched the tc fencing ,So cow child-calf got eletrocuted and died. </t>
  </si>
  <si>
    <t>Broken stay wire rectified and proper maintenance is carried out.</t>
  </si>
  <si>
    <t>UNAVA</t>
  </si>
  <si>
    <t>RAMESHBHAI MATHURBHAI RAVAL</t>
  </si>
  <si>
    <t>1.5.21</t>
  </si>
  <si>
    <t>PM report yet not received so it is not cleared to deside whether  victim got electrical or mechanical accident while cutting tree branch and fell down from height. During site visit small tree branch was on LT line and no any evidence of electrical accident derived.</t>
  </si>
  <si>
    <t>As per CEI no any evidence regarding electric shock observed on victim body. So CEI has not provided clear opinion.</t>
  </si>
  <si>
    <t>UVARSAD</t>
  </si>
  <si>
    <t>RABARI VASHRAMBHAI NAGJIBHAI</t>
  </si>
  <si>
    <t>16.5.21</t>
  </si>
  <si>
    <t>.In uvarsad village,Rabari vas  in premises (Vada) of Shri Rabari Vashrambhai Nagjibhai .He tied his cow in vada.Near to this Premises 4 wire LT Line Of Ananteshvar Mahadev TC (Dental Jgy Feeder) is Passing.At Around 21:55 o,clock Due to heavy Wind And Rain One conductor of this LT line is broken and fall on the cow and due to electric current fatal accident occured.</t>
  </si>
  <si>
    <t>AS per CEI if UGVCL had shutdown power during cyclone then such accident might be avoided</t>
  </si>
  <si>
    <t>UGVCL at no fault</t>
  </si>
  <si>
    <t>KOCHARIYA</t>
  </si>
  <si>
    <t>BHARVAD GOPALBHAI LAGHRABHAI</t>
  </si>
  <si>
    <t>17.5.21</t>
  </si>
  <si>
    <t>Due to tree fallen on LT ABC wire, pole is come in contact with GI wire of psc pole and power supply is live, same time buffalo is passing nearby broken pole and cause in contact with GI wire of psc pole and got electrocuted.</t>
  </si>
  <si>
    <t>Maintenance carried out at location of accident</t>
  </si>
  <si>
    <t>PIYAJ</t>
  </si>
  <si>
    <t>Thakor Kanuji Bhalaji</t>
  </si>
  <si>
    <t>18.5.21</t>
  </si>
  <si>
    <t>Due to TAUKTE cyclone,heavy rain with wind was there .And There were 7 nos. of Buffalos  passing under the line,at the same time LT conductor snapped .So 2 nos.of buffalos were directly came in contact with live current and  electrocuted and died .</t>
  </si>
  <si>
    <t xml:space="preserve">Victim came in contact with snapped wire and died. </t>
  </si>
  <si>
    <t>CEI suggested periodical maintanance of lines to avoid such accident.</t>
  </si>
  <si>
    <t>Rectification of snapped conductor done along with Line Maintanance.</t>
  </si>
  <si>
    <t>SAIJ</t>
  </si>
  <si>
    <t>Thakor Madhuben Bhalaji</t>
  </si>
  <si>
    <t>Due to TAUKTE cyclone,heavy rain with wind was there .When  Buffalo was  passing under the line,at the same time LT conductor snapped .So  buffalo was directly came in contact with live current and  electrocuted and died on spot.</t>
  </si>
  <si>
    <t>Victim came in contact with snapped wire and died.</t>
  </si>
  <si>
    <t xml:space="preserve"> CEI suggested periodical maintanance of lines to avoid such accident.</t>
  </si>
  <si>
    <t>VIRMAGAM</t>
  </si>
  <si>
    <t>Unknown</t>
  </si>
  <si>
    <t>At verify site ABC three phase 4 W LT conductor mount on RSJ pipudi round pole . ABC insulation was puncture and heavy wind and cyclone hence leakage current flow through pipudi round Pole and contact to one white cow and died and another red cow touch white cow also died.</t>
  </si>
  <si>
    <t>Power leakage removed and Maintenance carried out at location of accident</t>
  </si>
  <si>
    <t>SANAND</t>
  </si>
  <si>
    <t>1. MANJUBEN RAMBHAI CHUNARA 2. VISHNUBHAI RAMBHAI CHUNARA</t>
  </si>
  <si>
    <t>Nr Navjivan Doctor house lift outside roof fallen on 3 ph 5 wire it line due to heavy wind. It cause 1 nos. lt conductor damaged &amp; fallen on ground area where already water logging. Victim walk besides Navjivan Doctor house &amp; got electrocuted immediately his sister walk behind her brother @ she also electrocuted.</t>
  </si>
  <si>
    <t>KATHWADA</t>
  </si>
  <si>
    <t>SAURABHBHAI BALDEVBHAI RABARI</t>
  </si>
  <si>
    <t xml:space="preserve">18.5.21 </t>
  </si>
  <si>
    <t>As per message received on 18.05.2021about at 9.30 am, so due to present situation of cyclone effect with heavy wind and rain the DO fuse made off  this transformer . Whole day due to cyclonic effect with heavy wind and rain site was visited on 19.05.2021, DOfuse made on and check no leakage current was on there fencing , neutral and earthing . No cause was found for fatal accident .</t>
  </si>
  <si>
    <t>No leakage current onserved during site visit. As per PM cow died due to electric shock. So payment proceedure was carried out as per UGVCL norms.</t>
  </si>
  <si>
    <t>KOLAVADA</t>
  </si>
  <si>
    <t>SHARDABEN KANJIBHAI THAKOR</t>
  </si>
  <si>
    <t>Due to 440V LT conductor broken from pole &amp; live outgoing wire touched the buffalo and electrocuted</t>
  </si>
  <si>
    <t>SANSOLI</t>
  </si>
  <si>
    <t>1. FH-Ratilal Hukabhai Parmar 2. FH-Kokilaben Ratilal Parmar 3. NFH-Sonalben Ratilal Parmar</t>
  </si>
  <si>
    <t>20.5.21</t>
  </si>
  <si>
    <t>There is no connection of UGVCL in his house, they take unauthorised power supply from near house , in his house no proper wiring that wire touch with iron wire contact with both husband and wife both died.</t>
  </si>
  <si>
    <t>Aslali</t>
  </si>
  <si>
    <t>Chaudhary Vishnubhai Hirabhai (EA, Mehsana City S/dn.</t>
  </si>
  <si>
    <t>21.5.21</t>
  </si>
  <si>
    <t xml:space="preserve"> while the cyclone damage work was going on at Bhagvan estate, the PSC pole next to victim suddenly broke and the pole fell directly on the victim standing below,hitting the victim in the leg.</t>
  </si>
  <si>
    <t>NO anyone's fault</t>
  </si>
  <si>
    <t>Narendrasinh Prabhatsinh Chauhan</t>
  </si>
  <si>
    <t>28.5.21</t>
  </si>
  <si>
    <t>On 28.5.21, 11 kv Mahijada Ag feeder TC one of the phase conductor was snapped and laying on ground, buffalo while grazing near came in direct contact with live wire and got electrocuted and died on the spot.</t>
  </si>
  <si>
    <t>SHILAJ</t>
  </si>
  <si>
    <t>Kishorsing Dipsing Ravat</t>
  </si>
  <si>
    <t>31.5.21</t>
  </si>
  <si>
    <t>Victim unconsciously (mental disorder as per division office reporting) climb on transformer center and got non fatal electrical accident.</t>
  </si>
  <si>
    <t>NARODA</t>
  </si>
  <si>
    <t>Bharvad Vihabhai Ramabhai</t>
  </si>
  <si>
    <t>19.5.21 (Reported on 4.6.21)</t>
  </si>
  <si>
    <t>Cow was passing below LT line of Gnadhinagar area and due to cyclone at that time conductor snapping of LT line 3 ph 4w open LT line top conductor and might have come into contact with broken LT wire of LT line and may have got electrocuted .</t>
  </si>
  <si>
    <t>VALAD</t>
  </si>
  <si>
    <t>Sanjaybhai Jasubhai Dantani</t>
  </si>
  <si>
    <t>2.4.21 (Reported on 3.6.21)</t>
  </si>
  <si>
    <t>Victim had surrounded the boundary of his survey land with GI wire, which was at the time of incident connected to "Zatka Machine". Meanwhile when the M/c was on, victim was trying to get outside of GI wired fencing and thus got electrocuted and died on spot. as per panchnama No nearby  electric line passing.</t>
  </si>
  <si>
    <t xml:space="preserve">As per CEI only fencing to be provided surrounding the farm. </t>
  </si>
  <si>
    <t xml:space="preserve">No any kind of electric machine to be utilized. </t>
  </si>
  <si>
    <t>Hirapur</t>
  </si>
  <si>
    <t>Jivabhai Varsangbhai Makwana</t>
  </si>
  <si>
    <t>5.6.21</t>
  </si>
  <si>
    <t>While buffalo passing from near to transformer center closer to the expose of electrical connection of load side get in touch with wire and got electrocuted and died.</t>
  </si>
  <si>
    <t>Nandej</t>
  </si>
  <si>
    <t>1. NFH-Hiteshbhai Vishnubhai Patel (E.A.) 2. NFH-Dignesh Prahladbhai Parmar (E.A.)</t>
  </si>
  <si>
    <t>9.6.21</t>
  </si>
  <si>
    <t xml:space="preserve">Eventhough all relevant line switches cut off including 11 KV DO removed on TC but due to beehive of koder presence in LT distribution box, LT fuse was not cut off. Thenafter when victims were working on that TC return momentary return power  came from railway station side. after this incident observed that power of few lights and fans were on at railway station. with having auto shifting arrengement when UGVCL power goes off. All relevant 1 phase and 3 phase meters of LT circuits of that TC, MRI data taken but return power was observed only in railway circuit side meter. </t>
  </si>
  <si>
    <t xml:space="preserve">Vide letter no.UGVCl/SBTDO/Tech-2/6691 dtd.15.7.2021, Railway department was asked to investiget regarding cause of return power. </t>
  </si>
  <si>
    <t>JETALPUR</t>
  </si>
  <si>
    <t>Arvindbhai Mansingbhai Damor (ALM)</t>
  </si>
  <si>
    <t>11.6.21</t>
  </si>
  <si>
    <t>WHILE CT OPERATED CHECKING PROGRAM, DURING WIRING OF ACCUCHECK WIRING, 2 PHASE GOT SHORTED IN MAIN SWITCH ACCIDENTALLY AND DUE TO ARC FLASHOVER VICTIM SUFFERED THE BURNS IN RIGHT HAND PALM AND FOREHEAD AND IMMEDIATELY VICTIM WAS SHIFTED TO RUDRAKSH HOSPITAL AT BAREJA.</t>
  </si>
  <si>
    <t xml:space="preserve">Vide letter no. UGVCL/SBTCO/9573 dtd.11.10.2021, all divisions are asked to purchase face shild and compulsory utilizing during CT meter checking. </t>
  </si>
  <si>
    <t>ZAK</t>
  </si>
  <si>
    <t>KULDIPSINH DHIRUSINH VAGHELA</t>
  </si>
  <si>
    <t>Illegal construction of first floor roof with 11 KV HT pole in the premises, resulting the distance of nearest HT conductor to the floor is only 1.4 meter and the victim himself comes in contact with the live HT wire for doing his work on the first floor open roof.</t>
  </si>
  <si>
    <t>Notice issue vide letter no.UGVCL/Dahegam R/Tech/1360 dtd.14.6.2021  for registering application for line shifting at office.</t>
  </si>
  <si>
    <t>Gundi</t>
  </si>
  <si>
    <t>Rathod Khimjibhai Shivabhai</t>
  </si>
  <si>
    <t>12.6.21</t>
  </si>
  <si>
    <t xml:space="preserve">Sarthak org Pvt ltd contractor and labour carried out work of Pvt earthing by manually drilling machine in factory premises near transformer &amp; after work completed they come to under tc structure where iron pipe (long drill machine) touched to ht bushing of transformer on right side of conductor and therefore  accident occurred. </t>
  </si>
  <si>
    <t>Mahijada</t>
  </si>
  <si>
    <t>P.K.DHUSA (E.A)</t>
  </si>
  <si>
    <t>15.6.21</t>
  </si>
  <si>
    <t xml:space="preserve">While attending the feeder PF of 11 KV Mahijada Ag fdr, fault of jumper was traced and the same jumper was rectified by the victim and while just stepping down from the transformer t.c, sudden arc flashover was observed, due to which right hand and right elbow of the victim suffered electric burns and also fell down on the ground. </t>
  </si>
  <si>
    <t>Instruction given to take care while working with the line.</t>
  </si>
  <si>
    <t>Sanand</t>
  </si>
  <si>
    <t>Raval Ranchhodbhai Khodabhai</t>
  </si>
  <si>
    <t>19.6.21</t>
  </si>
  <si>
    <t>Raval Ranchhodbhai's 2 nos Goat walk near LT pole &amp; touched energised stay wire &amp; got electrocuted. Immediately its owner late Shri Raval Ranchhodbhai tried to remove their both goat he is also electrocuted.</t>
  </si>
  <si>
    <t>Raval Ranchhodbhai's 2 nos Goat walk near LT pole &amp; touched energised stay wire &amp; got electrocuted.</t>
  </si>
  <si>
    <t>Ghamij</t>
  </si>
  <si>
    <t>Valmiki Nareshbhai Dineshbhai</t>
  </si>
  <si>
    <t>23.6.21</t>
  </si>
  <si>
    <t>Actual reason of accident is not decided .NO leakage found</t>
  </si>
  <si>
    <t>Shaileshbhai Jesingbhai Chunara</t>
  </si>
  <si>
    <t>27.6.21</t>
  </si>
  <si>
    <t>Victim himself climbed on Ex HT line pole of 11 KV bhavda Ag feeder and touch the 11 KV conductor and got electrocuted.</t>
  </si>
  <si>
    <t>Daduka</t>
  </si>
  <si>
    <t>Hanubhai Babubhai Dodiya</t>
  </si>
  <si>
    <t>28.6.21</t>
  </si>
  <si>
    <t>While buffalo passing from AB switch double pole structure the horns of the buffalo stucked into the guy wire which came into contact with live wire of AB switch jumper, buffalo got electrocuted and died.</t>
  </si>
  <si>
    <t>Shahpur</t>
  </si>
  <si>
    <t>Butabhai Meghabhai Bharwad</t>
  </si>
  <si>
    <t>Baffalo was passing on the road and might have come into contact with broken LT wire and may got electrocuted and died on the spot.</t>
  </si>
  <si>
    <t>Nanodara</t>
  </si>
  <si>
    <t>Ko.Patel Jivanbhai Nathabhai</t>
  </si>
  <si>
    <t>26.5.21</t>
  </si>
  <si>
    <t>Due to 11 KV Kavla Ag feeder LT line R phase conductor broken and fallen on buffalo and baby buffalo and they got electrocuted.</t>
  </si>
  <si>
    <t>Ranesar</t>
  </si>
  <si>
    <t>Dilipbhai Babubhai Pargi</t>
  </si>
  <si>
    <t>1.7.21</t>
  </si>
  <si>
    <t>Victim had come to do his daily watering work on 1.7.21 at 7.45 A.M. He was carrying 15 amp switch plug board and a live wire with more joints in his hand to turn on electric motor when his left hand was in contact with more jointed wire and was electrocuted. Unfortunately the protective electric device installed at customer place did not work and this caused an electric accident and there after their power supply is cut off with immediate effect.</t>
  </si>
  <si>
    <t>Bharvad Sureshbhai Mahadevbhai</t>
  </si>
  <si>
    <t>3.7.21</t>
  </si>
  <si>
    <t>Buffalo was moving around AB switch pole and came in contact with stay wire, stay wire got broken and pilled along with buffalo and came in contact with the live wire of HT of AB switch jumper and got electrocuted and died.</t>
  </si>
  <si>
    <t>Amarsinhbhai Dharamsinhbhai Rabari</t>
  </si>
  <si>
    <t>12.7.21</t>
  </si>
  <si>
    <t>On dt.12.07.2021 at approximately 8:30 hrs an electrical accident took place in Ashvamegh society with a TC of 200 KVA Cap. It was a fatal accident of COW owned by shri Amrutbhai Dharmashibhai Rabari.Accident site had a LT UG network MSP between house no. B-64 and B-65 , a cow was passing through road to a pit like vessel placed near to MSP for eating food,due to rainy condition and water logging near to MSP some leakage current passed through ground and thus got electrocuted and died.As per circular and party consent for LT UG Network all work of wiring ,earthing and accident prevention is to be maintained by party.</t>
  </si>
  <si>
    <t>Kasipura</t>
  </si>
  <si>
    <t>Rameshbhai Melebhai Zala</t>
  </si>
  <si>
    <t>15.7.21</t>
  </si>
  <si>
    <t>Victim himself climbed on temple tarrace for adjusting the santing plate for construction and their victim came in contact with 11 KV conductor and got electrocuted.</t>
  </si>
  <si>
    <t>Bhayla</t>
  </si>
  <si>
    <t>Kanubhai Rupabhai Vagat</t>
  </si>
  <si>
    <t>21.7.21</t>
  </si>
  <si>
    <t>While climbing on PSC pole victim lost his grip from pole and fell down from a height of 8 to 10 feet and got mechanical accoident</t>
  </si>
  <si>
    <t>Mechanical accident. Instructed to observed the location before starting of work.</t>
  </si>
  <si>
    <t>Bavla</t>
  </si>
  <si>
    <t>Ketulbhai Babubhai Gajjar (E.A. Emp. No.13009)</t>
  </si>
  <si>
    <t>22.7.21</t>
  </si>
  <si>
    <t xml:space="preserve">He was climbing LT 8mtr psc pole in Amrish society to solve LT complaint, pole was very old and it had a stay as soon as he reached middle of pole, pole broke from bottom and he jumped down due to fear and injured his left ankle. </t>
  </si>
  <si>
    <t>Vijaybhai Dwarkadas</t>
  </si>
  <si>
    <t>24.7.21</t>
  </si>
  <si>
    <t>Victim came in contact with fencing of TC from which lickage current was passing. Reason for lickage current is contact of fencing with LT distribution box due to nearby house debris fallen at TC location.</t>
  </si>
  <si>
    <t>Dhamatwan</t>
  </si>
  <si>
    <t>Chandkhan Safikhan</t>
  </si>
  <si>
    <t>29.8.21</t>
  </si>
  <si>
    <t>Victim himself stand on loaded truck and talking on phone at that time he wiped plastic cover(tadpatri) and plastic cover (tadpatria) contact with live conductor of 11 kv Radhe Jgy feeder, victim got electrocted and died</t>
  </si>
  <si>
    <t>Mahadevpura</t>
  </si>
  <si>
    <t>Chauhan Amjubhai Popatbhai</t>
  </si>
  <si>
    <t>Cow passing through Kanani vas where LT ABC (deteriorated) wire at pole no 6 from Kananivas broken and down on earth at that time cow passing through seri (road) the conductor come in contact with cow lag and cow fatal on site.</t>
  </si>
  <si>
    <t>Vishalpur</t>
  </si>
  <si>
    <t>Azad Alam Shakilbhai Ansari</t>
  </si>
  <si>
    <t>There was a leakage current  on the compressor motor and so it was spreaded over on the compressor, when the victim came in contact with the iron cage of compressor he got shocked and electrocuted.</t>
  </si>
  <si>
    <t>Devipujak Fulabhai Chhanabhai</t>
  </si>
  <si>
    <t>8.9.21</t>
  </si>
  <si>
    <t>The buffalow passing near through transformer structure, due to electric shock , due to any accidental cause of entangling the earthing wire coming down from the structureof the transformer , buffalo was electrocted and died</t>
  </si>
  <si>
    <t>Bakrol-Bajrang</t>
  </si>
  <si>
    <t>Arvindbhai Rameshbhai Mina</t>
  </si>
  <si>
    <t>Victim was working on construction site, he was opening wooden shuttering with an iron rod and during that iron rod might have touched to 11 kv Swagat JGY conductor and got electrocuted and fall down.</t>
  </si>
  <si>
    <t>Dashela</t>
  </si>
  <si>
    <t>Rabari Ishvarbhai Varvabhai</t>
  </si>
  <si>
    <t>cows</t>
  </si>
  <si>
    <t>Live  neutral wire broken from LT pole and fall on ground, while two cows passing near by this broken conductor she came directly contact with neutral wire and leakage return current passing through cows body to earth by reason she got electrocuted and died on the spot</t>
  </si>
  <si>
    <t>Moti Jok</t>
  </si>
  <si>
    <t>Rameshbhai Karsanbhai Mundhava</t>
  </si>
  <si>
    <t>9.9.21</t>
  </si>
  <si>
    <t>Owner and cow passing through the road and touched girder pole where this accident happened. The accident happened due to LT ABC wire deteriated (city-1 feeder) and touched near by existing girder pole, as girder pole slightly move towards LT line due to rain and girder get potentially charge and as cow touched with gider get shocked.</t>
  </si>
  <si>
    <t>Rajoda</t>
  </si>
  <si>
    <t xml:space="preserve">Gohil Anandiben Dilipsinh </t>
  </si>
  <si>
    <t>4 nos. buffalo</t>
  </si>
  <si>
    <t>15.9.21</t>
  </si>
  <si>
    <t>Due to land slide near the lake, the neem tree fell into the lake along with the LT pole, due to the friction of the tree with the ABC conductor the insulation of ABC lT line got demaged, which caused the power to descend into the GI wire of the earthing of LT pole and the power spread throughout the water of the lake. Four nos of buffalos died of electrocution while drinking water from the lake.</t>
  </si>
  <si>
    <t>Kolwada</t>
  </si>
  <si>
    <t>Mittalben Umangbhai Prajapati</t>
  </si>
  <si>
    <t>16.9.21</t>
  </si>
  <si>
    <t>Due to internal wiring short circuit, victim got electric shock and died.</t>
  </si>
  <si>
    <t>Vijaybhai Hathibhai Dindore</t>
  </si>
  <si>
    <t>18.9.21</t>
  </si>
  <si>
    <t>Hathibhai Sanabhai Dindore and victim Vijaybhai Hathibhai Dindore came at Dholka with concrete mixer truck where work for RCC road is in progress. They park vehicle below 11 KV HT line of Balram urban feeder and Vijaybhai climbed on the vehicle for cleaning. During that his hand came in contact with HT line and got electrocuted and died.</t>
  </si>
  <si>
    <t>Kotada</t>
  </si>
  <si>
    <t>Mevada Ranchhodbhai Gobarbhai</t>
  </si>
  <si>
    <t xml:space="preserve">Buffalo was passing through pothiyadada vistar, Kotda where buffalow rub its head with TC structure pole while earthing wire stuck with its horns and got electrocuted </t>
  </si>
  <si>
    <t>Udesinh Chehusiinh Darbar</t>
  </si>
  <si>
    <t>19.9.21</t>
  </si>
  <si>
    <t>Due to the failure of change over switch (wire was failed and got shot at party side, so return power was coming from DG set (tower connection) on earthing and buffalo was roaming nearby and got electrocuted and died.</t>
  </si>
  <si>
    <t>Randheja</t>
  </si>
  <si>
    <t>Devrajbhai Somabhai Rabari</t>
  </si>
  <si>
    <t>22.9.21</t>
  </si>
  <si>
    <t>Pole and conductor was broken and fallen on Cow passing there, So got electroducted and died.</t>
  </si>
  <si>
    <t>Adalaj</t>
  </si>
  <si>
    <t>Damor Navinbhai Ramanbhai</t>
  </si>
  <si>
    <t>During checking CT connection given, PT of accuchek meter one phase during PT connection consumer's TPN switch connector comes out with live phase and touch to the near phase. So phase to phase spark creat and flame comes due to flame and spark Shri Navinbhai Damor , EA burnt on mouth, chest, shoulders and hands.</t>
  </si>
  <si>
    <t>Nilki</t>
  </si>
  <si>
    <t>Waghela Rajeshbhai Meghabhai</t>
  </si>
  <si>
    <t>30.9.21</t>
  </si>
  <si>
    <t>As victim was working with fitting work of tiles of Marvadi Samaj mandir at Vill. Nilki was seeing his tiles work after completion and came back towards terrace of Thakor Bhopabhai babubhai where existing 11 kv Trent ag was passing and touched the line and got electrocuted.</t>
  </si>
  <si>
    <t>Sarsavadi</t>
  </si>
  <si>
    <t>Chauhan Kuldeepsinh Navalsinh</t>
  </si>
  <si>
    <t>As victim was mentally unstable and he came in the morning near Sarsavadi WW TC which is feeding power supply by 11 kv Ashoknagar JGY feeder and he climbed on that live TC and touched the HT side jumper and gor electrocuted.</t>
  </si>
  <si>
    <t>MSN</t>
  </si>
  <si>
    <t>Pending complaint of previous quarter</t>
  </si>
  <si>
    <t>QUARTER :- 2nd  (July- 21 to Sept. - 21)</t>
  </si>
  <si>
    <t>QUARTER :- 2nd  (July - 21 to Sept.- 21)</t>
  </si>
  <si>
    <t>QUARTER :- 2nd  (July- 21 to Sept.- 21)</t>
  </si>
  <si>
    <t>Performa SoP 015 : Release of New connection  :  Status as on 31.09.21</t>
  </si>
  <si>
    <t>Total No. of consumers connected at the beginning of half year (i.e. as on Apr-21)</t>
  </si>
  <si>
    <t>Pending at the beginning of the of the Half year (i.e. as on Apr.-21)</t>
  </si>
  <si>
    <t>Total no. of consumers connected at the end of the half year (Sept.-21)</t>
  </si>
  <si>
    <t>July.21</t>
  </si>
  <si>
    <t>03.07.2021</t>
  </si>
  <si>
    <t>09.07.2021</t>
  </si>
  <si>
    <t>17.07.2021</t>
  </si>
  <si>
    <t>23.07.2021</t>
  </si>
  <si>
    <t>Aug.21</t>
  </si>
  <si>
    <t>10.08.2021</t>
  </si>
  <si>
    <t>26.08.2021</t>
  </si>
  <si>
    <t>Sept.21</t>
  </si>
  <si>
    <t>07.08.2021</t>
  </si>
  <si>
    <t>13.08.2021</t>
  </si>
  <si>
    <t>21.08.2021</t>
  </si>
  <si>
    <t>27.08.2021</t>
  </si>
  <si>
    <t>08.09.2021</t>
  </si>
  <si>
    <t>17.09.2021</t>
  </si>
  <si>
    <t>24.09.2021</t>
  </si>
  <si>
    <t>Year 2021-22 (Apr. - 21 to Sept. - 21)</t>
  </si>
  <si>
    <t>Uttar Gujarat Vij Company Ltd ,Mehsana</t>
  </si>
  <si>
    <t>YEAR: 2021-22</t>
  </si>
  <si>
    <t>Year 2021-22 (April - 21 to Sept. - 21)</t>
  </si>
  <si>
    <t>QUARTER : 1st (April-21 to Sept-21)</t>
  </si>
</sst>
</file>

<file path=xl/styles.xml><?xml version="1.0" encoding="utf-8"?>
<styleSheet xmlns="http://schemas.openxmlformats.org/spreadsheetml/2006/main">
  <numFmts count="19">
    <numFmt numFmtId="44" formatCode="_(&quot;$&quot;* #,##0.00_);_(&quot;$&quot;* \(#,##0.00\);_(&quot;$&quot;* &quot;-&quot;??_);_(@_)"/>
    <numFmt numFmtId="164" formatCode="[h]:mm"/>
    <numFmt numFmtId="165" formatCode="\$#,##0_);&quot;($&quot;#,##0\)"/>
    <numFmt numFmtId="166" formatCode="\$#,##0.00;[Red]&quot;-$&quot;#,##0.00"/>
    <numFmt numFmtId="167" formatCode="_ * #,##0_ ;_ * \-#,##0_ ;_ * \-_ ;_ @_ "/>
    <numFmt numFmtId="168" formatCode="_ * #,##0.00_ ;_ * \-#,##0.00_ ;_ * \-??_ ;_ @_ "/>
    <numFmt numFmtId="169" formatCode="_-* #,##0.00&quot; €&quot;_-;\-* #,##0.00&quot; €&quot;_-;_-* \-??&quot; €&quot;_-;_-@_-"/>
    <numFmt numFmtId="170" formatCode="_-* #,##0\ _F_-;\-* #,##0\ _F_-;_-* &quot;- &quot;_F_-;_-@_-"/>
    <numFmt numFmtId="171" formatCode="_-* #,##0.00\ _F_-;\-* #,##0.00\ _F_-;_-* \-??\ _F_-;_-@_-"/>
    <numFmt numFmtId="172" formatCode="#,##0.00000000;[Red]\-#,##0.00000000"/>
    <numFmt numFmtId="173" formatCode="_ &quot;Fr. &quot;* #,##0_ ;_ &quot;Fr. &quot;* \-#,##0_ ;_ &quot;Fr. &quot;* \-_ ;_ @_ "/>
    <numFmt numFmtId="174" formatCode="_ &quot;Fr. &quot;* #,##0.00_ ;_ &quot;Fr. &quot;* \-#,##0.00_ ;_ &quot;Fr. &quot;* \-??_ ;_ @_ "/>
    <numFmt numFmtId="175" formatCode="_-\$* #,##0_-;&quot;-$&quot;* #,##0_-;_-\$* \-_-;_-@_-"/>
    <numFmt numFmtId="176" formatCode="_-\$* #,##0.00_-;&quot;-$&quot;* #,##0.00_-;_-\$* \-??_-;_-@_-"/>
    <numFmt numFmtId="177" formatCode="\\#,##0.00;[Red]&quot;\-&quot;#,##0.00"/>
    <numFmt numFmtId="178" formatCode="\\#,##0;[Red]&quot;\-&quot;#,##0"/>
    <numFmt numFmtId="179" formatCode="h:mm;@"/>
    <numFmt numFmtId="180" formatCode="0.000"/>
    <numFmt numFmtId="181" formatCode="[$-409]mmm\-yy;@"/>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sz val="8"/>
      <name val="Arial"/>
      <family val="2"/>
    </font>
    <font>
      <b/>
      <sz val="11"/>
      <name val="Arial"/>
      <family val="2"/>
    </font>
    <font>
      <b/>
      <sz val="12"/>
      <name val="Arial"/>
      <family val="2"/>
    </font>
    <font>
      <b/>
      <sz val="16"/>
      <name val="Arial"/>
      <family val="2"/>
    </font>
    <font>
      <b/>
      <u/>
      <sz val="11"/>
      <name val="Arial"/>
      <family val="2"/>
    </font>
    <font>
      <b/>
      <u/>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sz val="14"/>
      <name val="Bookman Old Style"/>
      <family val="1"/>
    </font>
    <font>
      <sz val="10"/>
      <name val="Arial"/>
      <family val="2"/>
    </font>
    <font>
      <b/>
      <u/>
      <sz val="10"/>
      <name val="Arial"/>
      <family val="2"/>
    </font>
    <font>
      <b/>
      <vertAlign val="subscript"/>
      <sz val="10"/>
      <name val="Arial"/>
      <family val="2"/>
    </font>
    <font>
      <sz val="12"/>
      <name val="Arial"/>
      <family val="2"/>
    </font>
    <font>
      <b/>
      <sz val="14"/>
      <name val="Arial"/>
      <family val="2"/>
    </font>
    <font>
      <b/>
      <sz val="14"/>
      <name val="Bookman Old Style"/>
      <family val="1"/>
    </font>
    <font>
      <sz val="14"/>
      <name val="Times New Roman"/>
      <family val="1"/>
    </font>
    <font>
      <b/>
      <i/>
      <sz val="14"/>
      <name val="Bookman Old Style"/>
      <family val="1"/>
    </font>
    <font>
      <sz val="10"/>
      <name val="Arial"/>
      <family val="2"/>
    </font>
    <font>
      <sz val="11"/>
      <name val="‚l‚r ‚oƒSƒVƒbƒN"/>
      <family val="3"/>
      <charset val="128"/>
    </font>
    <font>
      <sz val="7"/>
      <name val="Helv"/>
    </font>
    <font>
      <b/>
      <sz val="10"/>
      <name val="MS Sans Serif"/>
      <family val="2"/>
    </font>
    <font>
      <sz val="12"/>
      <name val="¹UAAA¼"/>
      <family val="3"/>
      <charset val="129"/>
    </font>
    <font>
      <sz val="10"/>
      <name val="Courier New"/>
      <family val="3"/>
    </font>
    <font>
      <sz val="7"/>
      <color indexed="10"/>
      <name val="Helv"/>
    </font>
    <font>
      <sz val="12"/>
      <name val="뼻뮝"/>
      <family val="1"/>
      <charset val="129"/>
    </font>
    <font>
      <sz val="10"/>
      <name val="굴림체"/>
      <family val="3"/>
      <charset val="129"/>
    </font>
    <font>
      <b/>
      <i/>
      <sz val="12"/>
      <name val="Arial"/>
      <family val="2"/>
    </font>
    <font>
      <sz val="10"/>
      <name val="Arial"/>
      <family val="2"/>
    </font>
    <font>
      <b/>
      <sz val="10"/>
      <name val="Calibri"/>
      <family val="2"/>
    </font>
    <font>
      <b/>
      <u/>
      <sz val="14"/>
      <name val="Arial"/>
      <family val="2"/>
    </font>
    <font>
      <sz val="13"/>
      <name val="Arial"/>
      <family val="2"/>
    </font>
    <font>
      <b/>
      <sz val="13"/>
      <name val="Arial"/>
      <family val="2"/>
    </font>
    <font>
      <b/>
      <u/>
      <sz val="13"/>
      <name val="Arial"/>
      <family val="2"/>
    </font>
    <font>
      <sz val="9"/>
      <name val="Arial"/>
      <family val="2"/>
    </font>
    <font>
      <sz val="14"/>
      <name val="Calibri"/>
      <family val="2"/>
      <scheme val="minor"/>
    </font>
    <font>
      <sz val="12"/>
      <name val="Calibri"/>
      <family val="2"/>
      <scheme val="minor"/>
    </font>
    <font>
      <sz val="11"/>
      <name val="Calibri"/>
      <family val="2"/>
      <scheme val="minor"/>
    </font>
    <font>
      <sz val="10"/>
      <name val="Calibri"/>
      <family val="2"/>
      <scheme val="minor"/>
    </font>
    <font>
      <b/>
      <sz val="24"/>
      <name val="Arial"/>
      <family val="2"/>
    </font>
    <font>
      <b/>
      <sz val="15"/>
      <name val="Arial"/>
      <family val="2"/>
    </font>
    <font>
      <sz val="15"/>
      <name val="Arial"/>
      <family val="2"/>
    </font>
    <font>
      <b/>
      <sz val="20"/>
      <name val="Arial"/>
      <family val="2"/>
    </font>
    <font>
      <b/>
      <sz val="8"/>
      <color rgb="FF333333"/>
      <name val="Verdana"/>
      <family val="2"/>
    </font>
    <font>
      <sz val="11"/>
      <color theme="5" tint="-0.499984740745262"/>
      <name val="Arial"/>
      <family val="2"/>
    </font>
    <font>
      <b/>
      <sz val="18"/>
      <color theme="1"/>
      <name val="Calibri"/>
      <family val="2"/>
      <scheme val="minor"/>
    </font>
    <font>
      <sz val="18"/>
      <color theme="1"/>
      <name val="Calibri"/>
      <family val="2"/>
      <scheme val="minor"/>
    </font>
    <font>
      <sz val="18"/>
      <name val="Calibri"/>
      <family val="2"/>
      <scheme val="minor"/>
    </font>
    <font>
      <sz val="7"/>
      <name val="Helv"/>
      <family val="2"/>
    </font>
    <font>
      <b/>
      <sz val="18"/>
      <name val="Arial"/>
      <family val="2"/>
    </font>
    <font>
      <sz val="7"/>
      <color indexed="10"/>
      <name val="Helv"/>
      <family val="2"/>
    </font>
    <font>
      <sz val="18"/>
      <color theme="1"/>
      <name val="Cambria"/>
      <family val="1"/>
      <scheme val="major"/>
    </font>
    <font>
      <sz val="18"/>
      <name val="Cambria"/>
      <family val="1"/>
      <scheme val="maj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31"/>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s>
  <borders count="60">
    <border>
      <left/>
      <right/>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top style="double">
        <color indexed="8"/>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411">
    <xf numFmtId="0" fontId="0" fillId="0" borderId="0">
      <alignment vertical="top"/>
    </xf>
    <xf numFmtId="0" fontId="26" fillId="0" borderId="0"/>
    <xf numFmtId="0" fontId="26" fillId="0" borderId="0"/>
    <xf numFmtId="0" fontId="26" fillId="0" borderId="0"/>
    <xf numFmtId="0" fontId="26" fillId="0" borderId="0"/>
    <xf numFmtId="0" fontId="51" fillId="0" borderId="0"/>
    <xf numFmtId="0" fontId="42"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41" fillId="0" borderId="0" applyFill="0" applyBorder="0" applyAlignment="0" applyProtection="0"/>
    <xf numFmtId="0" fontId="41" fillId="0" borderId="0" applyFill="0" applyBorder="0" applyAlignment="0" applyProtection="0"/>
    <xf numFmtId="0" fontId="41" fillId="0" borderId="0" applyFill="0" applyBorder="0" applyAlignment="0" applyProtection="0"/>
    <xf numFmtId="0" fontId="41" fillId="0" borderId="0" applyFill="0" applyBorder="0" applyAlignment="0" applyProtection="0"/>
    <xf numFmtId="0" fontId="15" fillId="3" borderId="0" applyNumberFormat="0" applyBorder="0" applyAlignment="0" applyProtection="0"/>
    <xf numFmtId="3" fontId="43" fillId="0" borderId="0"/>
    <xf numFmtId="165" fontId="44" fillId="0" borderId="1" applyAlignment="0" applyProtection="0"/>
    <xf numFmtId="0" fontId="45" fillId="0" borderId="0"/>
    <xf numFmtId="0" fontId="45" fillId="0" borderId="0"/>
    <xf numFmtId="0" fontId="16" fillId="20" borderId="2" applyNumberFormat="0" applyAlignment="0" applyProtection="0"/>
    <xf numFmtId="0" fontId="17" fillId="21" borderId="3" applyNumberFormat="0" applyAlignment="0" applyProtection="0"/>
    <xf numFmtId="3" fontId="41" fillId="0" borderId="0" applyFill="0" applyBorder="0" applyAlignment="0" applyProtection="0"/>
    <xf numFmtId="3" fontId="26" fillId="0" borderId="0" applyFill="0" applyBorder="0" applyAlignment="0" applyProtection="0"/>
    <xf numFmtId="3" fontId="26" fillId="0" borderId="0" applyFill="0" applyBorder="0" applyAlignment="0" applyProtection="0"/>
    <xf numFmtId="166" fontId="41" fillId="0" borderId="0" applyFill="0" applyBorder="0" applyAlignment="0" applyProtection="0"/>
    <xf numFmtId="166" fontId="26" fillId="0" borderId="0" applyFill="0" applyBorder="0" applyAlignment="0" applyProtection="0"/>
    <xf numFmtId="166" fontId="26" fillId="0" borderId="0" applyFill="0" applyBorder="0" applyAlignment="0" applyProtection="0"/>
    <xf numFmtId="0" fontId="41" fillId="0" borderId="0" applyFill="0" applyBorder="0" applyAlignment="0" applyProtection="0"/>
    <xf numFmtId="0" fontId="26" fillId="0" borderId="0" applyFill="0" applyBorder="0" applyAlignment="0" applyProtection="0"/>
    <xf numFmtId="0" fontId="26" fillId="0" borderId="0" applyFill="0" applyBorder="0" applyAlignment="0" applyProtection="0"/>
    <xf numFmtId="167" fontId="41" fillId="0" borderId="0" applyFill="0" applyBorder="0" applyAlignment="0" applyProtection="0"/>
    <xf numFmtId="168" fontId="41" fillId="0" borderId="0" applyFill="0" applyBorder="0" applyAlignment="0" applyProtection="0"/>
    <xf numFmtId="169" fontId="41" fillId="0" borderId="0" applyFill="0" applyBorder="0" applyAlignment="0" applyProtection="0"/>
    <xf numFmtId="169" fontId="26" fillId="0" borderId="0" applyFill="0" applyBorder="0" applyAlignment="0" applyProtection="0"/>
    <xf numFmtId="169" fontId="26" fillId="0" borderId="0" applyFill="0" applyBorder="0" applyAlignment="0" applyProtection="0"/>
    <xf numFmtId="0" fontId="18" fillId="0" borderId="0" applyNumberFormat="0" applyFill="0" applyBorder="0" applyAlignment="0" applyProtection="0"/>
    <xf numFmtId="2" fontId="41" fillId="0" borderId="0" applyFill="0" applyBorder="0" applyAlignment="0" applyProtection="0"/>
    <xf numFmtId="2" fontId="26" fillId="0" borderId="0" applyFill="0" applyBorder="0" applyAlignment="0" applyProtection="0"/>
    <xf numFmtId="2" fontId="26" fillId="0" borderId="0" applyFill="0" applyBorder="0" applyAlignment="0" applyProtection="0"/>
    <xf numFmtId="0" fontId="19" fillId="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4" fillId="0" borderId="7" applyNumberFormat="0" applyFill="0" applyAlignment="0" applyProtection="0"/>
    <xf numFmtId="170" fontId="41" fillId="0" borderId="0" applyFill="0" applyBorder="0" applyAlignment="0" applyProtection="0"/>
    <xf numFmtId="171" fontId="41" fillId="0" borderId="0" applyFill="0" applyBorder="0" applyAlignment="0" applyProtection="0"/>
    <xf numFmtId="0" fontId="25" fillId="24" borderId="0" applyNumberFormat="0" applyBorder="0" applyAlignment="0" applyProtection="0"/>
    <xf numFmtId="0" fontId="46" fillId="0" borderId="0"/>
    <xf numFmtId="172" fontId="41" fillId="0" borderId="0"/>
    <xf numFmtId="172" fontId="26" fillId="0" borderId="0"/>
    <xf numFmtId="172" fontId="26" fillId="0" borderId="0"/>
    <xf numFmtId="0" fontId="4" fillId="0" borderId="0"/>
    <xf numFmtId="0" fontId="33" fillId="0" borderId="0"/>
    <xf numFmtId="0" fontId="26" fillId="0" borderId="0"/>
    <xf numFmtId="0" fontId="26" fillId="0" borderId="0"/>
    <xf numFmtId="0" fontId="26" fillId="0" borderId="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xf numFmtId="0" fontId="26" fillId="0" borderId="0">
      <alignment vertical="top"/>
    </xf>
    <xf numFmtId="0" fontId="41" fillId="0" borderId="0"/>
    <xf numFmtId="0" fontId="26" fillId="25" borderId="8" applyNumberFormat="0" applyFont="0" applyAlignment="0" applyProtection="0"/>
    <xf numFmtId="0" fontId="27" fillId="20" borderId="9" applyNumberFormat="0" applyAlignment="0" applyProtection="0"/>
    <xf numFmtId="10" fontId="41" fillId="0" borderId="0" applyFill="0" applyBorder="0" applyAlignment="0" applyProtection="0"/>
    <xf numFmtId="10" fontId="26" fillId="0" borderId="0" applyFill="0" applyBorder="0" applyAlignment="0" applyProtection="0"/>
    <xf numFmtId="10" fontId="26" fillId="0" borderId="0" applyFill="0" applyBorder="0" applyAlignment="0" applyProtection="0"/>
    <xf numFmtId="3" fontId="47" fillId="0" borderId="0"/>
    <xf numFmtId="0" fontId="41" fillId="0" borderId="0"/>
    <xf numFmtId="0" fontId="26" fillId="0" borderId="0"/>
    <xf numFmtId="0" fontId="26" fillId="0" borderId="0"/>
    <xf numFmtId="0" fontId="28" fillId="0" borderId="0" applyNumberFormat="0" applyFill="0" applyBorder="0" applyAlignment="0" applyProtection="0"/>
    <xf numFmtId="0" fontId="29" fillId="0" borderId="10" applyNumberFormat="0" applyFill="0" applyAlignment="0" applyProtection="0"/>
    <xf numFmtId="173" fontId="41" fillId="0" borderId="0" applyFill="0" applyBorder="0" applyAlignment="0" applyProtection="0"/>
    <xf numFmtId="174" fontId="41" fillId="0" borderId="0" applyFill="0" applyBorder="0" applyAlignment="0" applyProtection="0"/>
    <xf numFmtId="0" fontId="30" fillId="0" borderId="0" applyNumberFormat="0" applyFill="0" applyBorder="0" applyAlignment="0" applyProtection="0"/>
    <xf numFmtId="40" fontId="41" fillId="0" borderId="0" applyFill="0" applyBorder="0" applyAlignment="0" applyProtection="0"/>
    <xf numFmtId="38" fontId="41" fillId="0" borderId="0" applyFill="0" applyBorder="0" applyAlignment="0" applyProtection="0"/>
    <xf numFmtId="0" fontId="41" fillId="0" borderId="0" applyFill="0" applyBorder="0" applyAlignment="0" applyProtection="0"/>
    <xf numFmtId="0" fontId="41" fillId="0" borderId="0" applyFill="0" applyBorder="0" applyAlignment="0" applyProtection="0"/>
    <xf numFmtId="10" fontId="41" fillId="0" borderId="0" applyFill="0" applyBorder="0" applyAlignment="0" applyProtection="0"/>
    <xf numFmtId="0" fontId="48" fillId="0" borderId="0"/>
    <xf numFmtId="175" fontId="41" fillId="0" borderId="0" applyFill="0" applyBorder="0" applyAlignment="0" applyProtection="0"/>
    <xf numFmtId="176" fontId="41" fillId="0" borderId="0" applyFill="0" applyBorder="0" applyAlignment="0" applyProtection="0"/>
    <xf numFmtId="177" fontId="41" fillId="0" borderId="0" applyFill="0" applyBorder="0" applyAlignment="0" applyProtection="0"/>
    <xf numFmtId="178" fontId="41" fillId="0" borderId="0" applyFill="0" applyBorder="0" applyAlignment="0" applyProtection="0"/>
    <xf numFmtId="0" fontId="49" fillId="0" borderId="0"/>
    <xf numFmtId="0" fontId="4" fillId="0" borderId="0"/>
    <xf numFmtId="0" fontId="4" fillId="0" borderId="0"/>
    <xf numFmtId="10" fontId="26" fillId="0" borderId="0" applyFill="0" applyBorder="0" applyAlignment="0" applyProtection="0"/>
    <xf numFmtId="0" fontId="4" fillId="0" borderId="0"/>
    <xf numFmtId="0" fontId="4" fillId="0" borderId="0"/>
    <xf numFmtId="0" fontId="26" fillId="0" borderId="0"/>
    <xf numFmtId="0" fontId="26" fillId="0" borderId="0"/>
    <xf numFmtId="10" fontId="26" fillId="0" borderId="0" applyFill="0" applyBorder="0" applyAlignment="0" applyProtection="0"/>
    <xf numFmtId="0" fontId="4" fillId="0" borderId="0"/>
    <xf numFmtId="3" fontId="26" fillId="0" borderId="0" applyFill="0" applyBorder="0" applyAlignment="0" applyProtection="0"/>
    <xf numFmtId="166" fontId="26" fillId="0" borderId="0" applyFill="0" applyBorder="0" applyAlignment="0" applyProtection="0"/>
    <xf numFmtId="0" fontId="26" fillId="0" borderId="0" applyFill="0" applyBorder="0" applyAlignment="0" applyProtection="0"/>
    <xf numFmtId="169" fontId="26" fillId="0" borderId="0" applyFill="0" applyBorder="0" applyAlignment="0" applyProtection="0"/>
    <xf numFmtId="2" fontId="26" fillId="0" borderId="0" applyFill="0" applyBorder="0" applyAlignment="0" applyProtection="0"/>
    <xf numFmtId="0" fontId="26" fillId="0" borderId="0"/>
    <xf numFmtId="0" fontId="26" fillId="0" borderId="0"/>
    <xf numFmtId="172" fontId="26" fillId="0" borderId="0"/>
    <xf numFmtId="0" fontId="26" fillId="0" borderId="0"/>
    <xf numFmtId="0" fontId="26" fillId="0" borderId="0"/>
    <xf numFmtId="0" fontId="26" fillId="0" borderId="0"/>
    <xf numFmtId="0" fontId="26" fillId="0" borderId="0">
      <alignment vertical="top"/>
    </xf>
    <xf numFmtId="0" fontId="26" fillId="0" borderId="0"/>
    <xf numFmtId="10" fontId="26" fillId="0" borderId="0" applyFill="0" applyBorder="0" applyAlignment="0" applyProtection="0"/>
    <xf numFmtId="0" fontId="4" fillId="0" borderId="0"/>
    <xf numFmtId="0" fontId="26" fillId="0" borderId="0"/>
    <xf numFmtId="0" fontId="26" fillId="0" borderId="0"/>
    <xf numFmtId="0" fontId="26" fillId="0" borderId="0">
      <alignment vertical="top"/>
    </xf>
    <xf numFmtId="0" fontId="26"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xf numFmtId="0" fontId="26" fillId="0" borderId="0"/>
    <xf numFmtId="0" fontId="26" fillId="0" borderId="0"/>
    <xf numFmtId="0" fontId="26" fillId="0" borderId="0">
      <alignment vertical="top"/>
    </xf>
    <xf numFmtId="0" fontId="26" fillId="0" borderId="0"/>
    <xf numFmtId="0" fontId="26" fillId="0" borderId="0">
      <alignment vertical="top"/>
    </xf>
    <xf numFmtId="3" fontId="26" fillId="0" borderId="0" applyFill="0" applyBorder="0" applyAlignment="0" applyProtection="0"/>
    <xf numFmtId="166" fontId="26" fillId="0" borderId="0" applyFill="0" applyBorder="0" applyAlignment="0" applyProtection="0"/>
    <xf numFmtId="0" fontId="26" fillId="0" borderId="0" applyFill="0" applyBorder="0" applyAlignment="0" applyProtection="0"/>
    <xf numFmtId="169" fontId="26" fillId="0" borderId="0" applyFill="0" applyBorder="0" applyAlignment="0" applyProtection="0"/>
    <xf numFmtId="2" fontId="26" fillId="0" borderId="0" applyFill="0" applyBorder="0" applyAlignment="0" applyProtection="0"/>
    <xf numFmtId="0" fontId="26" fillId="0" borderId="0"/>
    <xf numFmtId="0" fontId="26" fillId="0" borderId="0"/>
    <xf numFmtId="172" fontId="26" fillId="0" borderId="0"/>
    <xf numFmtId="0" fontId="26" fillId="0" borderId="0"/>
    <xf numFmtId="0" fontId="26" fillId="0" borderId="0"/>
    <xf numFmtId="172" fontId="26" fillId="0" borderId="0"/>
    <xf numFmtId="0" fontId="26" fillId="0" borderId="0"/>
    <xf numFmtId="0" fontId="26" fillId="0" borderId="0"/>
    <xf numFmtId="10" fontId="26" fillId="0" borderId="0" applyFill="0" applyBorder="0" applyAlignment="0" applyProtection="0"/>
    <xf numFmtId="0" fontId="4" fillId="0" borderId="0"/>
    <xf numFmtId="0" fontId="26" fillId="0" borderId="0"/>
    <xf numFmtId="0" fontId="26" fillId="0" borderId="0"/>
    <xf numFmtId="0" fontId="26" fillId="0" borderId="0"/>
    <xf numFmtId="0" fontId="4" fillId="0" borderId="0"/>
    <xf numFmtId="169" fontId="26" fillId="0" borderId="0" applyFill="0" applyBorder="0" applyAlignment="0" applyProtection="0"/>
    <xf numFmtId="0" fontId="26" fillId="0" borderId="0"/>
    <xf numFmtId="172" fontId="26" fillId="0" borderId="0"/>
    <xf numFmtId="166" fontId="26" fillId="0" borderId="0" applyFill="0" applyBorder="0" applyAlignment="0" applyProtection="0"/>
    <xf numFmtId="0" fontId="26" fillId="0" borderId="0" applyFill="0" applyBorder="0" applyAlignment="0" applyProtection="0"/>
    <xf numFmtId="3" fontId="26" fillId="0" borderId="0" applyFill="0" applyBorder="0" applyAlignment="0" applyProtection="0"/>
    <xf numFmtId="0" fontId="26" fillId="0" borderId="0"/>
    <xf numFmtId="2" fontId="26" fillId="0" borderId="0" applyFill="0" applyBorder="0" applyAlignment="0" applyProtection="0"/>
    <xf numFmtId="0" fontId="4" fillId="0" borderId="0"/>
    <xf numFmtId="0" fontId="26" fillId="0" borderId="0"/>
    <xf numFmtId="0" fontId="26" fillId="0" borderId="0"/>
    <xf numFmtId="0" fontId="26" fillId="0" borderId="0" applyFill="0" applyBorder="0" applyAlignment="0" applyProtection="0"/>
    <xf numFmtId="0" fontId="26" fillId="0" borderId="0"/>
    <xf numFmtId="0" fontId="4" fillId="0" borderId="0"/>
    <xf numFmtId="169" fontId="26" fillId="0" borderId="0" applyFill="0" applyBorder="0" applyAlignment="0" applyProtection="0"/>
    <xf numFmtId="0" fontId="26" fillId="0" borderId="0"/>
    <xf numFmtId="172" fontId="26" fillId="0" borderId="0"/>
    <xf numFmtId="166" fontId="26" fillId="0" borderId="0" applyFill="0" applyBorder="0" applyAlignment="0" applyProtection="0"/>
    <xf numFmtId="0" fontId="26" fillId="0" borderId="0" applyFill="0" applyBorder="0" applyAlignment="0" applyProtection="0"/>
    <xf numFmtId="0" fontId="26" fillId="0" borderId="0"/>
    <xf numFmtId="3" fontId="26" fillId="0" borderId="0" applyFill="0" applyBorder="0" applyAlignment="0" applyProtection="0"/>
    <xf numFmtId="10" fontId="26" fillId="0" borderId="0" applyFill="0" applyBorder="0" applyAlignment="0" applyProtection="0"/>
    <xf numFmtId="2" fontId="26" fillId="0" borderId="0" applyFill="0" applyBorder="0" applyAlignment="0" applyProtection="0"/>
    <xf numFmtId="0" fontId="4" fillId="0" borderId="0"/>
    <xf numFmtId="166" fontId="26" fillId="0" borderId="0" applyFill="0" applyBorder="0" applyAlignment="0" applyProtection="0"/>
    <xf numFmtId="2" fontId="26" fillId="0" borderId="0" applyFill="0" applyBorder="0" applyAlignment="0" applyProtection="0"/>
    <xf numFmtId="2" fontId="26" fillId="0" borderId="0" applyFill="0" applyBorder="0" applyAlignment="0" applyProtection="0"/>
    <xf numFmtId="172" fontId="26" fillId="0" borderId="0"/>
    <xf numFmtId="0" fontId="26" fillId="0" borderId="0" applyFill="0" applyBorder="0" applyAlignment="0" applyProtection="0"/>
    <xf numFmtId="172" fontId="26" fillId="0" borderId="0"/>
    <xf numFmtId="2" fontId="26" fillId="0" borderId="0" applyFill="0" applyBorder="0" applyAlignment="0" applyProtection="0"/>
    <xf numFmtId="0" fontId="26" fillId="0" borderId="0"/>
    <xf numFmtId="169" fontId="26" fillId="0" borderId="0" applyFill="0" applyBorder="0" applyAlignment="0" applyProtection="0"/>
    <xf numFmtId="0" fontId="26" fillId="0" borderId="0"/>
    <xf numFmtId="3" fontId="26" fillId="0" borderId="0" applyFill="0" applyBorder="0" applyAlignment="0" applyProtection="0"/>
    <xf numFmtId="169" fontId="26" fillId="0" borderId="0" applyFill="0" applyBorder="0" applyAlignment="0" applyProtection="0"/>
    <xf numFmtId="0" fontId="26" fillId="0" borderId="0"/>
    <xf numFmtId="3" fontId="26" fillId="0" borderId="0" applyFill="0" applyBorder="0" applyAlignment="0" applyProtection="0"/>
    <xf numFmtId="166" fontId="26" fillId="0" borderId="0" applyFill="0" applyBorder="0" applyAlignment="0" applyProtection="0"/>
    <xf numFmtId="169" fontId="26" fillId="0" borderId="0" applyFill="0" applyBorder="0" applyAlignment="0" applyProtection="0"/>
    <xf numFmtId="0" fontId="4" fillId="0" borderId="0"/>
    <xf numFmtId="0" fontId="4" fillId="0" borderId="0"/>
    <xf numFmtId="0" fontId="4" fillId="0" borderId="0"/>
    <xf numFmtId="0" fontId="4" fillId="0" borderId="0"/>
    <xf numFmtId="0" fontId="26" fillId="0" borderId="0"/>
    <xf numFmtId="166" fontId="26" fillId="0" borderId="0" applyFill="0" applyBorder="0" applyAlignment="0" applyProtection="0"/>
    <xf numFmtId="0" fontId="26" fillId="0" borderId="0"/>
    <xf numFmtId="0" fontId="26" fillId="0" borderId="0"/>
    <xf numFmtId="10" fontId="26" fillId="0" borderId="0" applyFill="0" applyBorder="0" applyAlignment="0" applyProtection="0"/>
    <xf numFmtId="0" fontId="26" fillId="0" borderId="0"/>
    <xf numFmtId="3" fontId="26" fillId="0" borderId="0" applyFill="0" applyBorder="0" applyAlignment="0" applyProtection="0"/>
    <xf numFmtId="0" fontId="26" fillId="0" borderId="0"/>
    <xf numFmtId="0" fontId="26" fillId="0" borderId="0" applyFill="0" applyBorder="0" applyAlignment="0" applyProtection="0"/>
    <xf numFmtId="0" fontId="4" fillId="0" borderId="0"/>
    <xf numFmtId="0" fontId="26" fillId="0" borderId="0"/>
    <xf numFmtId="10" fontId="26" fillId="0" borderId="0" applyFill="0" applyBorder="0" applyAlignment="0" applyProtection="0"/>
    <xf numFmtId="0" fontId="26"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3" fillId="0" borderId="0"/>
    <xf numFmtId="0" fontId="3" fillId="0" borderId="0"/>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1" fillId="0" borderId="0"/>
    <xf numFmtId="0" fontId="4" fillId="0" borderId="0"/>
    <xf numFmtId="0" fontId="13" fillId="2" borderId="0" applyNumberFormat="0" applyBorder="0" applyAlignment="0" applyProtection="0"/>
    <xf numFmtId="0" fontId="13" fillId="27" borderId="0" applyNumberFormat="0" applyBorder="0" applyAlignment="0" applyProtection="0"/>
    <xf numFmtId="0" fontId="13" fillId="3" borderId="0" applyNumberFormat="0" applyBorder="0" applyAlignment="0" applyProtection="0"/>
    <xf numFmtId="0" fontId="13" fillId="28" borderId="0" applyNumberFormat="0" applyBorder="0" applyAlignment="0" applyProtection="0"/>
    <xf numFmtId="0" fontId="13" fillId="4" borderId="0" applyNumberFormat="0" applyBorder="0" applyAlignment="0" applyProtection="0"/>
    <xf numFmtId="0" fontId="13" fillId="29" borderId="0" applyNumberFormat="0" applyBorder="0" applyAlignment="0" applyProtection="0"/>
    <xf numFmtId="0" fontId="13" fillId="5" borderId="0" applyNumberFormat="0" applyBorder="0" applyAlignment="0" applyProtection="0"/>
    <xf numFmtId="0" fontId="13" fillId="30" borderId="0" applyNumberFormat="0" applyBorder="0" applyAlignment="0" applyProtection="0"/>
    <xf numFmtId="0" fontId="13" fillId="6" borderId="0" applyNumberFormat="0" applyBorder="0" applyAlignment="0" applyProtection="0"/>
    <xf numFmtId="0" fontId="13" fillId="31" borderId="0" applyNumberFormat="0" applyBorder="0" applyAlignment="0" applyProtection="0"/>
    <xf numFmtId="0" fontId="13" fillId="7" borderId="0" applyNumberFormat="0" applyBorder="0" applyAlignment="0" applyProtection="0"/>
    <xf numFmtId="0" fontId="13" fillId="32" borderId="0" applyNumberFormat="0" applyBorder="0" applyAlignment="0" applyProtection="0"/>
    <xf numFmtId="0" fontId="13" fillId="8" borderId="0" applyNumberFormat="0" applyBorder="0" applyAlignment="0" applyProtection="0"/>
    <xf numFmtId="0" fontId="13" fillId="33" borderId="0" applyNumberFormat="0" applyBorder="0" applyAlignment="0" applyProtection="0"/>
    <xf numFmtId="0" fontId="13" fillId="9" borderId="0" applyNumberFormat="0" applyBorder="0" applyAlignment="0" applyProtection="0"/>
    <xf numFmtId="0" fontId="13" fillId="34" borderId="0" applyNumberFormat="0" applyBorder="0" applyAlignment="0" applyProtection="0"/>
    <xf numFmtId="0" fontId="13" fillId="10" borderId="0" applyNumberFormat="0" applyBorder="0" applyAlignment="0" applyProtection="0"/>
    <xf numFmtId="0" fontId="13" fillId="35" borderId="0" applyNumberFormat="0" applyBorder="0" applyAlignment="0" applyProtection="0"/>
    <xf numFmtId="0" fontId="13" fillId="5" borderId="0" applyNumberFormat="0" applyBorder="0" applyAlignment="0" applyProtection="0"/>
    <xf numFmtId="0" fontId="13" fillId="30" borderId="0" applyNumberFormat="0" applyBorder="0" applyAlignment="0" applyProtection="0"/>
    <xf numFmtId="0" fontId="13" fillId="8" borderId="0" applyNumberFormat="0" applyBorder="0" applyAlignment="0" applyProtection="0"/>
    <xf numFmtId="0" fontId="13" fillId="33" borderId="0" applyNumberFormat="0" applyBorder="0" applyAlignment="0" applyProtection="0"/>
    <xf numFmtId="0" fontId="13" fillId="11" borderId="0" applyNumberFormat="0" applyBorder="0" applyAlignment="0" applyProtection="0"/>
    <xf numFmtId="0" fontId="13" fillId="36" borderId="0" applyNumberFormat="0" applyBorder="0" applyAlignment="0" applyProtection="0"/>
    <xf numFmtId="0" fontId="14" fillId="12" borderId="0" applyNumberFormat="0" applyBorder="0" applyAlignment="0" applyProtection="0"/>
    <xf numFmtId="0" fontId="14" fillId="37" borderId="0" applyNumberFormat="0" applyBorder="0" applyAlignment="0" applyProtection="0"/>
    <xf numFmtId="0" fontId="14" fillId="9" borderId="0" applyNumberFormat="0" applyBorder="0" applyAlignment="0" applyProtection="0"/>
    <xf numFmtId="0" fontId="14" fillId="34" borderId="0" applyNumberFormat="0" applyBorder="0" applyAlignment="0" applyProtection="0"/>
    <xf numFmtId="0" fontId="14" fillId="10" borderId="0" applyNumberFormat="0" applyBorder="0" applyAlignment="0" applyProtection="0"/>
    <xf numFmtId="0" fontId="14" fillId="35" borderId="0" applyNumberFormat="0" applyBorder="0" applyAlignment="0" applyProtection="0"/>
    <xf numFmtId="0" fontId="14" fillId="13" borderId="0" applyNumberFormat="0" applyBorder="0" applyAlignment="0" applyProtection="0"/>
    <xf numFmtId="0" fontId="14" fillId="38" borderId="0" applyNumberFormat="0" applyBorder="0" applyAlignment="0" applyProtection="0"/>
    <xf numFmtId="0" fontId="14" fillId="14" borderId="0" applyNumberFormat="0" applyBorder="0" applyAlignment="0" applyProtection="0"/>
    <xf numFmtId="0" fontId="14" fillId="39" borderId="0" applyNumberFormat="0" applyBorder="0" applyAlignment="0" applyProtection="0"/>
    <xf numFmtId="0" fontId="14" fillId="15" borderId="0" applyNumberFormat="0" applyBorder="0" applyAlignment="0" applyProtection="0"/>
    <xf numFmtId="0" fontId="14" fillId="40" borderId="0" applyNumberFormat="0" applyBorder="0" applyAlignment="0" applyProtection="0"/>
    <xf numFmtId="0" fontId="14" fillId="16" borderId="0" applyNumberFormat="0" applyBorder="0" applyAlignment="0" applyProtection="0"/>
    <xf numFmtId="0" fontId="14" fillId="41" borderId="0" applyNumberFormat="0" applyBorder="0" applyAlignment="0" applyProtection="0"/>
    <xf numFmtId="0" fontId="14" fillId="17" borderId="0" applyNumberFormat="0" applyBorder="0" applyAlignment="0" applyProtection="0"/>
    <xf numFmtId="0" fontId="14" fillId="42" borderId="0" applyNumberFormat="0" applyBorder="0" applyAlignment="0" applyProtection="0"/>
    <xf numFmtId="0" fontId="14" fillId="18" borderId="0" applyNumberFormat="0" applyBorder="0" applyAlignment="0" applyProtection="0"/>
    <xf numFmtId="0" fontId="14" fillId="43" borderId="0" applyNumberFormat="0" applyBorder="0" applyAlignment="0" applyProtection="0"/>
    <xf numFmtId="0" fontId="14" fillId="13" borderId="0" applyNumberFormat="0" applyBorder="0" applyAlignment="0" applyProtection="0"/>
    <xf numFmtId="0" fontId="14" fillId="38" borderId="0" applyNumberFormat="0" applyBorder="0" applyAlignment="0" applyProtection="0"/>
    <xf numFmtId="0" fontId="14" fillId="14" borderId="0" applyNumberFormat="0" applyBorder="0" applyAlignment="0" applyProtection="0"/>
    <xf numFmtId="0" fontId="14" fillId="39" borderId="0" applyNumberFormat="0" applyBorder="0" applyAlignment="0" applyProtection="0"/>
    <xf numFmtId="0" fontId="14" fillId="19" borderId="0" applyNumberFormat="0" applyBorder="0" applyAlignment="0" applyProtection="0"/>
    <xf numFmtId="0" fontId="14" fillId="44" borderId="0" applyNumberFormat="0" applyBorder="0" applyAlignment="0" applyProtection="0"/>
    <xf numFmtId="0" fontId="15" fillId="3" borderId="0" applyNumberFormat="0" applyBorder="0" applyAlignment="0" applyProtection="0"/>
    <xf numFmtId="0" fontId="15" fillId="28" borderId="0" applyNumberFormat="0" applyBorder="0" applyAlignment="0" applyProtection="0"/>
    <xf numFmtId="3" fontId="71" fillId="0" borderId="0"/>
    <xf numFmtId="3" fontId="71" fillId="0" borderId="0"/>
    <xf numFmtId="3" fontId="71" fillId="0" borderId="0"/>
    <xf numFmtId="165" fontId="44" fillId="0" borderId="1" applyAlignment="0" applyProtection="0"/>
    <xf numFmtId="165" fontId="44" fillId="0" borderId="1" applyAlignment="0" applyProtection="0"/>
    <xf numFmtId="165" fontId="44" fillId="0" borderId="1" applyAlignment="0" applyProtection="0"/>
    <xf numFmtId="0" fontId="16" fillId="20" borderId="2" applyNumberFormat="0" applyAlignment="0" applyProtection="0"/>
    <xf numFmtId="0" fontId="16" fillId="22" borderId="2" applyNumberFormat="0" applyAlignment="0" applyProtection="0"/>
    <xf numFmtId="0" fontId="17" fillId="21" borderId="3" applyNumberFormat="0" applyAlignment="0" applyProtection="0"/>
    <xf numFmtId="0" fontId="17" fillId="45" borderId="3" applyNumberFormat="0" applyAlignment="0" applyProtection="0"/>
    <xf numFmtId="3" fontId="4" fillId="0" borderId="0" applyFill="0" applyBorder="0" applyAlignment="0" applyProtection="0"/>
    <xf numFmtId="3" fontId="4" fillId="0" borderId="0" applyFill="0" applyBorder="0" applyAlignment="0" applyProtection="0"/>
    <xf numFmtId="44" fontId="4" fillId="0" borderId="0" applyFill="0" applyBorder="0" applyAlignment="0" applyProtection="0"/>
    <xf numFmtId="166" fontId="4" fillId="0" borderId="0" applyFill="0" applyBorder="0" applyAlignment="0" applyProtection="0"/>
    <xf numFmtId="166"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169" fontId="4" fillId="0" borderId="0" applyFill="0" applyBorder="0" applyAlignment="0" applyProtection="0"/>
    <xf numFmtId="169" fontId="4" fillId="0" borderId="0" applyFill="0" applyBorder="0" applyAlignment="0" applyProtection="0"/>
    <xf numFmtId="0" fontId="18" fillId="0" borderId="0" applyNumberFormat="0" applyFill="0" applyBorder="0" applyAlignment="0" applyProtection="0"/>
    <xf numFmtId="2" fontId="4" fillId="0" borderId="0" applyFill="0" applyBorder="0" applyAlignment="0" applyProtection="0"/>
    <xf numFmtId="2" fontId="4" fillId="0" borderId="0" applyFill="0" applyBorder="0" applyAlignment="0" applyProtection="0"/>
    <xf numFmtId="0" fontId="19" fillId="4" borderId="0" applyNumberFormat="0" applyBorder="0" applyAlignment="0" applyProtection="0"/>
    <xf numFmtId="0" fontId="19" fillId="29" borderId="0" applyNumberFormat="0" applyBorder="0" applyAlignment="0" applyProtection="0"/>
    <xf numFmtId="0" fontId="6" fillId="22"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0" fillId="0" borderId="4"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6" fillId="23" borderId="0" applyNumberFormat="0" applyBorder="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32"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4" fillId="0" borderId="7" applyNumberFormat="0" applyFill="0" applyAlignment="0" applyProtection="0"/>
    <xf numFmtId="0" fontId="25" fillId="24" borderId="0" applyNumberFormat="0" applyBorder="0" applyAlignment="0" applyProtection="0"/>
    <xf numFmtId="0" fontId="25" fillId="46" borderId="0" applyNumberFormat="0" applyBorder="0" applyAlignment="0" applyProtection="0"/>
    <xf numFmtId="0" fontId="46" fillId="0" borderId="0"/>
    <xf numFmtId="0" fontId="46" fillId="0" borderId="0"/>
    <xf numFmtId="0" fontId="46" fillId="0" borderId="0"/>
    <xf numFmtId="172" fontId="4" fillId="0" borderId="0"/>
    <xf numFmtId="172"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8" applyNumberFormat="0" applyFont="0" applyAlignment="0" applyProtection="0"/>
    <xf numFmtId="0" fontId="4" fillId="23" borderId="8" applyNumberFormat="0" applyAlignment="0" applyProtection="0"/>
    <xf numFmtId="0" fontId="27" fillId="20" borderId="9" applyNumberFormat="0" applyAlignment="0" applyProtection="0"/>
    <xf numFmtId="0" fontId="27" fillId="22" borderId="9" applyNumberFormat="0" applyAlignment="0" applyProtection="0"/>
    <xf numFmtId="10" fontId="4" fillId="0" borderId="0" applyFill="0" applyBorder="0" applyAlignment="0" applyProtection="0"/>
    <xf numFmtId="10" fontId="4" fillId="0" borderId="0" applyFill="0" applyBorder="0" applyAlignment="0" applyProtection="0"/>
    <xf numFmtId="3" fontId="73" fillId="0" borderId="0"/>
    <xf numFmtId="3" fontId="73" fillId="0" borderId="0"/>
    <xf numFmtId="3" fontId="73" fillId="0" borderId="0"/>
    <xf numFmtId="0" fontId="28" fillId="0" borderId="0" applyNumberFormat="0" applyFill="0" applyBorder="0" applyAlignment="0" applyProtection="0"/>
    <xf numFmtId="0" fontId="4" fillId="0" borderId="56" applyNumberFormat="0" applyFill="0" applyAlignment="0" applyProtection="0"/>
    <xf numFmtId="0" fontId="4" fillId="0" borderId="56" applyNumberFormat="0" applyFill="0" applyAlignment="0" applyProtection="0"/>
    <xf numFmtId="0" fontId="4" fillId="0" borderId="56" applyNumberFormat="0" applyFill="0" applyAlignment="0" applyProtection="0"/>
    <xf numFmtId="0" fontId="4" fillId="0" borderId="56" applyNumberFormat="0" applyFill="0" applyAlignment="0" applyProtection="0"/>
    <xf numFmtId="0" fontId="29" fillId="0" borderId="10" applyNumberFormat="0" applyFill="0" applyAlignment="0" applyProtection="0"/>
    <xf numFmtId="0" fontId="4" fillId="0" borderId="56" applyNumberFormat="0" applyFill="0" applyAlignment="0" applyProtection="0"/>
    <xf numFmtId="0" fontId="30" fillId="0" borderId="0" applyNumberFormat="0" applyFill="0" applyBorder="0" applyAlignment="0" applyProtection="0"/>
  </cellStyleXfs>
  <cellXfs count="362">
    <xf numFmtId="0" fontId="0" fillId="0" borderId="0" xfId="0" applyAlignment="1"/>
    <xf numFmtId="0" fontId="5"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left" vertical="center" wrapText="1"/>
    </xf>
    <xf numFmtId="0" fontId="5" fillId="0" borderId="11" xfId="0" applyFont="1" applyBorder="1" applyAlignment="1">
      <alignment horizontal="left" vertical="top" wrapText="1"/>
    </xf>
    <xf numFmtId="0" fontId="9" fillId="0" borderId="0" xfId="0" applyFont="1" applyBorder="1" applyAlignment="1">
      <alignment vertical="center" wrapText="1"/>
    </xf>
    <xf numFmtId="0" fontId="7" fillId="0" borderId="0" xfId="0" applyFont="1" applyBorder="1" applyAlignment="1">
      <alignment vertical="center" wrapText="1"/>
    </xf>
    <xf numFmtId="0" fontId="5" fillId="0" borderId="0"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 fillId="26" borderId="0" xfId="0" applyFont="1" applyFill="1" applyAlignment="1">
      <alignment horizontal="center" vertical="center" wrapText="1"/>
    </xf>
    <xf numFmtId="0" fontId="0" fillId="26" borderId="0" xfId="0" applyFill="1" applyAlignment="1"/>
    <xf numFmtId="0" fontId="31" fillId="0" borderId="0" xfId="0" applyFont="1" applyAlignment="1">
      <alignment horizontal="center" vertical="center" wrapText="1"/>
    </xf>
    <xf numFmtId="0" fontId="31" fillId="26" borderId="0" xfId="0" applyFont="1" applyFill="1" applyAlignment="1">
      <alignment horizontal="center" vertical="center" wrapText="1"/>
    </xf>
    <xf numFmtId="0" fontId="38" fillId="0" borderId="0" xfId="0" applyFont="1" applyAlignment="1"/>
    <xf numFmtId="0" fontId="31" fillId="0" borderId="0" xfId="0" applyFont="1" applyAlignment="1"/>
    <xf numFmtId="0" fontId="31" fillId="26" borderId="0" xfId="0" applyFont="1" applyFill="1" applyAlignment="1"/>
    <xf numFmtId="0" fontId="39" fillId="0" borderId="0" xfId="0" applyFont="1" applyAlignment="1"/>
    <xf numFmtId="0" fontId="40" fillId="0" borderId="0" xfId="0" applyFont="1" applyAlignment="1"/>
    <xf numFmtId="0" fontId="32" fillId="0" borderId="0" xfId="0" applyFont="1" applyAlignment="1">
      <alignment horizontal="left" indent="4"/>
    </xf>
    <xf numFmtId="0" fontId="32" fillId="0" borderId="0" xfId="0" applyFont="1" applyAlignment="1"/>
    <xf numFmtId="0" fontId="32" fillId="26" borderId="0" xfId="0" applyFont="1" applyFill="1" applyAlignment="1"/>
    <xf numFmtId="0" fontId="26" fillId="0" borderId="0" xfId="91">
      <alignment vertical="top"/>
    </xf>
    <xf numFmtId="0" fontId="11" fillId="0" borderId="11" xfId="91" applyFont="1" applyBorder="1" applyAlignment="1">
      <alignment horizontal="center" vertical="top"/>
    </xf>
    <xf numFmtId="1" fontId="0" fillId="26" borderId="0" xfId="0" applyNumberFormat="1" applyFill="1" applyAlignment="1"/>
    <xf numFmtId="0" fontId="7" fillId="0" borderId="0" xfId="0" applyFont="1" applyBorder="1" applyAlignment="1">
      <alignment horizontal="center"/>
    </xf>
    <xf numFmtId="0" fontId="7" fillId="0" borderId="0" xfId="0" applyFont="1" applyBorder="1" applyAlignment="1">
      <alignment horizontal="left" wrapText="1"/>
    </xf>
    <xf numFmtId="0" fontId="50" fillId="0" borderId="0" xfId="0" applyFont="1" applyBorder="1" applyAlignment="1">
      <alignment horizontal="center"/>
    </xf>
    <xf numFmtId="0" fontId="5" fillId="0" borderId="16"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26" fillId="0" borderId="11" xfId="91" applyFont="1" applyBorder="1" applyAlignment="1">
      <alignment vertical="center" wrapText="1"/>
    </xf>
    <xf numFmtId="0" fontId="26" fillId="0" borderId="11" xfId="91" applyBorder="1" applyAlignment="1">
      <alignment vertical="center" wrapText="1"/>
    </xf>
    <xf numFmtId="0" fontId="7" fillId="26" borderId="11" xfId="0" applyFont="1" applyFill="1" applyBorder="1" applyAlignment="1">
      <alignment horizontal="center" vertical="center" wrapText="1"/>
    </xf>
    <xf numFmtId="2" fontId="10" fillId="0" borderId="0" xfId="0" applyNumberFormat="1" applyFont="1" applyBorder="1" applyAlignment="1">
      <alignment horizontal="center" vertical="center" wrapText="1"/>
    </xf>
    <xf numFmtId="1" fontId="54" fillId="26" borderId="11" xfId="0" applyNumberFormat="1" applyFont="1" applyFill="1" applyBorder="1" applyAlignment="1">
      <alignment horizontal="center" vertical="center" wrapText="1"/>
    </xf>
    <xf numFmtId="0" fontId="12" fillId="0" borderId="12" xfId="0" applyFont="1" applyBorder="1" applyAlignment="1">
      <alignment horizontal="center"/>
    </xf>
    <xf numFmtId="0" fontId="55" fillId="26" borderId="16" xfId="0" applyFont="1" applyFill="1" applyBorder="1" applyAlignment="1">
      <alignment horizontal="center" vertical="center" wrapText="1"/>
    </xf>
    <xf numFmtId="0" fontId="37" fillId="26" borderId="13" xfId="0" applyFont="1" applyFill="1" applyBorder="1" applyAlignment="1">
      <alignment horizontal="center" vertical="center" wrapText="1"/>
    </xf>
    <xf numFmtId="0" fontId="36" fillId="0" borderId="11" xfId="0" applyFont="1" applyBorder="1" applyAlignment="1">
      <alignment horizontal="center" vertical="center"/>
    </xf>
    <xf numFmtId="0" fontId="4" fillId="0" borderId="0" xfId="82" applyFont="1"/>
    <xf numFmtId="0" fontId="12" fillId="0" borderId="28" xfId="82" applyNumberFormat="1" applyFont="1" applyFill="1" applyBorder="1" applyAlignment="1">
      <alignment horizontal="center" vertical="center" wrapText="1"/>
    </xf>
    <xf numFmtId="2" fontId="4" fillId="0" borderId="0" xfId="82" applyNumberFormat="1" applyFont="1" applyBorder="1"/>
    <xf numFmtId="0" fontId="4" fillId="0" borderId="0" xfId="82" applyFont="1" applyBorder="1"/>
    <xf numFmtId="164" fontId="4" fillId="0" borderId="0" xfId="82" applyNumberFormat="1" applyFont="1" applyBorder="1"/>
    <xf numFmtId="0" fontId="12" fillId="0" borderId="0" xfId="82" applyFont="1" applyAlignment="1">
      <alignment horizontal="right" vertical="center"/>
    </xf>
    <xf numFmtId="164" fontId="36" fillId="0" borderId="0" xfId="82" applyNumberFormat="1" applyFont="1" applyBorder="1" applyAlignment="1">
      <alignment horizontal="center" vertical="center"/>
    </xf>
    <xf numFmtId="164" fontId="4" fillId="0" borderId="0" xfId="82" applyNumberFormat="1" applyFont="1"/>
    <xf numFmtId="0" fontId="4" fillId="0" borderId="11" xfId="91" applyFont="1" applyBorder="1" applyAlignment="1">
      <alignment horizontal="center" vertical="center"/>
    </xf>
    <xf numFmtId="0" fontId="12" fillId="0" borderId="11" xfId="91" applyFont="1" applyBorder="1" applyAlignment="1">
      <alignment horizontal="center" vertical="center" wrapText="1"/>
    </xf>
    <xf numFmtId="0" fontId="4" fillId="0" borderId="11" xfId="91" applyFont="1" applyBorder="1" applyAlignment="1">
      <alignment vertical="center" wrapText="1"/>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1" xfId="0" applyFont="1" applyBorder="1" applyAlignment="1">
      <alignment horizontal="center" vertical="top" wrapText="1"/>
    </xf>
    <xf numFmtId="2" fontId="36" fillId="0" borderId="11" xfId="0" applyNumberFormat="1" applyFont="1" applyBorder="1" applyAlignment="1">
      <alignment horizontal="center" vertical="center"/>
    </xf>
    <xf numFmtId="1" fontId="0" fillId="0" borderId="0" xfId="0" applyNumberFormat="1" applyAlignment="1"/>
    <xf numFmtId="164" fontId="12" fillId="0" borderId="0" xfId="0" applyNumberFormat="1" applyFont="1" applyFill="1" applyBorder="1" applyAlignment="1">
      <alignment horizontal="center" vertical="center" wrapText="1"/>
    </xf>
    <xf numFmtId="164" fontId="36" fillId="0" borderId="21" xfId="0" applyNumberFormat="1" applyFont="1" applyFill="1" applyBorder="1" applyAlignment="1">
      <alignment horizontal="center" vertical="center" wrapText="1"/>
    </xf>
    <xf numFmtId="164" fontId="36" fillId="0" borderId="12"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4" fillId="0" borderId="0" xfId="0" applyFont="1" applyAlignment="1">
      <alignment horizontal="center"/>
    </xf>
    <xf numFmtId="0" fontId="7" fillId="0" borderId="0" xfId="0" applyFont="1" applyBorder="1" applyAlignment="1">
      <alignment horizontal="center" vertical="center" wrapText="1"/>
    </xf>
    <xf numFmtId="0" fontId="59" fillId="0" borderId="11" xfId="0" applyFont="1" applyBorder="1" applyAlignment="1">
      <alignment horizontal="center" vertical="center" wrapText="1"/>
    </xf>
    <xf numFmtId="0" fontId="60" fillId="0" borderId="0" xfId="0" applyFont="1" applyAlignment="1">
      <alignment horizontal="center" vertical="center" wrapText="1"/>
    </xf>
    <xf numFmtId="0" fontId="61" fillId="0" borderId="0" xfId="0" applyFont="1" applyAlignment="1">
      <alignment horizontal="center"/>
    </xf>
    <xf numFmtId="0" fontId="7" fillId="0" borderId="11" xfId="0" applyFont="1" applyBorder="1" applyAlignment="1">
      <alignment horizontal="center" vertical="center" wrapText="1"/>
    </xf>
    <xf numFmtId="0" fontId="5" fillId="0" borderId="0" xfId="0" applyFont="1" applyFill="1" applyAlignment="1">
      <alignment horizontal="center" vertical="center" wrapText="1"/>
    </xf>
    <xf numFmtId="164" fontId="36" fillId="0" borderId="15"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54" fillId="26" borderId="11" xfId="0" applyFont="1" applyFill="1" applyBorder="1" applyAlignment="1">
      <alignment horizontal="center" vertical="center"/>
    </xf>
    <xf numFmtId="0" fontId="55" fillId="26" borderId="14"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37" fillId="26" borderId="11" xfId="0" applyFont="1" applyFill="1" applyBorder="1" applyAlignment="1">
      <alignment horizontal="center" vertical="center" wrapText="1"/>
    </xf>
    <xf numFmtId="0" fontId="36"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2" fontId="8" fillId="0" borderId="11" xfId="0" applyNumberFormat="1" applyFont="1" applyFill="1" applyBorder="1" applyAlignment="1">
      <alignment horizontal="center" vertical="center"/>
    </xf>
    <xf numFmtId="0" fontId="7" fillId="0" borderId="11" xfId="0" applyFont="1" applyBorder="1" applyAlignment="1">
      <alignment horizontal="center" vertical="center" wrapText="1"/>
    </xf>
    <xf numFmtId="0" fontId="8" fillId="0" borderId="11" xfId="0" applyFont="1" applyBorder="1" applyAlignment="1">
      <alignment horizontal="center" vertical="center"/>
    </xf>
    <xf numFmtId="0" fontId="53" fillId="0" borderId="11" xfId="0" applyFont="1" applyBorder="1" applyAlignment="1">
      <alignment horizontal="center" vertical="center" wrapText="1"/>
    </xf>
    <xf numFmtId="0" fontId="12" fillId="0" borderId="27" xfId="82" applyNumberFormat="1" applyFont="1" applyFill="1" applyBorder="1" applyAlignment="1">
      <alignment horizontal="center" vertical="center" wrapText="1"/>
    </xf>
    <xf numFmtId="0" fontId="12" fillId="0" borderId="28" xfId="82" applyNumberFormat="1" applyFont="1" applyFill="1" applyBorder="1" applyAlignment="1">
      <alignment horizontal="center" vertical="center"/>
    </xf>
    <xf numFmtId="0" fontId="12" fillId="0" borderId="29" xfId="82" applyFont="1" applyFill="1" applyBorder="1" applyAlignment="1">
      <alignment horizontal="center" vertical="center" wrapText="1"/>
    </xf>
    <xf numFmtId="0" fontId="4" fillId="0" borderId="0" xfId="82" applyFont="1" applyFill="1"/>
    <xf numFmtId="0" fontId="4" fillId="0" borderId="27" xfId="82" applyFont="1" applyFill="1" applyBorder="1" applyAlignment="1">
      <alignment horizontal="center"/>
    </xf>
    <xf numFmtId="0" fontId="4" fillId="0" borderId="28" xfId="82" applyFont="1" applyFill="1" applyBorder="1" applyAlignment="1">
      <alignment horizontal="center"/>
    </xf>
    <xf numFmtId="0" fontId="4" fillId="0" borderId="29" xfId="82" applyFont="1" applyFill="1" applyBorder="1" applyAlignment="1">
      <alignment horizontal="center" vertical="center"/>
    </xf>
    <xf numFmtId="0" fontId="36" fillId="0" borderId="19" xfId="82" applyFont="1" applyFill="1" applyBorder="1" applyAlignment="1">
      <alignment horizontal="center" vertical="center"/>
    </xf>
    <xf numFmtId="17" fontId="7" fillId="0" borderId="20" xfId="0" applyNumberFormat="1" applyFont="1" applyFill="1" applyBorder="1" applyAlignment="1">
      <alignment horizontal="center" vertical="center" wrapText="1"/>
    </xf>
    <xf numFmtId="1" fontId="36" fillId="0" borderId="20" xfId="82" applyNumberFormat="1" applyFont="1" applyFill="1" applyBorder="1" applyAlignment="1">
      <alignment horizontal="center" vertical="center" wrapText="1"/>
    </xf>
    <xf numFmtId="2" fontId="36" fillId="0" borderId="21" xfId="82" applyNumberFormat="1" applyFont="1" applyFill="1" applyBorder="1" applyAlignment="1">
      <alignment horizontal="center" vertical="center"/>
    </xf>
    <xf numFmtId="0" fontId="36" fillId="0" borderId="16" xfId="82" applyFont="1" applyFill="1" applyBorder="1" applyAlignment="1">
      <alignment horizontal="center" vertical="center"/>
    </xf>
    <xf numFmtId="17" fontId="7" fillId="0" borderId="11" xfId="0" applyNumberFormat="1" applyFont="1" applyFill="1" applyBorder="1" applyAlignment="1">
      <alignment horizontal="center" vertical="center" wrapText="1"/>
    </xf>
    <xf numFmtId="1" fontId="36" fillId="0" borderId="17" xfId="82" applyNumberFormat="1" applyFont="1" applyFill="1" applyBorder="1" applyAlignment="1">
      <alignment horizontal="center" vertical="center" wrapText="1"/>
    </xf>
    <xf numFmtId="1" fontId="36" fillId="0" borderId="11" xfId="82" applyNumberFormat="1" applyFont="1" applyFill="1" applyBorder="1" applyAlignment="1">
      <alignment horizontal="center" vertical="center" wrapText="1"/>
    </xf>
    <xf numFmtId="2" fontId="36" fillId="0" borderId="18" xfId="82" applyNumberFormat="1" applyFont="1" applyFill="1" applyBorder="1" applyAlignment="1">
      <alignment horizontal="center" vertical="center"/>
    </xf>
    <xf numFmtId="0" fontId="36" fillId="0" borderId="13" xfId="82" applyFont="1" applyFill="1" applyBorder="1" applyAlignment="1">
      <alignment horizontal="center" vertical="center"/>
    </xf>
    <xf numFmtId="17" fontId="7" fillId="0" borderId="14" xfId="0" applyNumberFormat="1" applyFont="1" applyFill="1" applyBorder="1" applyAlignment="1">
      <alignment horizontal="center" vertical="center" wrapText="1"/>
    </xf>
    <xf numFmtId="1" fontId="36" fillId="0" borderId="26" xfId="82" applyNumberFormat="1" applyFont="1" applyFill="1" applyBorder="1" applyAlignment="1">
      <alignment horizontal="center" vertical="center" wrapText="1"/>
    </xf>
    <xf numFmtId="1" fontId="36" fillId="0" borderId="14" xfId="82" applyNumberFormat="1" applyFont="1" applyFill="1" applyBorder="1" applyAlignment="1">
      <alignment horizontal="center" vertical="center" wrapText="1"/>
    </xf>
    <xf numFmtId="2" fontId="36" fillId="0" borderId="30" xfId="82" applyNumberFormat="1" applyFont="1" applyFill="1" applyBorder="1" applyAlignment="1">
      <alignment horizontal="center" vertical="center"/>
    </xf>
    <xf numFmtId="0" fontId="12" fillId="0" borderId="28" xfId="82" applyFont="1" applyFill="1" applyBorder="1" applyAlignment="1">
      <alignment horizontal="center" vertical="center" wrapText="1"/>
    </xf>
    <xf numFmtId="0" fontId="12" fillId="0" borderId="29" xfId="82" applyNumberFormat="1" applyFont="1" applyFill="1" applyBorder="1" applyAlignment="1">
      <alignment horizontal="center" vertical="center" wrapText="1"/>
    </xf>
    <xf numFmtId="0" fontId="4" fillId="0" borderId="28" xfId="82" applyFont="1" applyFill="1" applyBorder="1" applyAlignment="1">
      <alignment horizontal="center" vertical="center"/>
    </xf>
    <xf numFmtId="0" fontId="4" fillId="0" borderId="29" xfId="82" applyFont="1" applyFill="1" applyBorder="1" applyAlignment="1">
      <alignment horizontal="center"/>
    </xf>
    <xf numFmtId="0" fontId="36" fillId="0" borderId="25" xfId="82" applyFont="1" applyFill="1" applyBorder="1" applyAlignment="1">
      <alignment horizontal="center" vertical="center"/>
    </xf>
    <xf numFmtId="164" fontId="36" fillId="0" borderId="17" xfId="82" applyNumberFormat="1" applyFont="1" applyFill="1" applyBorder="1" applyAlignment="1">
      <alignment horizontal="center" vertical="center" wrapText="1"/>
    </xf>
    <xf numFmtId="46" fontId="36" fillId="0" borderId="17" xfId="82" applyNumberFormat="1" applyFont="1" applyFill="1" applyBorder="1" applyAlignment="1">
      <alignment horizontal="center" vertical="center" wrapText="1"/>
    </xf>
    <xf numFmtId="164" fontId="36" fillId="0" borderId="17" xfId="82" applyNumberFormat="1" applyFont="1" applyFill="1" applyBorder="1" applyAlignment="1">
      <alignment horizontal="center" vertical="center"/>
    </xf>
    <xf numFmtId="164" fontId="36" fillId="0" borderId="18" xfId="82" applyNumberFormat="1" applyFont="1" applyFill="1" applyBorder="1" applyAlignment="1">
      <alignment horizontal="center" vertical="center" wrapText="1"/>
    </xf>
    <xf numFmtId="164" fontId="36" fillId="0" borderId="26" xfId="82" applyNumberFormat="1" applyFont="1" applyFill="1" applyBorder="1" applyAlignment="1">
      <alignment horizontal="center" vertical="center" wrapText="1"/>
    </xf>
    <xf numFmtId="0" fontId="4" fillId="0" borderId="33" xfId="82" applyFont="1" applyFill="1" applyBorder="1" applyAlignment="1">
      <alignment horizontal="center"/>
    </xf>
    <xf numFmtId="0" fontId="4" fillId="0" borderId="34" xfId="82" applyFont="1" applyFill="1" applyBorder="1" applyAlignment="1">
      <alignment horizontal="center"/>
    </xf>
    <xf numFmtId="0" fontId="4" fillId="0" borderId="34" xfId="82" applyFont="1" applyFill="1" applyBorder="1" applyAlignment="1">
      <alignment horizontal="center" vertical="center"/>
    </xf>
    <xf numFmtId="0" fontId="4" fillId="0" borderId="35" xfId="82" applyFont="1" applyFill="1" applyBorder="1" applyAlignment="1">
      <alignment horizontal="center"/>
    </xf>
    <xf numFmtId="164" fontId="36" fillId="0" borderId="20" xfId="82" applyNumberFormat="1" applyFont="1" applyFill="1" applyBorder="1" applyAlignment="1">
      <alignment horizontal="center" vertical="center" wrapText="1"/>
    </xf>
    <xf numFmtId="46" fontId="36" fillId="0" borderId="20" xfId="82" applyNumberFormat="1" applyFont="1" applyFill="1" applyBorder="1" applyAlignment="1">
      <alignment horizontal="center" vertical="center" wrapText="1"/>
    </xf>
    <xf numFmtId="164" fontId="36" fillId="0" borderId="20" xfId="82" applyNumberFormat="1" applyFont="1" applyFill="1" applyBorder="1" applyAlignment="1">
      <alignment horizontal="center" vertical="center"/>
    </xf>
    <xf numFmtId="164" fontId="36" fillId="0" borderId="11" xfId="82" applyNumberFormat="1" applyFont="1" applyFill="1" applyBorder="1" applyAlignment="1">
      <alignment horizontal="center" vertical="center" wrapText="1"/>
    </xf>
    <xf numFmtId="46" fontId="36" fillId="0" borderId="11" xfId="82" applyNumberFormat="1" applyFont="1" applyFill="1" applyBorder="1" applyAlignment="1">
      <alignment horizontal="center" vertical="center" wrapText="1"/>
    </xf>
    <xf numFmtId="164" fontId="36" fillId="0" borderId="11" xfId="82" applyNumberFormat="1" applyFont="1" applyFill="1" applyBorder="1" applyAlignment="1">
      <alignment horizontal="center" vertical="center"/>
    </xf>
    <xf numFmtId="164" fontId="36" fillId="0" borderId="14" xfId="82" applyNumberFormat="1" applyFont="1" applyFill="1" applyBorder="1" applyAlignment="1">
      <alignment horizontal="center" vertical="center" wrapText="1"/>
    </xf>
    <xf numFmtId="164" fontId="36" fillId="0" borderId="14" xfId="82" applyNumberFormat="1" applyFont="1" applyFill="1" applyBorder="1" applyAlignment="1">
      <alignment horizontal="center" vertical="center"/>
    </xf>
    <xf numFmtId="0" fontId="57" fillId="0" borderId="33" xfId="82" applyFont="1" applyFill="1" applyBorder="1" applyAlignment="1">
      <alignment horizontal="center"/>
    </xf>
    <xf numFmtId="0" fontId="57" fillId="0" borderId="34" xfId="82" applyFont="1" applyFill="1" applyBorder="1" applyAlignment="1">
      <alignment horizontal="center"/>
    </xf>
    <xf numFmtId="0" fontId="57" fillId="0" borderId="35" xfId="82" applyFont="1" applyFill="1" applyBorder="1" applyAlignment="1">
      <alignment horizontal="center" vertical="center"/>
    </xf>
    <xf numFmtId="2" fontId="36" fillId="0" borderId="12" xfId="82" applyNumberFormat="1" applyFont="1" applyFill="1" applyBorder="1" applyAlignment="1">
      <alignment horizontal="center" vertical="center"/>
    </xf>
    <xf numFmtId="2" fontId="36" fillId="0" borderId="15" xfId="82" applyNumberFormat="1" applyFont="1" applyFill="1" applyBorder="1" applyAlignment="1">
      <alignment horizontal="center" vertical="center"/>
    </xf>
    <xf numFmtId="179" fontId="36" fillId="0" borderId="21" xfId="82" applyNumberFormat="1" applyFont="1" applyFill="1" applyBorder="1" applyAlignment="1">
      <alignment horizontal="center" vertical="center"/>
    </xf>
    <xf numFmtId="179" fontId="36" fillId="0" borderId="12" xfId="82" applyNumberFormat="1" applyFont="1" applyFill="1" applyBorder="1" applyAlignment="1">
      <alignment horizontal="center" vertical="center"/>
    </xf>
    <xf numFmtId="179" fontId="36" fillId="0" borderId="15" xfId="82" applyNumberFormat="1" applyFont="1" applyFill="1" applyBorder="1" applyAlignment="1">
      <alignment horizontal="center" vertical="center"/>
    </xf>
    <xf numFmtId="0" fontId="4" fillId="0" borderId="35" xfId="82" applyFont="1" applyFill="1" applyBorder="1" applyAlignment="1">
      <alignment horizontal="center" vertical="center"/>
    </xf>
    <xf numFmtId="179" fontId="36" fillId="0" borderId="21" xfId="82" applyNumberFormat="1" applyFont="1" applyFill="1" applyBorder="1" applyAlignment="1">
      <alignment horizontal="center" vertical="center" wrapText="1"/>
    </xf>
    <xf numFmtId="179" fontId="36" fillId="0" borderId="18" xfId="82" applyNumberFormat="1" applyFont="1" applyFill="1" applyBorder="1" applyAlignment="1">
      <alignment horizontal="center" vertical="center" wrapText="1"/>
    </xf>
    <xf numFmtId="164" fontId="36" fillId="0" borderId="26" xfId="82" applyNumberFormat="1" applyFont="1" applyFill="1" applyBorder="1" applyAlignment="1">
      <alignment horizontal="center" vertical="center"/>
    </xf>
    <xf numFmtId="179" fontId="36" fillId="0" borderId="30" xfId="82"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14" fontId="59" fillId="0" borderId="11" xfId="0" applyNumberFormat="1" applyFont="1" applyBorder="1" applyAlignment="1">
      <alignment horizontal="center" vertical="center" wrapText="1"/>
    </xf>
    <xf numFmtId="0" fontId="59" fillId="0" borderId="11" xfId="255"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xf>
    <xf numFmtId="0" fontId="4" fillId="26" borderId="11" xfId="0" applyFont="1" applyFill="1" applyBorder="1" applyAlignment="1">
      <alignment horizontal="center" vertical="center"/>
    </xf>
    <xf numFmtId="0" fontId="4" fillId="0" borderId="14" xfId="0" applyFont="1" applyBorder="1" applyAlignment="1">
      <alignment horizontal="center" vertical="center"/>
    </xf>
    <xf numFmtId="164" fontId="36" fillId="0" borderId="20" xfId="82" applyNumberFormat="1" applyFont="1" applyBorder="1" applyAlignment="1">
      <alignment horizontal="center" vertical="center" wrapText="1"/>
    </xf>
    <xf numFmtId="164" fontId="36" fillId="0" borderId="11" xfId="82" applyNumberFormat="1" applyFont="1" applyBorder="1" applyAlignment="1">
      <alignment horizontal="center" vertical="center" wrapText="1"/>
    </xf>
    <xf numFmtId="164" fontId="36" fillId="0" borderId="14" xfId="82" applyNumberFormat="1" applyFont="1" applyBorder="1" applyAlignment="1">
      <alignment horizontal="center" vertical="center" wrapText="1"/>
    </xf>
    <xf numFmtId="0" fontId="63" fillId="0" borderId="0" xfId="0" applyFont="1" applyFill="1" applyBorder="1" applyAlignment="1">
      <alignment vertical="center" wrapText="1"/>
    </xf>
    <xf numFmtId="0" fontId="64" fillId="0" borderId="0" xfId="0" applyFont="1" applyAlignment="1"/>
    <xf numFmtId="0" fontId="6" fillId="0" borderId="0" xfId="0" applyFont="1" applyAlignment="1">
      <alignment vertical="center"/>
    </xf>
    <xf numFmtId="0" fontId="54" fillId="0" borderId="0" xfId="0" applyFont="1" applyAlignment="1"/>
    <xf numFmtId="0" fontId="36" fillId="0" borderId="11" xfId="0" applyFont="1" applyFill="1" applyBorder="1" applyAlignment="1">
      <alignment horizontal="center" vertical="center" wrapText="1"/>
    </xf>
    <xf numFmtId="0" fontId="36" fillId="0" borderId="11" xfId="132" applyFont="1" applyFill="1" applyBorder="1" applyAlignment="1">
      <alignment horizontal="center" vertical="center" wrapText="1"/>
    </xf>
    <xf numFmtId="0" fontId="36" fillId="26" borderId="11" xfId="0" applyFont="1" applyFill="1" applyBorder="1" applyAlignment="1">
      <alignment horizontal="center" vertical="center"/>
    </xf>
    <xf numFmtId="0" fontId="8" fillId="0" borderId="13" xfId="0" applyFont="1" applyBorder="1" applyAlignment="1">
      <alignment horizontal="center" vertical="center" wrapText="1"/>
    </xf>
    <xf numFmtId="0" fontId="37" fillId="0" borderId="14" xfId="0" applyNumberFormat="1" applyFont="1" applyFill="1" applyBorder="1" applyAlignment="1">
      <alignment horizontal="center" vertical="center" wrapText="1"/>
    </xf>
    <xf numFmtId="0" fontId="70" fillId="0" borderId="11" xfId="270" applyFont="1" applyFill="1" applyBorder="1" applyAlignment="1">
      <alignment horizontal="center" vertical="center" wrapText="1"/>
    </xf>
    <xf numFmtId="0" fontId="69" fillId="0" borderId="0" xfId="271" applyFont="1"/>
    <xf numFmtId="0" fontId="68" fillId="0" borderId="11" xfId="271" applyFont="1" applyBorder="1" applyAlignment="1">
      <alignment horizontal="center" vertical="center" wrapText="1"/>
    </xf>
    <xf numFmtId="0" fontId="68" fillId="0" borderId="11" xfId="271" applyFont="1" applyFill="1" applyBorder="1" applyAlignment="1">
      <alignment horizontal="center" vertical="center" wrapText="1"/>
    </xf>
    <xf numFmtId="0" fontId="69" fillId="0" borderId="0" xfId="271" applyFont="1" applyAlignment="1">
      <alignment vertical="center"/>
    </xf>
    <xf numFmtId="0" fontId="68" fillId="0" borderId="11" xfId="271" applyFont="1" applyBorder="1" applyAlignment="1">
      <alignment horizontal="center" wrapText="1"/>
    </xf>
    <xf numFmtId="0" fontId="68" fillId="0" borderId="11" xfId="271" applyFont="1" applyFill="1" applyBorder="1" applyAlignment="1">
      <alignment horizontal="center" wrapText="1"/>
    </xf>
    <xf numFmtId="0" fontId="68" fillId="0" borderId="0" xfId="271" applyFont="1" applyAlignment="1">
      <alignment horizontal="center"/>
    </xf>
    <xf numFmtId="0" fontId="69" fillId="0" borderId="11" xfId="271" applyFont="1" applyFill="1" applyBorder="1" applyAlignment="1">
      <alignment horizontal="center" vertical="center" wrapText="1"/>
    </xf>
    <xf numFmtId="0" fontId="69" fillId="0" borderId="11" xfId="271" applyFont="1" applyBorder="1" applyAlignment="1">
      <alignment horizontal="center" vertical="center"/>
    </xf>
    <xf numFmtId="0" fontId="69" fillId="0" borderId="11" xfId="271" applyFont="1" applyFill="1" applyBorder="1" applyAlignment="1">
      <alignment horizontal="center" vertical="center"/>
    </xf>
    <xf numFmtId="0" fontId="69" fillId="0" borderId="11" xfId="271" applyFont="1" applyBorder="1" applyAlignment="1">
      <alignment horizontal="center" vertical="center" wrapText="1"/>
    </xf>
    <xf numFmtId="0" fontId="70" fillId="0" borderId="11" xfId="271" applyNumberFormat="1" applyFont="1" applyFill="1" applyBorder="1" applyAlignment="1">
      <alignment horizontal="center" vertical="center" wrapText="1"/>
    </xf>
    <xf numFmtId="0" fontId="69" fillId="0" borderId="41" xfId="271" applyFont="1" applyFill="1" applyBorder="1" applyAlignment="1">
      <alignment horizontal="center" vertical="center"/>
    </xf>
    <xf numFmtId="0" fontId="69" fillId="0" borderId="41" xfId="271" applyFont="1" applyBorder="1" applyAlignment="1">
      <alignment horizontal="center" vertical="center" wrapText="1"/>
    </xf>
    <xf numFmtId="0" fontId="69" fillId="0" borderId="0" xfId="271" applyFont="1" applyBorder="1"/>
    <xf numFmtId="0" fontId="69" fillId="0" borderId="11" xfId="271" applyFont="1" applyBorder="1"/>
    <xf numFmtId="0" fontId="69" fillId="0" borderId="38" xfId="271" applyFont="1" applyBorder="1"/>
    <xf numFmtId="0" fontId="69" fillId="0" borderId="11" xfId="271" applyFont="1" applyBorder="1" applyAlignment="1">
      <alignment vertical="center"/>
    </xf>
    <xf numFmtId="14" fontId="69" fillId="0" borderId="11" xfId="271" applyNumberFormat="1" applyFont="1" applyBorder="1" applyAlignment="1">
      <alignment horizontal="center" vertical="center" wrapText="1"/>
    </xf>
    <xf numFmtId="0" fontId="70" fillId="0" borderId="11" xfId="271" applyFont="1" applyFill="1" applyBorder="1" applyAlignment="1">
      <alignment vertical="center"/>
    </xf>
    <xf numFmtId="0" fontId="70" fillId="0" borderId="11" xfId="271" applyFont="1" applyFill="1" applyBorder="1" applyAlignment="1">
      <alignment horizontal="center" vertical="center" wrapText="1"/>
    </xf>
    <xf numFmtId="0" fontId="70" fillId="0" borderId="11" xfId="271" applyFont="1" applyFill="1" applyBorder="1" applyAlignment="1">
      <alignment horizontal="center" vertical="center"/>
    </xf>
    <xf numFmtId="0" fontId="69" fillId="0" borderId="0" xfId="271" applyFont="1" applyFill="1" applyAlignment="1">
      <alignment horizontal="center"/>
    </xf>
    <xf numFmtId="0" fontId="74" fillId="0" borderId="11" xfId="271" applyFont="1" applyBorder="1" applyAlignment="1">
      <alignment horizontal="center" vertical="center" wrapText="1"/>
    </xf>
    <xf numFmtId="0" fontId="74" fillId="0" borderId="11" xfId="271" applyFont="1" applyFill="1" applyBorder="1" applyAlignment="1">
      <alignment horizontal="center" vertical="center" wrapText="1"/>
    </xf>
    <xf numFmtId="0" fontId="75" fillId="0" borderId="11" xfId="270" applyFont="1" applyFill="1" applyBorder="1" applyAlignment="1">
      <alignment horizontal="center" vertical="center" wrapText="1"/>
    </xf>
    <xf numFmtId="0" fontId="70" fillId="0" borderId="11" xfId="271" applyFont="1" applyFill="1" applyBorder="1" applyAlignment="1">
      <alignment vertical="center" wrapText="1"/>
    </xf>
    <xf numFmtId="0" fontId="69" fillId="0" borderId="0" xfId="271" applyFont="1" applyAlignment="1">
      <alignment wrapText="1"/>
    </xf>
    <xf numFmtId="0" fontId="70" fillId="0" borderId="11" xfId="271" applyFont="1" applyFill="1" applyBorder="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36" fillId="0" borderId="12" xfId="0" applyFont="1" applyBorder="1" applyAlignment="1">
      <alignment horizontal="center" vertical="center"/>
    </xf>
    <xf numFmtId="0" fontId="37" fillId="0" borderId="15" xfId="0" applyNumberFormat="1" applyFont="1" applyFill="1" applyBorder="1" applyAlignment="1">
      <alignment horizontal="center" vertical="center" wrapText="1"/>
    </xf>
    <xf numFmtId="0" fontId="59" fillId="0" borderId="12" xfId="0" applyFont="1" applyBorder="1" applyAlignment="1">
      <alignment horizontal="center" vertical="center" wrapText="1"/>
    </xf>
    <xf numFmtId="14" fontId="59" fillId="0" borderId="14" xfId="0" applyNumberFormat="1" applyFont="1" applyBorder="1" applyAlignment="1">
      <alignment horizontal="center" vertical="center" wrapText="1"/>
    </xf>
    <xf numFmtId="0" fontId="59" fillId="0" borderId="14" xfId="0" applyFont="1" applyBorder="1" applyAlignment="1">
      <alignment horizontal="center" vertical="center" wrapText="1"/>
    </xf>
    <xf numFmtId="0" fontId="59" fillId="0" borderId="14" xfId="255" applyFont="1" applyBorder="1" applyAlignment="1">
      <alignment horizontal="center" vertical="center" wrapText="1"/>
    </xf>
    <xf numFmtId="0" fontId="59" fillId="0" borderId="15" xfId="0" applyFont="1" applyBorder="1" applyAlignment="1">
      <alignment horizontal="center" vertical="center" wrapText="1"/>
    </xf>
    <xf numFmtId="0" fontId="37"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62"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68" fillId="0" borderId="38" xfId="271" applyFont="1" applyBorder="1" applyAlignment="1">
      <alignment horizontal="center" vertical="center" wrapText="1"/>
    </xf>
    <xf numFmtId="0" fontId="68" fillId="0" borderId="23" xfId="271" applyFont="1" applyBorder="1" applyAlignment="1">
      <alignment horizontal="center" vertical="center" wrapText="1"/>
    </xf>
    <xf numFmtId="0" fontId="68" fillId="0" borderId="39" xfId="271"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37" fillId="26"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37" fillId="0" borderId="16" xfId="0" applyFont="1" applyBorder="1" applyAlignment="1">
      <alignment horizontal="center" vertical="center" wrapText="1"/>
    </xf>
    <xf numFmtId="0" fontId="62" fillId="0" borderId="40"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3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6" xfId="0" applyFont="1" applyBorder="1" applyAlignment="1">
      <alignment horizontal="center" vertical="center" wrapText="1"/>
    </xf>
    <xf numFmtId="14" fontId="58" fillId="0" borderId="11" xfId="0" applyNumberFormat="1" applyFont="1" applyBorder="1" applyAlignment="1">
      <alignment horizontal="center" vertical="center" wrapText="1"/>
    </xf>
    <xf numFmtId="1" fontId="58" fillId="0" borderId="16" xfId="0" applyNumberFormat="1" applyFont="1" applyBorder="1" applyAlignment="1">
      <alignment horizontal="center" vertical="center" wrapText="1"/>
    </xf>
    <xf numFmtId="1" fontId="58" fillId="0" borderId="13" xfId="0" applyNumberFormat="1" applyFont="1" applyBorder="1" applyAlignment="1">
      <alignment horizontal="center" vertical="center" wrapText="1"/>
    </xf>
    <xf numFmtId="14" fontId="58" fillId="0" borderId="14" xfId="0" applyNumberFormat="1" applyFont="1" applyBorder="1" applyAlignment="1">
      <alignment horizontal="center" vertical="center" wrapText="1"/>
    </xf>
    <xf numFmtId="0" fontId="37" fillId="0" borderId="12" xfId="0" applyFont="1" applyBorder="1" applyAlignment="1">
      <alignment horizontal="center" vertical="center" wrapText="1"/>
    </xf>
    <xf numFmtId="1" fontId="58" fillId="0" borderId="43" xfId="0" applyNumberFormat="1" applyFont="1" applyBorder="1" applyAlignment="1">
      <alignment horizontal="center" vertical="center" wrapText="1"/>
    </xf>
    <xf numFmtId="1" fontId="58" fillId="0" borderId="57" xfId="0" applyNumberFormat="1" applyFont="1" applyBorder="1" applyAlignment="1">
      <alignment horizontal="center" vertical="center" wrapText="1"/>
    </xf>
    <xf numFmtId="1" fontId="58" fillId="0" borderId="25" xfId="0" applyNumberFormat="1" applyFont="1" applyBorder="1" applyAlignment="1">
      <alignment horizontal="center" vertical="center" wrapText="1"/>
    </xf>
    <xf numFmtId="14" fontId="58" fillId="0" borderId="41" xfId="0" applyNumberFormat="1" applyFont="1" applyBorder="1" applyAlignment="1">
      <alignment horizontal="center" vertical="center" wrapText="1"/>
    </xf>
    <xf numFmtId="14" fontId="58" fillId="0" borderId="42" xfId="0" applyNumberFormat="1" applyFont="1" applyBorder="1" applyAlignment="1">
      <alignment horizontal="center" vertical="center" wrapText="1"/>
    </xf>
    <xf numFmtId="14" fontId="58" fillId="0" borderId="17" xfId="0" applyNumberFormat="1" applyFont="1" applyBorder="1" applyAlignment="1">
      <alignment horizontal="center" vertical="center" wrapText="1"/>
    </xf>
    <xf numFmtId="0" fontId="62" fillId="0" borderId="38"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39"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0" xfId="82" applyFont="1" applyAlignment="1">
      <alignment horizontal="center" vertical="center" wrapText="1"/>
    </xf>
    <xf numFmtId="0" fontId="62" fillId="0" borderId="0" xfId="82" applyFont="1" applyFill="1" applyAlignment="1">
      <alignment horizontal="center" vertical="center"/>
    </xf>
    <xf numFmtId="0" fontId="8" fillId="0" borderId="0" xfId="82" applyFont="1" applyFill="1" applyAlignment="1">
      <alignment horizontal="center" vertical="center"/>
    </xf>
    <xf numFmtId="0" fontId="10" fillId="0" borderId="0" xfId="82" applyFont="1" applyFill="1" applyAlignment="1">
      <alignment horizontal="center" vertical="center"/>
    </xf>
    <xf numFmtId="0" fontId="10" fillId="0" borderId="31" xfId="82" applyFont="1" applyFill="1" applyBorder="1" applyAlignment="1">
      <alignment horizontal="center" vertical="center"/>
    </xf>
    <xf numFmtId="0" fontId="10" fillId="0" borderId="32" xfId="82" applyFont="1" applyFill="1" applyBorder="1" applyAlignment="1">
      <alignment horizontal="center" vertical="center"/>
    </xf>
    <xf numFmtId="0" fontId="8" fillId="0" borderId="0" xfId="82" applyFont="1" applyFill="1" applyBorder="1" applyAlignment="1">
      <alignment horizontal="center" vertical="center"/>
    </xf>
    <xf numFmtId="0" fontId="11" fillId="0" borderId="0" xfId="82" applyFont="1" applyFill="1" applyAlignment="1">
      <alignment horizontal="center" vertical="center"/>
    </xf>
    <xf numFmtId="0" fontId="11" fillId="0" borderId="31" xfId="82" applyFont="1" applyFill="1" applyBorder="1" applyAlignment="1">
      <alignment horizontal="center" vertical="center"/>
    </xf>
    <xf numFmtId="0" fontId="11" fillId="0" borderId="31" xfId="82" applyFont="1" applyFill="1" applyBorder="1" applyAlignment="1">
      <alignment horizontal="center" vertical="center" wrapText="1"/>
    </xf>
    <xf numFmtId="0" fontId="8" fillId="0" borderId="0" xfId="82" applyFont="1" applyFill="1" applyAlignment="1">
      <alignment horizontal="center"/>
    </xf>
    <xf numFmtId="0" fontId="34" fillId="0" borderId="0" xfId="82" applyFont="1" applyFill="1" applyAlignment="1">
      <alignment horizontal="center" vertical="center"/>
    </xf>
    <xf numFmtId="0" fontId="34" fillId="0" borderId="31" xfId="82" applyFont="1" applyFill="1" applyBorder="1" applyAlignment="1">
      <alignment horizontal="center" vertical="center"/>
    </xf>
    <xf numFmtId="0" fontId="37" fillId="0" borderId="0" xfId="82" applyFont="1" applyFill="1" applyAlignment="1">
      <alignment horizontal="center"/>
    </xf>
    <xf numFmtId="0" fontId="8" fillId="0" borderId="0" xfId="82" applyFont="1" applyFill="1" applyAlignment="1">
      <alignment horizontal="center" vertical="center" wrapText="1"/>
    </xf>
    <xf numFmtId="0" fontId="62" fillId="0" borderId="11" xfId="0" applyFont="1" applyBorder="1" applyAlignment="1">
      <alignment horizontal="center"/>
    </xf>
    <xf numFmtId="0" fontId="8" fillId="0" borderId="11" xfId="0" applyFont="1" applyBorder="1" applyAlignment="1">
      <alignment horizontal="center" vertical="center"/>
    </xf>
    <xf numFmtId="0" fontId="63"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top" wrapText="1"/>
    </xf>
    <xf numFmtId="0" fontId="3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36" xfId="0" applyFont="1" applyFill="1" applyBorder="1" applyAlignment="1">
      <alignment horizontal="left" vertical="center" wrapText="1"/>
    </xf>
    <xf numFmtId="0" fontId="54" fillId="0" borderId="37" xfId="0" applyFont="1" applyFill="1" applyBorder="1" applyAlignment="1">
      <alignment horizontal="center" vertical="center" wrapText="1"/>
    </xf>
    <xf numFmtId="180" fontId="54" fillId="0" borderId="49" xfId="0" applyNumberFormat="1" applyFont="1" applyFill="1" applyBorder="1" applyAlignment="1">
      <alignment horizontal="center" vertical="center" wrapText="1"/>
    </xf>
    <xf numFmtId="0" fontId="55" fillId="0" borderId="51" xfId="0" applyFont="1" applyFill="1" applyBorder="1" applyAlignment="1">
      <alignment horizontal="center" vertical="center" wrapText="1"/>
    </xf>
    <xf numFmtId="0" fontId="55" fillId="0" borderId="24" xfId="0" applyFont="1" applyFill="1" applyBorder="1" applyAlignment="1">
      <alignment horizontal="left" vertical="center" wrapText="1"/>
    </xf>
    <xf numFmtId="0" fontId="54" fillId="0" borderId="23" xfId="0" applyFont="1" applyFill="1" applyBorder="1" applyAlignment="1">
      <alignment horizontal="center" vertical="center" wrapText="1"/>
    </xf>
    <xf numFmtId="180" fontId="54" fillId="0" borderId="51" xfId="0" applyNumberFormat="1" applyFont="1" applyFill="1" applyBorder="1" applyAlignment="1">
      <alignment horizontal="center" vertical="center" wrapText="1"/>
    </xf>
    <xf numFmtId="180" fontId="55" fillId="0" borderId="51" xfId="0" applyNumberFormat="1" applyFont="1" applyFill="1" applyBorder="1" applyAlignment="1">
      <alignment horizontal="center" vertical="center" wrapText="1"/>
    </xf>
    <xf numFmtId="0" fontId="55" fillId="0" borderId="55" xfId="0" applyFont="1" applyFill="1" applyBorder="1" applyAlignment="1">
      <alignment horizontal="center" vertical="center" wrapText="1"/>
    </xf>
    <xf numFmtId="0" fontId="55" fillId="0" borderId="58" xfId="0" applyFont="1" applyFill="1" applyBorder="1" applyAlignment="1">
      <alignment horizontal="left" vertical="center" wrapText="1"/>
    </xf>
    <xf numFmtId="0" fontId="54" fillId="0" borderId="59" xfId="0" applyFont="1" applyFill="1" applyBorder="1" applyAlignment="1">
      <alignment horizontal="center" vertical="center" wrapText="1"/>
    </xf>
    <xf numFmtId="2" fontId="55" fillId="0" borderId="55" xfId="0" applyNumberFormat="1" applyFont="1" applyFill="1" applyBorder="1" applyAlignment="1">
      <alignment horizontal="center" vertical="center" wrapText="1"/>
    </xf>
    <xf numFmtId="0" fontId="65" fillId="0" borderId="19" xfId="255" applyFont="1" applyBorder="1" applyAlignment="1">
      <alignment horizontal="center" vertical="center" wrapText="1"/>
    </xf>
    <xf numFmtId="0" fontId="65" fillId="0" borderId="20" xfId="255" applyFont="1" applyBorder="1" applyAlignment="1">
      <alignment horizontal="center" vertical="center" wrapText="1"/>
    </xf>
    <xf numFmtId="0" fontId="65" fillId="0" borderId="21" xfId="255" applyFont="1" applyBorder="1" applyAlignment="1">
      <alignment horizontal="center" vertical="center" wrapText="1"/>
    </xf>
    <xf numFmtId="0" fontId="4" fillId="0" borderId="0" xfId="255" applyAlignment="1"/>
    <xf numFmtId="0" fontId="63" fillId="0" borderId="11" xfId="255" applyFont="1" applyBorder="1" applyAlignment="1">
      <alignment horizontal="center" vertical="center" wrapText="1"/>
    </xf>
    <xf numFmtId="0" fontId="63" fillId="0" borderId="12" xfId="255" applyFont="1" applyBorder="1" applyAlignment="1">
      <alignment horizontal="center" vertical="center" wrapText="1"/>
    </xf>
    <xf numFmtId="0" fontId="63" fillId="0" borderId="16" xfId="255" applyFont="1" applyBorder="1" applyAlignment="1">
      <alignment horizontal="center" vertical="center" wrapText="1"/>
    </xf>
    <xf numFmtId="0" fontId="37" fillId="0" borderId="43" xfId="255" applyFont="1" applyFill="1" applyBorder="1" applyAlignment="1">
      <alignment horizontal="center" vertical="center" wrapText="1"/>
    </xf>
    <xf numFmtId="0" fontId="37" fillId="0" borderId="41" xfId="255" applyFont="1" applyFill="1" applyBorder="1" applyAlignment="1">
      <alignment horizontal="center" vertical="center" wrapText="1"/>
    </xf>
    <xf numFmtId="0" fontId="37" fillId="0" borderId="44" xfId="255" applyFont="1" applyFill="1" applyBorder="1" applyAlignment="1">
      <alignment horizontal="center" vertical="center" wrapText="1"/>
    </xf>
    <xf numFmtId="0" fontId="7" fillId="0" borderId="45" xfId="255" applyFont="1" applyFill="1" applyBorder="1" applyAlignment="1">
      <alignment horizontal="center" vertical="center" wrapText="1"/>
    </xf>
    <xf numFmtId="0" fontId="7" fillId="0" borderId="27" xfId="255" applyFont="1" applyFill="1" applyBorder="1" applyAlignment="1">
      <alignment horizontal="center" vertical="center" wrapText="1"/>
    </xf>
    <xf numFmtId="0" fontId="7" fillId="0" borderId="29" xfId="255" applyFont="1" applyFill="1" applyBorder="1" applyAlignment="1">
      <alignment horizontal="center" vertical="center" wrapText="1"/>
    </xf>
    <xf numFmtId="0" fontId="7" fillId="0" borderId="32" xfId="255" applyFont="1" applyFill="1" applyBorder="1" applyAlignment="1">
      <alignment horizontal="center" vertical="center" wrapText="1"/>
    </xf>
    <xf numFmtId="0" fontId="7" fillId="0" borderId="46" xfId="255" applyFont="1" applyFill="1" applyBorder="1" applyAlignment="1">
      <alignment horizontal="center" vertical="center" wrapText="1"/>
    </xf>
    <xf numFmtId="0" fontId="7" fillId="0" borderId="47" xfId="255" applyFont="1" applyFill="1" applyBorder="1" applyAlignment="1">
      <alignment horizontal="center" vertical="center" wrapText="1"/>
    </xf>
    <xf numFmtId="0" fontId="7" fillId="0" borderId="48" xfId="255" applyFont="1" applyFill="1" applyBorder="1" applyAlignment="1">
      <alignment horizontal="center" vertical="center" wrapText="1"/>
    </xf>
    <xf numFmtId="0" fontId="7" fillId="0" borderId="49" xfId="255" applyFont="1" applyFill="1" applyBorder="1" applyAlignment="1">
      <alignment horizontal="center" vertical="center" wrapText="1"/>
    </xf>
    <xf numFmtId="181" fontId="7" fillId="0" borderId="49" xfId="255" applyNumberFormat="1" applyFont="1" applyFill="1" applyBorder="1" applyAlignment="1">
      <alignment horizontal="center" vertical="center" wrapText="1"/>
    </xf>
    <xf numFmtId="180" fontId="67" fillId="0" borderId="19" xfId="255" applyNumberFormat="1" applyFont="1" applyFill="1" applyBorder="1" applyAlignment="1">
      <alignment horizontal="center" vertical="center" wrapText="1"/>
    </xf>
    <xf numFmtId="180" fontId="67" fillId="0" borderId="21" xfId="255" applyNumberFormat="1" applyFont="1" applyFill="1" applyBorder="1" applyAlignment="1">
      <alignment horizontal="center" vertical="center" wrapText="1"/>
    </xf>
    <xf numFmtId="2" fontId="7" fillId="0" borderId="37" xfId="255" applyNumberFormat="1" applyFont="1" applyFill="1" applyBorder="1" applyAlignment="1">
      <alignment horizontal="center" vertical="center" wrapText="1"/>
    </xf>
    <xf numFmtId="2" fontId="7" fillId="0" borderId="50" xfId="255" applyNumberFormat="1" applyFont="1" applyFill="1" applyBorder="1" applyAlignment="1">
      <alignment horizontal="center" vertical="center" wrapText="1"/>
    </xf>
    <xf numFmtId="2" fontId="7" fillId="0" borderId="49" xfId="255" applyNumberFormat="1" applyFont="1" applyFill="1" applyBorder="1" applyAlignment="1">
      <alignment horizontal="center" vertical="center" wrapText="1"/>
    </xf>
    <xf numFmtId="0" fontId="7" fillId="0" borderId="51" xfId="255" applyFont="1" applyFill="1" applyBorder="1" applyAlignment="1">
      <alignment horizontal="center" vertical="center" wrapText="1"/>
    </xf>
    <xf numFmtId="181" fontId="7" fillId="0" borderId="51" xfId="255" applyNumberFormat="1" applyFont="1" applyFill="1" applyBorder="1" applyAlignment="1">
      <alignment horizontal="center" vertical="center" wrapText="1"/>
    </xf>
    <xf numFmtId="180" fontId="67" fillId="0" borderId="16" xfId="255" applyNumberFormat="1" applyFont="1" applyFill="1" applyBorder="1" applyAlignment="1">
      <alignment horizontal="center" vertical="center" wrapText="1"/>
    </xf>
    <xf numFmtId="180" fontId="67" fillId="0" borderId="12" xfId="255" applyNumberFormat="1" applyFont="1" applyFill="1" applyBorder="1" applyAlignment="1">
      <alignment horizontal="center" vertical="center" wrapText="1"/>
    </xf>
    <xf numFmtId="2" fontId="7" fillId="0" borderId="23" xfId="255" applyNumberFormat="1" applyFont="1" applyFill="1" applyBorder="1" applyAlignment="1">
      <alignment horizontal="center" vertical="center" wrapText="1"/>
    </xf>
    <xf numFmtId="2" fontId="7" fillId="0" borderId="38" xfId="255" applyNumberFormat="1" applyFont="1" applyFill="1" applyBorder="1" applyAlignment="1">
      <alignment horizontal="center" vertical="center" wrapText="1"/>
    </xf>
    <xf numFmtId="2" fontId="7" fillId="0" borderId="51" xfId="255" applyNumberFormat="1" applyFont="1" applyFill="1" applyBorder="1" applyAlignment="1">
      <alignment horizontal="center" vertical="center" wrapText="1"/>
    </xf>
    <xf numFmtId="181" fontId="7" fillId="0" borderId="52" xfId="255" applyNumberFormat="1" applyFont="1" applyFill="1" applyBorder="1" applyAlignment="1">
      <alignment horizontal="center" vertical="center" wrapText="1"/>
    </xf>
    <xf numFmtId="180" fontId="67" fillId="0" borderId="43" xfId="255" applyNumberFormat="1" applyFont="1" applyFill="1" applyBorder="1" applyAlignment="1">
      <alignment horizontal="center" vertical="center" wrapText="1"/>
    </xf>
    <xf numFmtId="180" fontId="67" fillId="0" borderId="44" xfId="255" applyNumberFormat="1" applyFont="1" applyFill="1" applyBorder="1" applyAlignment="1">
      <alignment horizontal="center" vertical="center" wrapText="1"/>
    </xf>
    <xf numFmtId="2" fontId="7" fillId="0" borderId="53" xfId="255" applyNumberFormat="1" applyFont="1" applyFill="1" applyBorder="1" applyAlignment="1">
      <alignment horizontal="center" vertical="center" wrapText="1"/>
    </xf>
    <xf numFmtId="2" fontId="7" fillId="0" borderId="54" xfId="255" applyNumberFormat="1" applyFont="1" applyFill="1" applyBorder="1" applyAlignment="1">
      <alignment horizontal="center" vertical="center" wrapText="1"/>
    </xf>
    <xf numFmtId="2" fontId="7" fillId="0" borderId="52" xfId="255" applyNumberFormat="1" applyFont="1" applyFill="1" applyBorder="1" applyAlignment="1">
      <alignment horizontal="center" vertical="center" wrapText="1"/>
    </xf>
    <xf numFmtId="0" fontId="7" fillId="0" borderId="55" xfId="255" applyFont="1" applyFill="1" applyBorder="1" applyAlignment="1">
      <alignment horizontal="center" vertical="center" wrapText="1"/>
    </xf>
    <xf numFmtId="180" fontId="7" fillId="0" borderId="27" xfId="255" applyNumberFormat="1" applyFont="1" applyFill="1" applyBorder="1" applyAlignment="1">
      <alignment horizontal="center" vertical="center" wrapText="1"/>
    </xf>
    <xf numFmtId="180" fontId="7" fillId="0" borderId="29" xfId="255" applyNumberFormat="1" applyFont="1" applyFill="1" applyBorder="1" applyAlignment="1">
      <alignment horizontal="center" vertical="center" wrapText="1"/>
    </xf>
    <xf numFmtId="2" fontId="7" fillId="0" borderId="32" xfId="255" applyNumberFormat="1" applyFont="1" applyFill="1" applyBorder="1" applyAlignment="1">
      <alignment horizontal="center" vertical="center" wrapText="1"/>
    </xf>
    <xf numFmtId="2" fontId="7" fillId="0" borderId="47" xfId="255" applyNumberFormat="1" applyFont="1" applyFill="1" applyBorder="1" applyAlignment="1">
      <alignment horizontal="center" vertical="center" wrapText="1"/>
    </xf>
    <xf numFmtId="2" fontId="7" fillId="0" borderId="45" xfId="255" applyNumberFormat="1" applyFont="1" applyFill="1" applyBorder="1" applyAlignment="1">
      <alignment horizontal="center" vertical="center" wrapText="1"/>
    </xf>
    <xf numFmtId="181" fontId="7" fillId="0" borderId="37" xfId="255" applyNumberFormat="1" applyFont="1" applyFill="1" applyBorder="1" applyAlignment="1">
      <alignment horizontal="center" vertical="center" wrapText="1"/>
    </xf>
    <xf numFmtId="181" fontId="7" fillId="0" borderId="23" xfId="255" applyNumberFormat="1" applyFont="1" applyFill="1" applyBorder="1" applyAlignment="1">
      <alignment horizontal="center" vertical="center" wrapText="1"/>
    </xf>
    <xf numFmtId="0" fontId="66" fillId="0" borderId="0" xfId="255" applyFont="1" applyAlignment="1"/>
    <xf numFmtId="0" fontId="8" fillId="0" borderId="48" xfId="255" applyFont="1" applyBorder="1" applyAlignment="1">
      <alignment horizontal="center" vertical="center" wrapText="1"/>
    </xf>
    <xf numFmtId="0" fontId="8" fillId="0" borderId="32" xfId="255" applyFont="1" applyBorder="1" applyAlignment="1">
      <alignment horizontal="center" vertical="center" wrapText="1"/>
    </xf>
    <xf numFmtId="180" fontId="8" fillId="0" borderId="27" xfId="255" applyNumberFormat="1" applyFont="1" applyBorder="1" applyAlignment="1">
      <alignment horizontal="center" vertical="center" wrapText="1"/>
    </xf>
    <xf numFmtId="180" fontId="8" fillId="0" borderId="29" xfId="255" applyNumberFormat="1" applyFont="1" applyBorder="1" applyAlignment="1">
      <alignment horizontal="center" vertical="center" wrapText="1"/>
    </xf>
    <xf numFmtId="2" fontId="8" fillId="0" borderId="32" xfId="255" applyNumberFormat="1" applyFont="1" applyFill="1" applyBorder="1" applyAlignment="1">
      <alignment horizontal="center" vertical="center" wrapText="1"/>
    </xf>
    <xf numFmtId="2" fontId="8" fillId="0" borderId="47" xfId="255" applyNumberFormat="1" applyFont="1" applyFill="1" applyBorder="1" applyAlignment="1">
      <alignment horizontal="center" vertical="center" wrapText="1"/>
    </xf>
    <xf numFmtId="2" fontId="8" fillId="0" borderId="45" xfId="255" applyNumberFormat="1" applyFont="1" applyFill="1" applyBorder="1" applyAlignment="1">
      <alignment horizontal="center" vertical="center" wrapText="1"/>
    </xf>
    <xf numFmtId="0" fontId="36" fillId="0" borderId="0" xfId="255" applyFont="1" applyAlignment="1"/>
    <xf numFmtId="0" fontId="5" fillId="0" borderId="0" xfId="255" applyFont="1" applyAlignment="1">
      <alignment horizontal="center" vertical="center" wrapText="1"/>
    </xf>
    <xf numFmtId="0" fontId="7" fillId="0" borderId="0" xfId="255" applyFont="1" applyAlignment="1">
      <alignment horizontal="right" vertical="center" wrapText="1"/>
    </xf>
    <xf numFmtId="0" fontId="7" fillId="0" borderId="0" xfId="255" applyFont="1" applyAlignment="1">
      <alignment vertical="center"/>
    </xf>
    <xf numFmtId="0" fontId="7" fillId="0" borderId="0" xfId="255" applyFont="1" applyAlignment="1">
      <alignment vertical="center" wrapText="1"/>
    </xf>
    <xf numFmtId="180" fontId="5" fillId="0" borderId="19" xfId="255" applyNumberFormat="1" applyFont="1" applyFill="1" applyBorder="1" applyAlignment="1">
      <alignment horizontal="center" vertical="center" wrapText="1"/>
    </xf>
    <xf numFmtId="180" fontId="5" fillId="0" borderId="21" xfId="255" applyNumberFormat="1" applyFont="1" applyFill="1" applyBorder="1" applyAlignment="1">
      <alignment horizontal="center" vertical="center" wrapText="1"/>
    </xf>
    <xf numFmtId="180" fontId="5" fillId="0" borderId="16" xfId="255" applyNumberFormat="1" applyFont="1" applyFill="1" applyBorder="1" applyAlignment="1">
      <alignment horizontal="center" vertical="center" wrapText="1"/>
    </xf>
    <xf numFmtId="180" fontId="5" fillId="0" borderId="12" xfId="255" applyNumberFormat="1" applyFont="1" applyFill="1" applyBorder="1" applyAlignment="1">
      <alignment horizontal="center" vertical="center" wrapText="1"/>
    </xf>
    <xf numFmtId="180" fontId="5" fillId="0" borderId="43" xfId="255" applyNumberFormat="1" applyFont="1" applyFill="1" applyBorder="1" applyAlignment="1">
      <alignment horizontal="center" vertical="center" wrapText="1"/>
    </xf>
    <xf numFmtId="180" fontId="5" fillId="0" borderId="44" xfId="255" applyNumberFormat="1" applyFont="1" applyFill="1" applyBorder="1" applyAlignment="1">
      <alignment horizontal="center" vertical="center" wrapText="1"/>
    </xf>
  </cellXfs>
  <cellStyles count="411">
    <cellStyle name="??                          " xfId="1"/>
    <cellStyle name="??                           1" xfId="272"/>
    <cellStyle name="??                           2" xfId="2"/>
    <cellStyle name="??                           3" xfId="3"/>
    <cellStyle name="??                          _SoP002 (2)" xfId="4"/>
    <cellStyle name="_Accident sop00-2" xfId="5"/>
    <cellStyle name="_Accident sop00-2 2" xfId="130"/>
    <cellStyle name="_Accident sop00-2 3" xfId="139"/>
    <cellStyle name="_Accident sop00-2 4" xfId="192"/>
    <cellStyle name="_Accident sop00-2 5" xfId="206"/>
    <cellStyle name="_Accident sop00-2 6" xfId="230"/>
    <cellStyle name="_Accident sop00-2 7" xfId="213"/>
    <cellStyle name="_Accident sop00-2 8" xfId="240"/>
    <cellStyle name="•W€_G7ATD" xfId="6"/>
    <cellStyle name="20% - Accent1" xfId="7" builtinId="30" customBuiltin="1"/>
    <cellStyle name="20% - Accent1 2" xfId="273"/>
    <cellStyle name="20% - Accent1 2 2" xfId="274"/>
    <cellStyle name="20% - Accent2" xfId="8" builtinId="34" customBuiltin="1"/>
    <cellStyle name="20% - Accent2 2" xfId="275"/>
    <cellStyle name="20% - Accent2 2 2" xfId="276"/>
    <cellStyle name="20% - Accent3" xfId="9" builtinId="38" customBuiltin="1"/>
    <cellStyle name="20% - Accent3 2" xfId="277"/>
    <cellStyle name="20% - Accent3 2 2" xfId="278"/>
    <cellStyle name="20% - Accent4" xfId="10" builtinId="42" customBuiltin="1"/>
    <cellStyle name="20% - Accent4 2" xfId="279"/>
    <cellStyle name="20% - Accent4 2 2" xfId="280"/>
    <cellStyle name="20% - Accent5" xfId="11" builtinId="46" customBuiltin="1"/>
    <cellStyle name="20% - Accent5 2" xfId="281"/>
    <cellStyle name="20% - Accent5 2 2" xfId="282"/>
    <cellStyle name="20% - Accent6" xfId="12" builtinId="50" customBuiltin="1"/>
    <cellStyle name="20% - Accent6 2" xfId="283"/>
    <cellStyle name="20% - Accent6 2 2" xfId="284"/>
    <cellStyle name="40% - Accent1" xfId="13" builtinId="31" customBuiltin="1"/>
    <cellStyle name="40% - Accent1 2" xfId="285"/>
    <cellStyle name="40% - Accent1 2 2" xfId="286"/>
    <cellStyle name="40% - Accent2" xfId="14" builtinId="35" customBuiltin="1"/>
    <cellStyle name="40% - Accent2 2" xfId="287"/>
    <cellStyle name="40% - Accent2 2 2" xfId="288"/>
    <cellStyle name="40% - Accent3" xfId="15" builtinId="39" customBuiltin="1"/>
    <cellStyle name="40% - Accent3 2" xfId="289"/>
    <cellStyle name="40% - Accent3 2 2" xfId="290"/>
    <cellStyle name="40% - Accent4" xfId="16" builtinId="43" customBuiltin="1"/>
    <cellStyle name="40% - Accent4 2" xfId="291"/>
    <cellStyle name="40% - Accent4 2 2" xfId="292"/>
    <cellStyle name="40% - Accent5" xfId="17" builtinId="47" customBuiltin="1"/>
    <cellStyle name="40% - Accent5 2" xfId="293"/>
    <cellStyle name="40% - Accent5 2 2" xfId="294"/>
    <cellStyle name="40% - Accent6" xfId="18" builtinId="51" customBuiltin="1"/>
    <cellStyle name="40% - Accent6 2" xfId="295"/>
    <cellStyle name="40% - Accent6 2 2" xfId="296"/>
    <cellStyle name="60% - Accent1" xfId="19" builtinId="32" customBuiltin="1"/>
    <cellStyle name="60% - Accent1 2" xfId="297"/>
    <cellStyle name="60% - Accent1 2 2" xfId="298"/>
    <cellStyle name="60% - Accent2" xfId="20" builtinId="36" customBuiltin="1"/>
    <cellStyle name="60% - Accent2 2" xfId="299"/>
    <cellStyle name="60% - Accent2 2 2" xfId="300"/>
    <cellStyle name="60% - Accent3" xfId="21" builtinId="40" customBuiltin="1"/>
    <cellStyle name="60% - Accent3 2" xfId="301"/>
    <cellStyle name="60% - Accent3 2 2" xfId="302"/>
    <cellStyle name="60% - Accent4" xfId="22" builtinId="44" customBuiltin="1"/>
    <cellStyle name="60% - Accent4 2" xfId="303"/>
    <cellStyle name="60% - Accent4 2 2" xfId="304"/>
    <cellStyle name="60% - Accent5" xfId="23" builtinId="48" customBuiltin="1"/>
    <cellStyle name="60% - Accent5 2" xfId="305"/>
    <cellStyle name="60% - Accent5 2 2" xfId="306"/>
    <cellStyle name="60% - Accent6" xfId="24" builtinId="52" customBuiltin="1"/>
    <cellStyle name="60% - Accent6 2" xfId="307"/>
    <cellStyle name="60% - Accent6 2 2" xfId="308"/>
    <cellStyle name="Accent1" xfId="25" builtinId="29" customBuiltin="1"/>
    <cellStyle name="Accent1 2" xfId="309"/>
    <cellStyle name="Accent1 2 2" xfId="310"/>
    <cellStyle name="Accent2" xfId="26" builtinId="33" customBuiltin="1"/>
    <cellStyle name="Accent2 2" xfId="311"/>
    <cellStyle name="Accent2 2 2" xfId="312"/>
    <cellStyle name="Accent3" xfId="27" builtinId="37" customBuiltin="1"/>
    <cellStyle name="Accent3 2" xfId="313"/>
    <cellStyle name="Accent3 2 2" xfId="314"/>
    <cellStyle name="Accent4" xfId="28" builtinId="41" customBuiltin="1"/>
    <cellStyle name="Accent4 2" xfId="315"/>
    <cellStyle name="Accent4 2 2" xfId="316"/>
    <cellStyle name="Accent5" xfId="29" builtinId="45" customBuiltin="1"/>
    <cellStyle name="Accent5 2" xfId="317"/>
    <cellStyle name="Accent5 2 2" xfId="318"/>
    <cellStyle name="Accent6" xfId="30" builtinId="49" customBuiltin="1"/>
    <cellStyle name="Accent6 2" xfId="319"/>
    <cellStyle name="Accent6 2 2" xfId="320"/>
    <cellStyle name="AeE­ [0]_INQUIRY ¿μ¾÷AßAø " xfId="31"/>
    <cellStyle name="AeE­_INQUIRY ¿μ¾÷AßAø " xfId="32"/>
    <cellStyle name="AÞ¸¶ [0]_INQUIRY ¿?¾÷AßAø " xfId="33"/>
    <cellStyle name="AÞ¸¶_INQUIRY ¿?¾÷AßAø " xfId="34"/>
    <cellStyle name="Bad" xfId="35" builtinId="27" customBuiltin="1"/>
    <cellStyle name="Bad 2" xfId="321"/>
    <cellStyle name="Bad 2 2" xfId="322"/>
    <cellStyle name="Black" xfId="36"/>
    <cellStyle name="Black 1" xfId="323"/>
    <cellStyle name="Black 2" xfId="324"/>
    <cellStyle name="Black_Accident 2009-10 Sabarmati Circle" xfId="325"/>
    <cellStyle name="Border" xfId="37"/>
    <cellStyle name="Border 1" xfId="326"/>
    <cellStyle name="Border 2" xfId="327"/>
    <cellStyle name="Border_Accident 2009-10 Sabarmati Circle" xfId="328"/>
    <cellStyle name="C?AØ_¿?¾÷CoE² " xfId="38"/>
    <cellStyle name="C￥AØ_¿μ¾÷CoE² " xfId="39"/>
    <cellStyle name="Calculation" xfId="40" builtinId="22" customBuiltin="1"/>
    <cellStyle name="Calculation 2" xfId="329"/>
    <cellStyle name="Calculation 2 2" xfId="330"/>
    <cellStyle name="Check Cell" xfId="41" builtinId="23" customBuiltin="1"/>
    <cellStyle name="Check Cell 2" xfId="331"/>
    <cellStyle name="Check Cell 2 2" xfId="332"/>
    <cellStyle name="Comma0" xfId="42"/>
    <cellStyle name="Comma0 1" xfId="333"/>
    <cellStyle name="Comma0 10" xfId="244"/>
    <cellStyle name="Comma0 2" xfId="43"/>
    <cellStyle name="Comma0 3" xfId="44"/>
    <cellStyle name="Comma0 4" xfId="133"/>
    <cellStyle name="Comma0 5" xfId="175"/>
    <cellStyle name="Comma0 6" xfId="199"/>
    <cellStyle name="Comma0 7" xfId="214"/>
    <cellStyle name="Comma0 8" xfId="228"/>
    <cellStyle name="Comma0 9" xfId="231"/>
    <cellStyle name="Comma0_Accident 2009-10 Sabarmati Circle" xfId="334"/>
    <cellStyle name="Currency 2" xfId="335"/>
    <cellStyle name="Currency0" xfId="45"/>
    <cellStyle name="Currency0 1" xfId="336"/>
    <cellStyle name="Currency0 10" xfId="239"/>
    <cellStyle name="Currency0 2" xfId="46"/>
    <cellStyle name="Currency0 3" xfId="47"/>
    <cellStyle name="Currency0 4" xfId="134"/>
    <cellStyle name="Currency0 5" xfId="176"/>
    <cellStyle name="Currency0 6" xfId="197"/>
    <cellStyle name="Currency0 7" xfId="211"/>
    <cellStyle name="Currency0 8" xfId="218"/>
    <cellStyle name="Currency0 9" xfId="232"/>
    <cellStyle name="Currency0_Accident 2009-10 Sabarmati Circle" xfId="337"/>
    <cellStyle name="Date" xfId="48"/>
    <cellStyle name="Date 1" xfId="338"/>
    <cellStyle name="Date 10" xfId="246"/>
    <cellStyle name="Date 2" xfId="49"/>
    <cellStyle name="Date 3" xfId="50"/>
    <cellStyle name="Date 4" xfId="135"/>
    <cellStyle name="Date 5" xfId="177"/>
    <cellStyle name="Date 6" xfId="198"/>
    <cellStyle name="Date 7" xfId="212"/>
    <cellStyle name="Date 8" xfId="205"/>
    <cellStyle name="Date 9" xfId="222"/>
    <cellStyle name="Date_Accident 2009-10 Sabarmati Circle" xfId="339"/>
    <cellStyle name="Dezimal [0]_laroux" xfId="51"/>
    <cellStyle name="Dezimal_laroux" xfId="52"/>
    <cellStyle name="Euro" xfId="53"/>
    <cellStyle name="Euro 1" xfId="340"/>
    <cellStyle name="Euro 10" xfId="233"/>
    <cellStyle name="Euro 2" xfId="54"/>
    <cellStyle name="Euro 3" xfId="55"/>
    <cellStyle name="Euro 4" xfId="136"/>
    <cellStyle name="Euro 5" xfId="178"/>
    <cellStyle name="Euro 6" xfId="194"/>
    <cellStyle name="Euro 7" xfId="208"/>
    <cellStyle name="Euro 8" xfId="229"/>
    <cellStyle name="Euro 9" xfId="226"/>
    <cellStyle name="Euro_Accident 2009-10 Sabarmati Circle" xfId="341"/>
    <cellStyle name="Explanatory Text" xfId="56" builtinId="53" customBuiltin="1"/>
    <cellStyle name="Explanatory Text 2" xfId="342"/>
    <cellStyle name="Fixed" xfId="57"/>
    <cellStyle name="Fixed 1" xfId="343"/>
    <cellStyle name="Fixed 10" xfId="219"/>
    <cellStyle name="Fixed 2" xfId="58"/>
    <cellStyle name="Fixed 3" xfId="59"/>
    <cellStyle name="Fixed 4" xfId="137"/>
    <cellStyle name="Fixed 5" xfId="179"/>
    <cellStyle name="Fixed 6" xfId="201"/>
    <cellStyle name="Fixed 7" xfId="216"/>
    <cellStyle name="Fixed 8" xfId="224"/>
    <cellStyle name="Fixed 9" xfId="220"/>
    <cellStyle name="Fixed_Accident 2009-10 Sabarmati Circle" xfId="344"/>
    <cellStyle name="Good" xfId="60" builtinId="26" customBuiltin="1"/>
    <cellStyle name="Good 2" xfId="345"/>
    <cellStyle name="Good 2 2" xfId="346"/>
    <cellStyle name="Grey" xfId="61"/>
    <cellStyle name="Grey 1" xfId="347"/>
    <cellStyle name="Grey 2" xfId="62"/>
    <cellStyle name="Grey 3" xfId="63"/>
    <cellStyle name="Grey_SoP002 (2)" xfId="64"/>
    <cellStyle name="Heading 1" xfId="65" builtinId="16" customBuiltin="1"/>
    <cellStyle name="Heading 1 1" xfId="348"/>
    <cellStyle name="Heading 1 2" xfId="349"/>
    <cellStyle name="Heading 1 3" xfId="350"/>
    <cellStyle name="Heading 1 3 2" xfId="351"/>
    <cellStyle name="Heading 2" xfId="66" builtinId="17" customBuiltin="1"/>
    <cellStyle name="Heading 2 1" xfId="352"/>
    <cellStyle name="Heading 2 2" xfId="353"/>
    <cellStyle name="Heading 2 3" xfId="354"/>
    <cellStyle name="Heading 2 3 2" xfId="355"/>
    <cellStyle name="Heading 3" xfId="67" builtinId="18" customBuiltin="1"/>
    <cellStyle name="Heading 3 2" xfId="356"/>
    <cellStyle name="Heading 4" xfId="68" builtinId="19" customBuiltin="1"/>
    <cellStyle name="Heading 4 2" xfId="357"/>
    <cellStyle name="Input" xfId="69" builtinId="20" customBuiltin="1"/>
    <cellStyle name="Input [yellow]" xfId="70"/>
    <cellStyle name="Input [yellow] 1" xfId="358"/>
    <cellStyle name="Input [yellow] 2" xfId="71"/>
    <cellStyle name="Input [yellow] 3" xfId="72"/>
    <cellStyle name="Input [yellow]_SoP002 (2)" xfId="73"/>
    <cellStyle name="Input 10" xfId="359"/>
    <cellStyle name="Input 11" xfId="360"/>
    <cellStyle name="Input 12" xfId="361"/>
    <cellStyle name="Input 2" xfId="362"/>
    <cellStyle name="Input 2 2" xfId="363"/>
    <cellStyle name="Input 3" xfId="364"/>
    <cellStyle name="Input 4" xfId="365"/>
    <cellStyle name="Input 5" xfId="366"/>
    <cellStyle name="Input 6" xfId="367"/>
    <cellStyle name="Input 7" xfId="368"/>
    <cellStyle name="Input 8" xfId="369"/>
    <cellStyle name="Input 9" xfId="370"/>
    <cellStyle name="Linked Cell" xfId="74" builtinId="24" customBuiltin="1"/>
    <cellStyle name="Linked Cell 2" xfId="371"/>
    <cellStyle name="Milliers [0]_laroux" xfId="75"/>
    <cellStyle name="Milliers_laroux" xfId="76"/>
    <cellStyle name="Neutral" xfId="77" builtinId="28" customBuiltin="1"/>
    <cellStyle name="Neutral 2" xfId="372"/>
    <cellStyle name="Neutral 2 2" xfId="373"/>
    <cellStyle name="Non défini" xfId="78"/>
    <cellStyle name="Non défini 1" xfId="374"/>
    <cellStyle name="Non défini 2" xfId="375"/>
    <cellStyle name="Non défini_Accident 2009-10 Sabarmati Circle" xfId="376"/>
    <cellStyle name="Normal" xfId="0" builtinId="0"/>
    <cellStyle name="Normal - Style1" xfId="79"/>
    <cellStyle name="Normal - Style1 1" xfId="377"/>
    <cellStyle name="Normal - Style1 10" xfId="223"/>
    <cellStyle name="Normal - Style1 2" xfId="80"/>
    <cellStyle name="Normal - Style1 3" xfId="81"/>
    <cellStyle name="Normal - Style1 4" xfId="140"/>
    <cellStyle name="Normal - Style1 5" xfId="182"/>
    <cellStyle name="Normal - Style1 6" xfId="196"/>
    <cellStyle name="Normal - Style1 7" xfId="210"/>
    <cellStyle name="Normal - Style1 8" xfId="221"/>
    <cellStyle name="Normal - Style1 9" xfId="185"/>
    <cellStyle name="Normal - Style1_Accident 2009-10 Sabarmati Circle" xfId="378"/>
    <cellStyle name="Normal 10" xfId="258"/>
    <cellStyle name="Normal 10 2" xfId="254"/>
    <cellStyle name="Normal 100" xfId="262"/>
    <cellStyle name="Normal 100 2" xfId="263"/>
    <cellStyle name="Normal 11" xfId="264"/>
    <cellStyle name="Normal 11 2" xfId="251"/>
    <cellStyle name="Normal 12" xfId="265"/>
    <cellStyle name="Normal 13" xfId="271"/>
    <cellStyle name="Normal 14" xfId="237"/>
    <cellStyle name="Normal 15" xfId="234"/>
    <cellStyle name="Normal 16" xfId="379"/>
    <cellStyle name="Normal 17" xfId="380"/>
    <cellStyle name="Normal 18" xfId="259"/>
    <cellStyle name="Normal 19" xfId="381"/>
    <cellStyle name="Normal 2" xfId="82"/>
    <cellStyle name="Normal 2 10" xfId="235"/>
    <cellStyle name="Normal 2 2" xfId="83"/>
    <cellStyle name="Normal 2 2 10" xfId="132"/>
    <cellStyle name="Normal 2 2 11" xfId="227"/>
    <cellStyle name="Normal 2 2 12" xfId="238"/>
    <cellStyle name="Normal 2 2 13" xfId="245"/>
    <cellStyle name="Normal 2 2 2" xfId="124"/>
    <cellStyle name="Normal 2 2 2 2" xfId="141"/>
    <cellStyle name="Normal 2 2 2 3" xfId="183"/>
    <cellStyle name="Normal 2 2 2 4" xfId="149"/>
    <cellStyle name="Normal 2 2 2 5" xfId="191"/>
    <cellStyle name="Normal 2 2 3" xfId="161"/>
    <cellStyle name="Normal 2 2 4" xfId="157"/>
    <cellStyle name="Normal 2 2 5" xfId="164"/>
    <cellStyle name="Normal 2 2 6" xfId="155"/>
    <cellStyle name="Normal 2 2 7" xfId="169"/>
    <cellStyle name="Normal 2 2 8" xfId="147"/>
    <cellStyle name="Normal 2 2 9" xfId="189"/>
    <cellStyle name="Normal 2 3" xfId="84"/>
    <cellStyle name="Normal 2 3 10" xfId="217"/>
    <cellStyle name="Normal 2 3 2" xfId="128"/>
    <cellStyle name="Normal 2 3 2 2" xfId="142"/>
    <cellStyle name="Normal 2 3 2 3" xfId="184"/>
    <cellStyle name="Normal 2 3 2 4" xfId="181"/>
    <cellStyle name="Normal 2 3 2 5" xfId="200"/>
    <cellStyle name="Normal 2 3 3" xfId="162"/>
    <cellStyle name="Normal 2 3 4" xfId="156"/>
    <cellStyle name="Normal 2 3 5" xfId="165"/>
    <cellStyle name="Normal 2 3 6" xfId="154"/>
    <cellStyle name="Normal 2 3 7" xfId="170"/>
    <cellStyle name="Normal 2 3 8" xfId="160"/>
    <cellStyle name="Normal 2 3 9" xfId="202"/>
    <cellStyle name="Normal 2 4" xfId="85"/>
    <cellStyle name="Normal 2 5" xfId="86"/>
    <cellStyle name="Normal 2 5 2" xfId="253"/>
    <cellStyle name="Normal 2 6" xfId="158"/>
    <cellStyle name="Normal 2 6 2" xfId="252"/>
    <cellStyle name="Normal 2 7" xfId="163"/>
    <cellStyle name="Normal 2 8" xfId="159"/>
    <cellStyle name="Normal 2 9" xfId="168"/>
    <cellStyle name="Normal 2 9 2" xfId="236"/>
    <cellStyle name="Normal 2 9 3" xfId="247"/>
    <cellStyle name="Normal 20" xfId="382"/>
    <cellStyle name="Normal 21" xfId="383"/>
    <cellStyle name="Normal 22" xfId="384"/>
    <cellStyle name="Normal 23" xfId="385"/>
    <cellStyle name="Normal 24" xfId="257"/>
    <cellStyle name="Normal 25" xfId="386"/>
    <cellStyle name="Normal 26" xfId="387"/>
    <cellStyle name="Normal 27" xfId="388"/>
    <cellStyle name="Normal 28" xfId="389"/>
    <cellStyle name="Normal 29" xfId="390"/>
    <cellStyle name="Normal 3" xfId="87"/>
    <cellStyle name="Normal 3 2" xfId="88"/>
    <cellStyle name="Normal 3 3" xfId="89"/>
    <cellStyle name="Normal 3 4" xfId="255"/>
    <cellStyle name="Normal 3 5" xfId="260"/>
    <cellStyle name="Normal 3 6" xfId="261"/>
    <cellStyle name="Normal 3_SoP002 (2)" xfId="90"/>
    <cellStyle name="Normal 30" xfId="391"/>
    <cellStyle name="Normal 34" xfId="392"/>
    <cellStyle name="Normal 4" xfId="91"/>
    <cellStyle name="Normal 5" xfId="92"/>
    <cellStyle name="Normal 5 2" xfId="93"/>
    <cellStyle name="Normal 5 3" xfId="94"/>
    <cellStyle name="Normal 5_SoP002 (2)" xfId="95"/>
    <cellStyle name="Normal 6" xfId="96"/>
    <cellStyle name="Normal 6 10" xfId="207"/>
    <cellStyle name="Normal 6 2" xfId="127"/>
    <cellStyle name="Normal 6 2 2" xfId="143"/>
    <cellStyle name="Normal 6 2 3" xfId="186"/>
    <cellStyle name="Normal 6 2 4" xfId="180"/>
    <cellStyle name="Normal 6 2 5" xfId="195"/>
    <cellStyle name="Normal 6 3" xfId="166"/>
    <cellStyle name="Normal 6 4" xfId="153"/>
    <cellStyle name="Normal 6 5" xfId="171"/>
    <cellStyle name="Normal 6 6" xfId="151"/>
    <cellStyle name="Normal 6 7" xfId="173"/>
    <cellStyle name="Normal 6 8" xfId="125"/>
    <cellStyle name="Normal 6 9" xfId="193"/>
    <cellStyle name="Normal 7" xfId="97"/>
    <cellStyle name="Normal 7 2" xfId="144"/>
    <cellStyle name="Normal 7 3" xfId="167"/>
    <cellStyle name="Normal 7 4" xfId="152"/>
    <cellStyle name="Normal 7 5" xfId="172"/>
    <cellStyle name="Normal 7 6" xfId="150"/>
    <cellStyle name="Normal 7 7" xfId="174"/>
    <cellStyle name="Normal 8" xfId="98"/>
    <cellStyle name="Normal 8 2" xfId="145"/>
    <cellStyle name="Normal 8 3" xfId="187"/>
    <cellStyle name="Normal 8 4" xfId="129"/>
    <cellStyle name="Normal 8 5" xfId="203"/>
    <cellStyle name="Normal 8 6" xfId="225"/>
    <cellStyle name="Normal 8 7" xfId="241"/>
    <cellStyle name="Normal 8 8" xfId="248"/>
    <cellStyle name="Normal 9" xfId="256"/>
    <cellStyle name="Normal 9 2" xfId="393"/>
    <cellStyle name="Normal 94" xfId="266"/>
    <cellStyle name="Normal 94 2" xfId="267"/>
    <cellStyle name="Normal 96" xfId="268"/>
    <cellStyle name="Normal 96 2" xfId="269"/>
    <cellStyle name="Normal_Accident  Format HOD 2" xfId="270"/>
    <cellStyle name="Note" xfId="99" builtinId="10" customBuiltin="1"/>
    <cellStyle name="Note 2" xfId="394"/>
    <cellStyle name="Note 2 2" xfId="395"/>
    <cellStyle name="Output" xfId="100" builtinId="21" customBuiltin="1"/>
    <cellStyle name="Output 2" xfId="396"/>
    <cellStyle name="Output 2 2" xfId="397"/>
    <cellStyle name="Percent [2]" xfId="101"/>
    <cellStyle name="Percent [2] 1" xfId="398"/>
    <cellStyle name="Percent [2] 10" xfId="249"/>
    <cellStyle name="Percent [2] 2" xfId="102"/>
    <cellStyle name="Percent [2] 3" xfId="103"/>
    <cellStyle name="Percent [2] 4" xfId="146"/>
    <cellStyle name="Percent [2] 5" xfId="188"/>
    <cellStyle name="Percent [2] 6" xfId="131"/>
    <cellStyle name="Percent [2] 7" xfId="126"/>
    <cellStyle name="Percent [2] 8" xfId="215"/>
    <cellStyle name="Percent [2] 9" xfId="242"/>
    <cellStyle name="Percent [2]_Accident 2009-10 Sabarmati Circle" xfId="399"/>
    <cellStyle name="Red" xfId="104"/>
    <cellStyle name="Red 1" xfId="400"/>
    <cellStyle name="Red 2" xfId="401"/>
    <cellStyle name="Red_Accident 2009-10 Sabarmati Circle" xfId="402"/>
    <cellStyle name="Style 1" xfId="105"/>
    <cellStyle name="Style 1 10" xfId="250"/>
    <cellStyle name="Style 1 2" xfId="106"/>
    <cellStyle name="Style 1 3" xfId="107"/>
    <cellStyle name="Style 1 4" xfId="148"/>
    <cellStyle name="Style 1 5" xfId="190"/>
    <cellStyle name="Style 1 6" xfId="138"/>
    <cellStyle name="Style 1 7" xfId="204"/>
    <cellStyle name="Style 1 8" xfId="209"/>
    <cellStyle name="Style 1 9" xfId="243"/>
    <cellStyle name="Title" xfId="108" builtinId="15" customBuiltin="1"/>
    <cellStyle name="Title 2" xfId="403"/>
    <cellStyle name="Total" xfId="109" builtinId="25" customBuiltin="1"/>
    <cellStyle name="Total 1" xfId="404"/>
    <cellStyle name="Total 2" xfId="405"/>
    <cellStyle name="Total 3" xfId="406"/>
    <cellStyle name="Total 4" xfId="407"/>
    <cellStyle name="Total 4 2" xfId="408"/>
    <cellStyle name="Total 5" xfId="409"/>
    <cellStyle name="Währung [0]_RESULTS" xfId="110"/>
    <cellStyle name="Währung_RESULTS" xfId="111"/>
    <cellStyle name="Warning Text" xfId="112" builtinId="11" customBuiltin="1"/>
    <cellStyle name="Warning Text 2" xfId="410"/>
    <cellStyle name="똿뗦먛귟 [0.00]_PRODUCT DETAIL Q1" xfId="113"/>
    <cellStyle name="똿뗦먛귟_PRODUCT DETAIL Q1" xfId="114"/>
    <cellStyle name="믅됞 [0.00]_PRODUCT DETAIL Q1" xfId="115"/>
    <cellStyle name="믅됞_PRODUCT DETAIL Q1" xfId="116"/>
    <cellStyle name="백분율_HOBONG" xfId="117"/>
    <cellStyle name="뷭?_BOOKSHIP" xfId="118"/>
    <cellStyle name="콤마 [0]_1202" xfId="119"/>
    <cellStyle name="콤마_1202" xfId="120"/>
    <cellStyle name="통화 [0]_1202" xfId="121"/>
    <cellStyle name="통화_1202" xfId="122"/>
    <cellStyle name="표준_(정보부문)월별인원계획" xfId="1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RRS\WINDOWS\Desktop\REMIS1\RE_Dec_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ch1\C\MIS\April-05\MPZPJA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mp1\C\GEB_Anand\SHP_TD_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ch1\C\MIS\April-05\Mpzp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mp1\C\GEB_Anand\ST\st\s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OP%20&amp;%20RIM\SOP%202011-12\SOP%20IInd%20Qtr\accident%20april%20to%20oct%2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LPPOCT"/>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mpmla wise pp0001"/>
      <sheetName val="zpF0001"/>
      <sheetName val="mpmla wise pp01_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HTVR CO_"/>
      <sheetName val="SHP_TD_00"/>
      <sheetName val="T_D COMP"/>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eet1"/>
      <sheetName val="00 to03"/>
      <sheetName val="Sheet3"/>
      <sheetName val="XL4Test5"/>
      <sheetName val="mpmla wise pp0001"/>
      <sheetName val="zpF0001"/>
      <sheetName val="TLPPOCT"/>
      <sheetName val="mpmla wise pp01_0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amp;D_drive"/>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Existing"/>
      <sheetName val="Modified"/>
      <sheetName val="Proposed"/>
      <sheetName val="CostBenefitRatio"/>
      <sheetName val="Proforma-B"/>
      <sheetName val="mpmla wise pp01_02"/>
      <sheetName val="TT_15 NOS"/>
      <sheetName val="CT_mtr_check"/>
      <sheetName val="mpmla wise pp0001"/>
      <sheetName val="zpF00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PRIL TO OCT08"/>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00B050"/>
  </sheetPr>
  <dimension ref="A1:G17"/>
  <sheetViews>
    <sheetView view="pageBreakPreview" zoomScale="90" zoomScaleSheetLayoutView="90" workbookViewId="0">
      <selection activeCell="F12" sqref="F12"/>
    </sheetView>
  </sheetViews>
  <sheetFormatPr defaultRowHeight="12.75"/>
  <cols>
    <col min="1" max="1" width="17.42578125" style="24" customWidth="1"/>
    <col min="2" max="2" width="78" style="24" customWidth="1"/>
    <col min="3" max="3" width="20.85546875" style="24" customWidth="1"/>
    <col min="4" max="16384" width="9.140625" style="24"/>
  </cols>
  <sheetData>
    <row r="1" spans="1:7" ht="24" customHeight="1">
      <c r="A1" s="209" t="s">
        <v>187</v>
      </c>
      <c r="B1" s="209"/>
      <c r="C1" s="209"/>
      <c r="D1" s="7"/>
      <c r="E1" s="7"/>
      <c r="F1" s="7"/>
      <c r="G1" s="7"/>
    </row>
    <row r="2" spans="1:7" ht="20.25" customHeight="1">
      <c r="A2" s="208" t="s">
        <v>203</v>
      </c>
      <c r="B2" s="208"/>
      <c r="C2" s="208"/>
      <c r="D2" s="8"/>
      <c r="E2" s="8"/>
      <c r="F2" s="8"/>
      <c r="G2" s="8"/>
    </row>
    <row r="3" spans="1:7" ht="24" customHeight="1">
      <c r="A3" s="25" t="s">
        <v>114</v>
      </c>
      <c r="B3" s="25" t="s">
        <v>115</v>
      </c>
      <c r="C3" s="25" t="s">
        <v>116</v>
      </c>
    </row>
    <row r="4" spans="1:7" ht="20.25" customHeight="1">
      <c r="A4" s="53" t="s">
        <v>117</v>
      </c>
      <c r="B4" s="35" t="s">
        <v>118</v>
      </c>
      <c r="C4" s="52" t="s">
        <v>202</v>
      </c>
    </row>
    <row r="5" spans="1:7" ht="20.25" customHeight="1">
      <c r="A5" s="53" t="s">
        <v>209</v>
      </c>
      <c r="B5" s="54" t="s">
        <v>210</v>
      </c>
      <c r="C5" s="52" t="s">
        <v>217</v>
      </c>
    </row>
    <row r="6" spans="1:7" ht="20.25" customHeight="1">
      <c r="A6" s="53" t="s">
        <v>119</v>
      </c>
      <c r="B6" s="54" t="s">
        <v>180</v>
      </c>
      <c r="C6" s="52" t="s">
        <v>202</v>
      </c>
    </row>
    <row r="7" spans="1:7" ht="20.25" customHeight="1">
      <c r="A7" s="53" t="s">
        <v>120</v>
      </c>
      <c r="B7" s="54" t="s">
        <v>182</v>
      </c>
      <c r="C7" s="52" t="s">
        <v>202</v>
      </c>
    </row>
    <row r="8" spans="1:7" ht="20.25" customHeight="1">
      <c r="A8" s="53" t="s">
        <v>121</v>
      </c>
      <c r="B8" s="36" t="s">
        <v>122</v>
      </c>
      <c r="C8" s="52" t="s">
        <v>202</v>
      </c>
    </row>
    <row r="9" spans="1:7" ht="20.25" customHeight="1">
      <c r="A9" s="53" t="s">
        <v>123</v>
      </c>
      <c r="B9" s="36" t="s">
        <v>124</v>
      </c>
      <c r="C9" s="52" t="s">
        <v>202</v>
      </c>
    </row>
    <row r="10" spans="1:7" ht="20.25" customHeight="1">
      <c r="A10" s="53" t="s">
        <v>125</v>
      </c>
      <c r="B10" s="36" t="s">
        <v>126</v>
      </c>
      <c r="C10" s="52" t="s">
        <v>202</v>
      </c>
    </row>
    <row r="11" spans="1:7" ht="20.25" customHeight="1">
      <c r="A11" s="53" t="s">
        <v>127</v>
      </c>
      <c r="B11" s="54" t="s">
        <v>176</v>
      </c>
      <c r="C11" s="52" t="s">
        <v>202</v>
      </c>
    </row>
    <row r="12" spans="1:7" ht="20.25" customHeight="1">
      <c r="A12" s="53" t="s">
        <v>128</v>
      </c>
      <c r="B12" s="35" t="s">
        <v>129</v>
      </c>
      <c r="C12" s="52" t="s">
        <v>202</v>
      </c>
    </row>
    <row r="13" spans="1:7" ht="17.25" customHeight="1">
      <c r="A13" s="53" t="s">
        <v>211</v>
      </c>
      <c r="B13" s="54" t="s">
        <v>212</v>
      </c>
      <c r="C13" s="52" t="s">
        <v>217</v>
      </c>
    </row>
    <row r="14" spans="1:7" ht="20.25" customHeight="1">
      <c r="A14" s="53" t="s">
        <v>130</v>
      </c>
      <c r="B14" s="35" t="s">
        <v>131</v>
      </c>
      <c r="C14" s="52" t="s">
        <v>202</v>
      </c>
    </row>
    <row r="15" spans="1:7" ht="17.25" customHeight="1">
      <c r="A15" s="53" t="s">
        <v>213</v>
      </c>
      <c r="B15" s="54" t="s">
        <v>214</v>
      </c>
      <c r="C15" s="52" t="s">
        <v>217</v>
      </c>
    </row>
    <row r="16" spans="1:7" ht="19.5" customHeight="1">
      <c r="A16" s="53" t="s">
        <v>215</v>
      </c>
      <c r="B16" s="54" t="s">
        <v>216</v>
      </c>
      <c r="C16" s="52" t="s">
        <v>217</v>
      </c>
    </row>
    <row r="17" spans="1:3" ht="16.5" customHeight="1">
      <c r="A17" s="53" t="s">
        <v>132</v>
      </c>
      <c r="B17" s="54" t="s">
        <v>133</v>
      </c>
      <c r="C17" s="52" t="s">
        <v>202</v>
      </c>
    </row>
  </sheetData>
  <mergeCells count="2">
    <mergeCell ref="A2:C2"/>
    <mergeCell ref="A1:C1"/>
  </mergeCells>
  <printOptions horizontalCentered="1" verticalCentered="1"/>
  <pageMargins left="0.25" right="0.25" top="0.25" bottom="0.25" header="0" footer="0"/>
  <pageSetup paperSize="9" scale="110" orientation="landscape" r:id="rId1"/>
</worksheet>
</file>

<file path=xl/worksheets/sheet10.xml><?xml version="1.0" encoding="utf-8"?>
<worksheet xmlns="http://schemas.openxmlformats.org/spreadsheetml/2006/main" xmlns:r="http://schemas.openxmlformats.org/officeDocument/2006/relationships">
  <sheetPr>
    <tabColor rgb="FF00B050"/>
  </sheetPr>
  <dimension ref="A1:H23"/>
  <sheetViews>
    <sheetView view="pageBreakPreview" topLeftCell="A16" zoomScaleNormal="85" zoomScaleSheetLayoutView="100" workbookViewId="0">
      <selection activeCell="H43" sqref="H43"/>
    </sheetView>
  </sheetViews>
  <sheetFormatPr defaultRowHeight="12.75"/>
  <cols>
    <col min="1" max="1" width="4.28515625" style="44" customWidth="1"/>
    <col min="2" max="3" width="13.85546875" style="44" customWidth="1"/>
    <col min="4" max="4" width="15.5703125" style="44" customWidth="1"/>
    <col min="5" max="5" width="11.5703125" style="44" customWidth="1"/>
    <col min="6" max="6" width="13" style="44" customWidth="1"/>
    <col min="7" max="7" width="15.5703125" style="44" customWidth="1"/>
    <col min="8" max="8" width="13.7109375" style="44" customWidth="1"/>
    <col min="9" max="256" width="9.140625" style="44"/>
    <col min="257" max="257" width="4.28515625" style="44" customWidth="1"/>
    <col min="258" max="259" width="13.85546875" style="44" customWidth="1"/>
    <col min="260" max="260" width="15.5703125" style="44" customWidth="1"/>
    <col min="261" max="261" width="11.5703125" style="44" customWidth="1"/>
    <col min="262" max="262" width="13" style="44" customWidth="1"/>
    <col min="263" max="263" width="15.5703125" style="44" customWidth="1"/>
    <col min="264" max="264" width="13.7109375" style="44" customWidth="1"/>
    <col min="265" max="512" width="9.140625" style="44"/>
    <col min="513" max="513" width="4.28515625" style="44" customWidth="1"/>
    <col min="514" max="515" width="13.85546875" style="44" customWidth="1"/>
    <col min="516" max="516" width="15.5703125" style="44" customWidth="1"/>
    <col min="517" max="517" width="11.5703125" style="44" customWidth="1"/>
    <col min="518" max="518" width="13" style="44" customWidth="1"/>
    <col min="519" max="519" width="15.5703125" style="44" customWidth="1"/>
    <col min="520" max="520" width="13.7109375" style="44" customWidth="1"/>
    <col min="521" max="768" width="9.140625" style="44"/>
    <col min="769" max="769" width="4.28515625" style="44" customWidth="1"/>
    <col min="770" max="771" width="13.85546875" style="44" customWidth="1"/>
    <col min="772" max="772" width="15.5703125" style="44" customWidth="1"/>
    <col min="773" max="773" width="11.5703125" style="44" customWidth="1"/>
    <col min="774" max="774" width="13" style="44" customWidth="1"/>
    <col min="775" max="775" width="15.5703125" style="44" customWidth="1"/>
    <col min="776" max="776" width="13.7109375" style="44" customWidth="1"/>
    <col min="777" max="1024" width="9.140625" style="44"/>
    <col min="1025" max="1025" width="4.28515625" style="44" customWidth="1"/>
    <col min="1026" max="1027" width="13.85546875" style="44" customWidth="1"/>
    <col min="1028" max="1028" width="15.5703125" style="44" customWidth="1"/>
    <col min="1029" max="1029" width="11.5703125" style="44" customWidth="1"/>
    <col min="1030" max="1030" width="13" style="44" customWidth="1"/>
    <col min="1031" max="1031" width="15.5703125" style="44" customWidth="1"/>
    <col min="1032" max="1032" width="13.7109375" style="44" customWidth="1"/>
    <col min="1033" max="1280" width="9.140625" style="44"/>
    <col min="1281" max="1281" width="4.28515625" style="44" customWidth="1"/>
    <col min="1282" max="1283" width="13.85546875" style="44" customWidth="1"/>
    <col min="1284" max="1284" width="15.5703125" style="44" customWidth="1"/>
    <col min="1285" max="1285" width="11.5703125" style="44" customWidth="1"/>
    <col min="1286" max="1286" width="13" style="44" customWidth="1"/>
    <col min="1287" max="1287" width="15.5703125" style="44" customWidth="1"/>
    <col min="1288" max="1288" width="13.7109375" style="44" customWidth="1"/>
    <col min="1289" max="1536" width="9.140625" style="44"/>
    <col min="1537" max="1537" width="4.28515625" style="44" customWidth="1"/>
    <col min="1538" max="1539" width="13.85546875" style="44" customWidth="1"/>
    <col min="1540" max="1540" width="15.5703125" style="44" customWidth="1"/>
    <col min="1541" max="1541" width="11.5703125" style="44" customWidth="1"/>
    <col min="1542" max="1542" width="13" style="44" customWidth="1"/>
    <col min="1543" max="1543" width="15.5703125" style="44" customWidth="1"/>
    <col min="1544" max="1544" width="13.7109375" style="44" customWidth="1"/>
    <col min="1545" max="1792" width="9.140625" style="44"/>
    <col min="1793" max="1793" width="4.28515625" style="44" customWidth="1"/>
    <col min="1794" max="1795" width="13.85546875" style="44" customWidth="1"/>
    <col min="1796" max="1796" width="15.5703125" style="44" customWidth="1"/>
    <col min="1797" max="1797" width="11.5703125" style="44" customWidth="1"/>
    <col min="1798" max="1798" width="13" style="44" customWidth="1"/>
    <col min="1799" max="1799" width="15.5703125" style="44" customWidth="1"/>
    <col min="1800" max="1800" width="13.7109375" style="44" customWidth="1"/>
    <col min="1801" max="2048" width="9.140625" style="44"/>
    <col min="2049" max="2049" width="4.28515625" style="44" customWidth="1"/>
    <col min="2050" max="2051" width="13.85546875" style="44" customWidth="1"/>
    <col min="2052" max="2052" width="15.5703125" style="44" customWidth="1"/>
    <col min="2053" max="2053" width="11.5703125" style="44" customWidth="1"/>
    <col min="2054" max="2054" width="13" style="44" customWidth="1"/>
    <col min="2055" max="2055" width="15.5703125" style="44" customWidth="1"/>
    <col min="2056" max="2056" width="13.7109375" style="44" customWidth="1"/>
    <col min="2057" max="2304" width="9.140625" style="44"/>
    <col min="2305" max="2305" width="4.28515625" style="44" customWidth="1"/>
    <col min="2306" max="2307" width="13.85546875" style="44" customWidth="1"/>
    <col min="2308" max="2308" width="15.5703125" style="44" customWidth="1"/>
    <col min="2309" max="2309" width="11.5703125" style="44" customWidth="1"/>
    <col min="2310" max="2310" width="13" style="44" customWidth="1"/>
    <col min="2311" max="2311" width="15.5703125" style="44" customWidth="1"/>
    <col min="2312" max="2312" width="13.7109375" style="44" customWidth="1"/>
    <col min="2313" max="2560" width="9.140625" style="44"/>
    <col min="2561" max="2561" width="4.28515625" style="44" customWidth="1"/>
    <col min="2562" max="2563" width="13.85546875" style="44" customWidth="1"/>
    <col min="2564" max="2564" width="15.5703125" style="44" customWidth="1"/>
    <col min="2565" max="2565" width="11.5703125" style="44" customWidth="1"/>
    <col min="2566" max="2566" width="13" style="44" customWidth="1"/>
    <col min="2567" max="2567" width="15.5703125" style="44" customWidth="1"/>
    <col min="2568" max="2568" width="13.7109375" style="44" customWidth="1"/>
    <col min="2569" max="2816" width="9.140625" style="44"/>
    <col min="2817" max="2817" width="4.28515625" style="44" customWidth="1"/>
    <col min="2818" max="2819" width="13.85546875" style="44" customWidth="1"/>
    <col min="2820" max="2820" width="15.5703125" style="44" customWidth="1"/>
    <col min="2821" max="2821" width="11.5703125" style="44" customWidth="1"/>
    <col min="2822" max="2822" width="13" style="44" customWidth="1"/>
    <col min="2823" max="2823" width="15.5703125" style="44" customWidth="1"/>
    <col min="2824" max="2824" width="13.7109375" style="44" customWidth="1"/>
    <col min="2825" max="3072" width="9.140625" style="44"/>
    <col min="3073" max="3073" width="4.28515625" style="44" customWidth="1"/>
    <col min="3074" max="3075" width="13.85546875" style="44" customWidth="1"/>
    <col min="3076" max="3076" width="15.5703125" style="44" customWidth="1"/>
    <col min="3077" max="3077" width="11.5703125" style="44" customWidth="1"/>
    <col min="3078" max="3078" width="13" style="44" customWidth="1"/>
    <col min="3079" max="3079" width="15.5703125" style="44" customWidth="1"/>
    <col min="3080" max="3080" width="13.7109375" style="44" customWidth="1"/>
    <col min="3081" max="3328" width="9.140625" style="44"/>
    <col min="3329" max="3329" width="4.28515625" style="44" customWidth="1"/>
    <col min="3330" max="3331" width="13.85546875" style="44" customWidth="1"/>
    <col min="3332" max="3332" width="15.5703125" style="44" customWidth="1"/>
    <col min="3333" max="3333" width="11.5703125" style="44" customWidth="1"/>
    <col min="3334" max="3334" width="13" style="44" customWidth="1"/>
    <col min="3335" max="3335" width="15.5703125" style="44" customWidth="1"/>
    <col min="3336" max="3336" width="13.7109375" style="44" customWidth="1"/>
    <col min="3337" max="3584" width="9.140625" style="44"/>
    <col min="3585" max="3585" width="4.28515625" style="44" customWidth="1"/>
    <col min="3586" max="3587" width="13.85546875" style="44" customWidth="1"/>
    <col min="3588" max="3588" width="15.5703125" style="44" customWidth="1"/>
    <col min="3589" max="3589" width="11.5703125" style="44" customWidth="1"/>
    <col min="3590" max="3590" width="13" style="44" customWidth="1"/>
    <col min="3591" max="3591" width="15.5703125" style="44" customWidth="1"/>
    <col min="3592" max="3592" width="13.7109375" style="44" customWidth="1"/>
    <col min="3593" max="3840" width="9.140625" style="44"/>
    <col min="3841" max="3841" width="4.28515625" style="44" customWidth="1"/>
    <col min="3842" max="3843" width="13.85546875" style="44" customWidth="1"/>
    <col min="3844" max="3844" width="15.5703125" style="44" customWidth="1"/>
    <col min="3845" max="3845" width="11.5703125" style="44" customWidth="1"/>
    <col min="3846" max="3846" width="13" style="44" customWidth="1"/>
    <col min="3847" max="3847" width="15.5703125" style="44" customWidth="1"/>
    <col min="3848" max="3848" width="13.7109375" style="44" customWidth="1"/>
    <col min="3849" max="4096" width="9.140625" style="44"/>
    <col min="4097" max="4097" width="4.28515625" style="44" customWidth="1"/>
    <col min="4098" max="4099" width="13.85546875" style="44" customWidth="1"/>
    <col min="4100" max="4100" width="15.5703125" style="44" customWidth="1"/>
    <col min="4101" max="4101" width="11.5703125" style="44" customWidth="1"/>
    <col min="4102" max="4102" width="13" style="44" customWidth="1"/>
    <col min="4103" max="4103" width="15.5703125" style="44" customWidth="1"/>
    <col min="4104" max="4104" width="13.7109375" style="44" customWidth="1"/>
    <col min="4105" max="4352" width="9.140625" style="44"/>
    <col min="4353" max="4353" width="4.28515625" style="44" customWidth="1"/>
    <col min="4354" max="4355" width="13.85546875" style="44" customWidth="1"/>
    <col min="4356" max="4356" width="15.5703125" style="44" customWidth="1"/>
    <col min="4357" max="4357" width="11.5703125" style="44" customWidth="1"/>
    <col min="4358" max="4358" width="13" style="44" customWidth="1"/>
    <col min="4359" max="4359" width="15.5703125" style="44" customWidth="1"/>
    <col min="4360" max="4360" width="13.7109375" style="44" customWidth="1"/>
    <col min="4361" max="4608" width="9.140625" style="44"/>
    <col min="4609" max="4609" width="4.28515625" style="44" customWidth="1"/>
    <col min="4610" max="4611" width="13.85546875" style="44" customWidth="1"/>
    <col min="4612" max="4612" width="15.5703125" style="44" customWidth="1"/>
    <col min="4613" max="4613" width="11.5703125" style="44" customWidth="1"/>
    <col min="4614" max="4614" width="13" style="44" customWidth="1"/>
    <col min="4615" max="4615" width="15.5703125" style="44" customWidth="1"/>
    <col min="4616" max="4616" width="13.7109375" style="44" customWidth="1"/>
    <col min="4617" max="4864" width="9.140625" style="44"/>
    <col min="4865" max="4865" width="4.28515625" style="44" customWidth="1"/>
    <col min="4866" max="4867" width="13.85546875" style="44" customWidth="1"/>
    <col min="4868" max="4868" width="15.5703125" style="44" customWidth="1"/>
    <col min="4869" max="4869" width="11.5703125" style="44" customWidth="1"/>
    <col min="4870" max="4870" width="13" style="44" customWidth="1"/>
    <col min="4871" max="4871" width="15.5703125" style="44" customWidth="1"/>
    <col min="4872" max="4872" width="13.7109375" style="44" customWidth="1"/>
    <col min="4873" max="5120" width="9.140625" style="44"/>
    <col min="5121" max="5121" width="4.28515625" style="44" customWidth="1"/>
    <col min="5122" max="5123" width="13.85546875" style="44" customWidth="1"/>
    <col min="5124" max="5124" width="15.5703125" style="44" customWidth="1"/>
    <col min="5125" max="5125" width="11.5703125" style="44" customWidth="1"/>
    <col min="5126" max="5126" width="13" style="44" customWidth="1"/>
    <col min="5127" max="5127" width="15.5703125" style="44" customWidth="1"/>
    <col min="5128" max="5128" width="13.7109375" style="44" customWidth="1"/>
    <col min="5129" max="5376" width="9.140625" style="44"/>
    <col min="5377" max="5377" width="4.28515625" style="44" customWidth="1"/>
    <col min="5378" max="5379" width="13.85546875" style="44" customWidth="1"/>
    <col min="5380" max="5380" width="15.5703125" style="44" customWidth="1"/>
    <col min="5381" max="5381" width="11.5703125" style="44" customWidth="1"/>
    <col min="5382" max="5382" width="13" style="44" customWidth="1"/>
    <col min="5383" max="5383" width="15.5703125" style="44" customWidth="1"/>
    <col min="5384" max="5384" width="13.7109375" style="44" customWidth="1"/>
    <col min="5385" max="5632" width="9.140625" style="44"/>
    <col min="5633" max="5633" width="4.28515625" style="44" customWidth="1"/>
    <col min="5634" max="5635" width="13.85546875" style="44" customWidth="1"/>
    <col min="5636" max="5636" width="15.5703125" style="44" customWidth="1"/>
    <col min="5637" max="5637" width="11.5703125" style="44" customWidth="1"/>
    <col min="5638" max="5638" width="13" style="44" customWidth="1"/>
    <col min="5639" max="5639" width="15.5703125" style="44" customWidth="1"/>
    <col min="5640" max="5640" width="13.7109375" style="44" customWidth="1"/>
    <col min="5641" max="5888" width="9.140625" style="44"/>
    <col min="5889" max="5889" width="4.28515625" style="44" customWidth="1"/>
    <col min="5890" max="5891" width="13.85546875" style="44" customWidth="1"/>
    <col min="5892" max="5892" width="15.5703125" style="44" customWidth="1"/>
    <col min="5893" max="5893" width="11.5703125" style="44" customWidth="1"/>
    <col min="5894" max="5894" width="13" style="44" customWidth="1"/>
    <col min="5895" max="5895" width="15.5703125" style="44" customWidth="1"/>
    <col min="5896" max="5896" width="13.7109375" style="44" customWidth="1"/>
    <col min="5897" max="6144" width="9.140625" style="44"/>
    <col min="6145" max="6145" width="4.28515625" style="44" customWidth="1"/>
    <col min="6146" max="6147" width="13.85546875" style="44" customWidth="1"/>
    <col min="6148" max="6148" width="15.5703125" style="44" customWidth="1"/>
    <col min="6149" max="6149" width="11.5703125" style="44" customWidth="1"/>
    <col min="6150" max="6150" width="13" style="44" customWidth="1"/>
    <col min="6151" max="6151" width="15.5703125" style="44" customWidth="1"/>
    <col min="6152" max="6152" width="13.7109375" style="44" customWidth="1"/>
    <col min="6153" max="6400" width="9.140625" style="44"/>
    <col min="6401" max="6401" width="4.28515625" style="44" customWidth="1"/>
    <col min="6402" max="6403" width="13.85546875" style="44" customWidth="1"/>
    <col min="6404" max="6404" width="15.5703125" style="44" customWidth="1"/>
    <col min="6405" max="6405" width="11.5703125" style="44" customWidth="1"/>
    <col min="6406" max="6406" width="13" style="44" customWidth="1"/>
    <col min="6407" max="6407" width="15.5703125" style="44" customWidth="1"/>
    <col min="6408" max="6408" width="13.7109375" style="44" customWidth="1"/>
    <col min="6409" max="6656" width="9.140625" style="44"/>
    <col min="6657" max="6657" width="4.28515625" style="44" customWidth="1"/>
    <col min="6658" max="6659" width="13.85546875" style="44" customWidth="1"/>
    <col min="6660" max="6660" width="15.5703125" style="44" customWidth="1"/>
    <col min="6661" max="6661" width="11.5703125" style="44" customWidth="1"/>
    <col min="6662" max="6662" width="13" style="44" customWidth="1"/>
    <col min="6663" max="6663" width="15.5703125" style="44" customWidth="1"/>
    <col min="6664" max="6664" width="13.7109375" style="44" customWidth="1"/>
    <col min="6665" max="6912" width="9.140625" style="44"/>
    <col min="6913" max="6913" width="4.28515625" style="44" customWidth="1"/>
    <col min="6914" max="6915" width="13.85546875" style="44" customWidth="1"/>
    <col min="6916" max="6916" width="15.5703125" style="44" customWidth="1"/>
    <col min="6917" max="6917" width="11.5703125" style="44" customWidth="1"/>
    <col min="6918" max="6918" width="13" style="44" customWidth="1"/>
    <col min="6919" max="6919" width="15.5703125" style="44" customWidth="1"/>
    <col min="6920" max="6920" width="13.7109375" style="44" customWidth="1"/>
    <col min="6921" max="7168" width="9.140625" style="44"/>
    <col min="7169" max="7169" width="4.28515625" style="44" customWidth="1"/>
    <col min="7170" max="7171" width="13.85546875" style="44" customWidth="1"/>
    <col min="7172" max="7172" width="15.5703125" style="44" customWidth="1"/>
    <col min="7173" max="7173" width="11.5703125" style="44" customWidth="1"/>
    <col min="7174" max="7174" width="13" style="44" customWidth="1"/>
    <col min="7175" max="7175" width="15.5703125" style="44" customWidth="1"/>
    <col min="7176" max="7176" width="13.7109375" style="44" customWidth="1"/>
    <col min="7177" max="7424" width="9.140625" style="44"/>
    <col min="7425" max="7425" width="4.28515625" style="44" customWidth="1"/>
    <col min="7426" max="7427" width="13.85546875" style="44" customWidth="1"/>
    <col min="7428" max="7428" width="15.5703125" style="44" customWidth="1"/>
    <col min="7429" max="7429" width="11.5703125" style="44" customWidth="1"/>
    <col min="7430" max="7430" width="13" style="44" customWidth="1"/>
    <col min="7431" max="7431" width="15.5703125" style="44" customWidth="1"/>
    <col min="7432" max="7432" width="13.7109375" style="44" customWidth="1"/>
    <col min="7433" max="7680" width="9.140625" style="44"/>
    <col min="7681" max="7681" width="4.28515625" style="44" customWidth="1"/>
    <col min="7682" max="7683" width="13.85546875" style="44" customWidth="1"/>
    <col min="7684" max="7684" width="15.5703125" style="44" customWidth="1"/>
    <col min="7685" max="7685" width="11.5703125" style="44" customWidth="1"/>
    <col min="7686" max="7686" width="13" style="44" customWidth="1"/>
    <col min="7687" max="7687" width="15.5703125" style="44" customWidth="1"/>
    <col min="7688" max="7688" width="13.7109375" style="44" customWidth="1"/>
    <col min="7689" max="7936" width="9.140625" style="44"/>
    <col min="7937" max="7937" width="4.28515625" style="44" customWidth="1"/>
    <col min="7938" max="7939" width="13.85546875" style="44" customWidth="1"/>
    <col min="7940" max="7940" width="15.5703125" style="44" customWidth="1"/>
    <col min="7941" max="7941" width="11.5703125" style="44" customWidth="1"/>
    <col min="7942" max="7942" width="13" style="44" customWidth="1"/>
    <col min="7943" max="7943" width="15.5703125" style="44" customWidth="1"/>
    <col min="7944" max="7944" width="13.7109375" style="44" customWidth="1"/>
    <col min="7945" max="8192" width="9.140625" style="44"/>
    <col min="8193" max="8193" width="4.28515625" style="44" customWidth="1"/>
    <col min="8194" max="8195" width="13.85546875" style="44" customWidth="1"/>
    <col min="8196" max="8196" width="15.5703125" style="44" customWidth="1"/>
    <col min="8197" max="8197" width="11.5703125" style="44" customWidth="1"/>
    <col min="8198" max="8198" width="13" style="44" customWidth="1"/>
    <col min="8199" max="8199" width="15.5703125" style="44" customWidth="1"/>
    <col min="8200" max="8200" width="13.7109375" style="44" customWidth="1"/>
    <col min="8201" max="8448" width="9.140625" style="44"/>
    <col min="8449" max="8449" width="4.28515625" style="44" customWidth="1"/>
    <col min="8450" max="8451" width="13.85546875" style="44" customWidth="1"/>
    <col min="8452" max="8452" width="15.5703125" style="44" customWidth="1"/>
    <col min="8453" max="8453" width="11.5703125" style="44" customWidth="1"/>
    <col min="8454" max="8454" width="13" style="44" customWidth="1"/>
    <col min="8455" max="8455" width="15.5703125" style="44" customWidth="1"/>
    <col min="8456" max="8456" width="13.7109375" style="44" customWidth="1"/>
    <col min="8457" max="8704" width="9.140625" style="44"/>
    <col min="8705" max="8705" width="4.28515625" style="44" customWidth="1"/>
    <col min="8706" max="8707" width="13.85546875" style="44" customWidth="1"/>
    <col min="8708" max="8708" width="15.5703125" style="44" customWidth="1"/>
    <col min="8709" max="8709" width="11.5703125" style="44" customWidth="1"/>
    <col min="8710" max="8710" width="13" style="44" customWidth="1"/>
    <col min="8711" max="8711" width="15.5703125" style="44" customWidth="1"/>
    <col min="8712" max="8712" width="13.7109375" style="44" customWidth="1"/>
    <col min="8713" max="8960" width="9.140625" style="44"/>
    <col min="8961" max="8961" width="4.28515625" style="44" customWidth="1"/>
    <col min="8962" max="8963" width="13.85546875" style="44" customWidth="1"/>
    <col min="8964" max="8964" width="15.5703125" style="44" customWidth="1"/>
    <col min="8965" max="8965" width="11.5703125" style="44" customWidth="1"/>
    <col min="8966" max="8966" width="13" style="44" customWidth="1"/>
    <col min="8967" max="8967" width="15.5703125" style="44" customWidth="1"/>
    <col min="8968" max="8968" width="13.7109375" style="44" customWidth="1"/>
    <col min="8969" max="9216" width="9.140625" style="44"/>
    <col min="9217" max="9217" width="4.28515625" style="44" customWidth="1"/>
    <col min="9218" max="9219" width="13.85546875" style="44" customWidth="1"/>
    <col min="9220" max="9220" width="15.5703125" style="44" customWidth="1"/>
    <col min="9221" max="9221" width="11.5703125" style="44" customWidth="1"/>
    <col min="9222" max="9222" width="13" style="44" customWidth="1"/>
    <col min="9223" max="9223" width="15.5703125" style="44" customWidth="1"/>
    <col min="9224" max="9224" width="13.7109375" style="44" customWidth="1"/>
    <col min="9225" max="9472" width="9.140625" style="44"/>
    <col min="9473" max="9473" width="4.28515625" style="44" customWidth="1"/>
    <col min="9474" max="9475" width="13.85546875" style="44" customWidth="1"/>
    <col min="9476" max="9476" width="15.5703125" style="44" customWidth="1"/>
    <col min="9477" max="9477" width="11.5703125" style="44" customWidth="1"/>
    <col min="9478" max="9478" width="13" style="44" customWidth="1"/>
    <col min="9479" max="9479" width="15.5703125" style="44" customWidth="1"/>
    <col min="9480" max="9480" width="13.7109375" style="44" customWidth="1"/>
    <col min="9481" max="9728" width="9.140625" style="44"/>
    <col min="9729" max="9729" width="4.28515625" style="44" customWidth="1"/>
    <col min="9730" max="9731" width="13.85546875" style="44" customWidth="1"/>
    <col min="9732" max="9732" width="15.5703125" style="44" customWidth="1"/>
    <col min="9733" max="9733" width="11.5703125" style="44" customWidth="1"/>
    <col min="9734" max="9734" width="13" style="44" customWidth="1"/>
    <col min="9735" max="9735" width="15.5703125" style="44" customWidth="1"/>
    <col min="9736" max="9736" width="13.7109375" style="44" customWidth="1"/>
    <col min="9737" max="9984" width="9.140625" style="44"/>
    <col min="9985" max="9985" width="4.28515625" style="44" customWidth="1"/>
    <col min="9986" max="9987" width="13.85546875" style="44" customWidth="1"/>
    <col min="9988" max="9988" width="15.5703125" style="44" customWidth="1"/>
    <col min="9989" max="9989" width="11.5703125" style="44" customWidth="1"/>
    <col min="9990" max="9990" width="13" style="44" customWidth="1"/>
    <col min="9991" max="9991" width="15.5703125" style="44" customWidth="1"/>
    <col min="9992" max="9992" width="13.7109375" style="44" customWidth="1"/>
    <col min="9993" max="10240" width="9.140625" style="44"/>
    <col min="10241" max="10241" width="4.28515625" style="44" customWidth="1"/>
    <col min="10242" max="10243" width="13.85546875" style="44" customWidth="1"/>
    <col min="10244" max="10244" width="15.5703125" style="44" customWidth="1"/>
    <col min="10245" max="10245" width="11.5703125" style="44" customWidth="1"/>
    <col min="10246" max="10246" width="13" style="44" customWidth="1"/>
    <col min="10247" max="10247" width="15.5703125" style="44" customWidth="1"/>
    <col min="10248" max="10248" width="13.7109375" style="44" customWidth="1"/>
    <col min="10249" max="10496" width="9.140625" style="44"/>
    <col min="10497" max="10497" width="4.28515625" style="44" customWidth="1"/>
    <col min="10498" max="10499" width="13.85546875" style="44" customWidth="1"/>
    <col min="10500" max="10500" width="15.5703125" style="44" customWidth="1"/>
    <col min="10501" max="10501" width="11.5703125" style="44" customWidth="1"/>
    <col min="10502" max="10502" width="13" style="44" customWidth="1"/>
    <col min="10503" max="10503" width="15.5703125" style="44" customWidth="1"/>
    <col min="10504" max="10504" width="13.7109375" style="44" customWidth="1"/>
    <col min="10505" max="10752" width="9.140625" style="44"/>
    <col min="10753" max="10753" width="4.28515625" style="44" customWidth="1"/>
    <col min="10754" max="10755" width="13.85546875" style="44" customWidth="1"/>
    <col min="10756" max="10756" width="15.5703125" style="44" customWidth="1"/>
    <col min="10757" max="10757" width="11.5703125" style="44" customWidth="1"/>
    <col min="10758" max="10758" width="13" style="44" customWidth="1"/>
    <col min="10759" max="10759" width="15.5703125" style="44" customWidth="1"/>
    <col min="10760" max="10760" width="13.7109375" style="44" customWidth="1"/>
    <col min="10761" max="11008" width="9.140625" style="44"/>
    <col min="11009" max="11009" width="4.28515625" style="44" customWidth="1"/>
    <col min="11010" max="11011" width="13.85546875" style="44" customWidth="1"/>
    <col min="11012" max="11012" width="15.5703125" style="44" customWidth="1"/>
    <col min="11013" max="11013" width="11.5703125" style="44" customWidth="1"/>
    <col min="11014" max="11014" width="13" style="44" customWidth="1"/>
    <col min="11015" max="11015" width="15.5703125" style="44" customWidth="1"/>
    <col min="11016" max="11016" width="13.7109375" style="44" customWidth="1"/>
    <col min="11017" max="11264" width="9.140625" style="44"/>
    <col min="11265" max="11265" width="4.28515625" style="44" customWidth="1"/>
    <col min="11266" max="11267" width="13.85546875" style="44" customWidth="1"/>
    <col min="11268" max="11268" width="15.5703125" style="44" customWidth="1"/>
    <col min="11269" max="11269" width="11.5703125" style="44" customWidth="1"/>
    <col min="11270" max="11270" width="13" style="44" customWidth="1"/>
    <col min="11271" max="11271" width="15.5703125" style="44" customWidth="1"/>
    <col min="11272" max="11272" width="13.7109375" style="44" customWidth="1"/>
    <col min="11273" max="11520" width="9.140625" style="44"/>
    <col min="11521" max="11521" width="4.28515625" style="44" customWidth="1"/>
    <col min="11522" max="11523" width="13.85546875" style="44" customWidth="1"/>
    <col min="11524" max="11524" width="15.5703125" style="44" customWidth="1"/>
    <col min="11525" max="11525" width="11.5703125" style="44" customWidth="1"/>
    <col min="11526" max="11526" width="13" style="44" customWidth="1"/>
    <col min="11527" max="11527" width="15.5703125" style="44" customWidth="1"/>
    <col min="11528" max="11528" width="13.7109375" style="44" customWidth="1"/>
    <col min="11529" max="11776" width="9.140625" style="44"/>
    <col min="11777" max="11777" width="4.28515625" style="44" customWidth="1"/>
    <col min="11778" max="11779" width="13.85546875" style="44" customWidth="1"/>
    <col min="11780" max="11780" width="15.5703125" style="44" customWidth="1"/>
    <col min="11781" max="11781" width="11.5703125" style="44" customWidth="1"/>
    <col min="11782" max="11782" width="13" style="44" customWidth="1"/>
    <col min="11783" max="11783" width="15.5703125" style="44" customWidth="1"/>
    <col min="11784" max="11784" width="13.7109375" style="44" customWidth="1"/>
    <col min="11785" max="12032" width="9.140625" style="44"/>
    <col min="12033" max="12033" width="4.28515625" style="44" customWidth="1"/>
    <col min="12034" max="12035" width="13.85546875" style="44" customWidth="1"/>
    <col min="12036" max="12036" width="15.5703125" style="44" customWidth="1"/>
    <col min="12037" max="12037" width="11.5703125" style="44" customWidth="1"/>
    <col min="12038" max="12038" width="13" style="44" customWidth="1"/>
    <col min="12039" max="12039" width="15.5703125" style="44" customWidth="1"/>
    <col min="12040" max="12040" width="13.7109375" style="44" customWidth="1"/>
    <col min="12041" max="12288" width="9.140625" style="44"/>
    <col min="12289" max="12289" width="4.28515625" style="44" customWidth="1"/>
    <col min="12290" max="12291" width="13.85546875" style="44" customWidth="1"/>
    <col min="12292" max="12292" width="15.5703125" style="44" customWidth="1"/>
    <col min="12293" max="12293" width="11.5703125" style="44" customWidth="1"/>
    <col min="12294" max="12294" width="13" style="44" customWidth="1"/>
    <col min="12295" max="12295" width="15.5703125" style="44" customWidth="1"/>
    <col min="12296" max="12296" width="13.7109375" style="44" customWidth="1"/>
    <col min="12297" max="12544" width="9.140625" style="44"/>
    <col min="12545" max="12545" width="4.28515625" style="44" customWidth="1"/>
    <col min="12546" max="12547" width="13.85546875" style="44" customWidth="1"/>
    <col min="12548" max="12548" width="15.5703125" style="44" customWidth="1"/>
    <col min="12549" max="12549" width="11.5703125" style="44" customWidth="1"/>
    <col min="12550" max="12550" width="13" style="44" customWidth="1"/>
    <col min="12551" max="12551" width="15.5703125" style="44" customWidth="1"/>
    <col min="12552" max="12552" width="13.7109375" style="44" customWidth="1"/>
    <col min="12553" max="12800" width="9.140625" style="44"/>
    <col min="12801" max="12801" width="4.28515625" style="44" customWidth="1"/>
    <col min="12802" max="12803" width="13.85546875" style="44" customWidth="1"/>
    <col min="12804" max="12804" width="15.5703125" style="44" customWidth="1"/>
    <col min="12805" max="12805" width="11.5703125" style="44" customWidth="1"/>
    <col min="12806" max="12806" width="13" style="44" customWidth="1"/>
    <col min="12807" max="12807" width="15.5703125" style="44" customWidth="1"/>
    <col min="12808" max="12808" width="13.7109375" style="44" customWidth="1"/>
    <col min="12809" max="13056" width="9.140625" style="44"/>
    <col min="13057" max="13057" width="4.28515625" style="44" customWidth="1"/>
    <col min="13058" max="13059" width="13.85546875" style="44" customWidth="1"/>
    <col min="13060" max="13060" width="15.5703125" style="44" customWidth="1"/>
    <col min="13061" max="13061" width="11.5703125" style="44" customWidth="1"/>
    <col min="13062" max="13062" width="13" style="44" customWidth="1"/>
    <col min="13063" max="13063" width="15.5703125" style="44" customWidth="1"/>
    <col min="13064" max="13064" width="13.7109375" style="44" customWidth="1"/>
    <col min="13065" max="13312" width="9.140625" style="44"/>
    <col min="13313" max="13313" width="4.28515625" style="44" customWidth="1"/>
    <col min="13314" max="13315" width="13.85546875" style="44" customWidth="1"/>
    <col min="13316" max="13316" width="15.5703125" style="44" customWidth="1"/>
    <col min="13317" max="13317" width="11.5703125" style="44" customWidth="1"/>
    <col min="13318" max="13318" width="13" style="44" customWidth="1"/>
    <col min="13319" max="13319" width="15.5703125" style="44" customWidth="1"/>
    <col min="13320" max="13320" width="13.7109375" style="44" customWidth="1"/>
    <col min="13321" max="13568" width="9.140625" style="44"/>
    <col min="13569" max="13569" width="4.28515625" style="44" customWidth="1"/>
    <col min="13570" max="13571" width="13.85546875" style="44" customWidth="1"/>
    <col min="13572" max="13572" width="15.5703125" style="44" customWidth="1"/>
    <col min="13573" max="13573" width="11.5703125" style="44" customWidth="1"/>
    <col min="13574" max="13574" width="13" style="44" customWidth="1"/>
    <col min="13575" max="13575" width="15.5703125" style="44" customWidth="1"/>
    <col min="13576" max="13576" width="13.7109375" style="44" customWidth="1"/>
    <col min="13577" max="13824" width="9.140625" style="44"/>
    <col min="13825" max="13825" width="4.28515625" style="44" customWidth="1"/>
    <col min="13826" max="13827" width="13.85546875" style="44" customWidth="1"/>
    <col min="13828" max="13828" width="15.5703125" style="44" customWidth="1"/>
    <col min="13829" max="13829" width="11.5703125" style="44" customWidth="1"/>
    <col min="13830" max="13830" width="13" style="44" customWidth="1"/>
    <col min="13831" max="13831" width="15.5703125" style="44" customWidth="1"/>
    <col min="13832" max="13832" width="13.7109375" style="44" customWidth="1"/>
    <col min="13833" max="14080" width="9.140625" style="44"/>
    <col min="14081" max="14081" width="4.28515625" style="44" customWidth="1"/>
    <col min="14082" max="14083" width="13.85546875" style="44" customWidth="1"/>
    <col min="14084" max="14084" width="15.5703125" style="44" customWidth="1"/>
    <col min="14085" max="14085" width="11.5703125" style="44" customWidth="1"/>
    <col min="14086" max="14086" width="13" style="44" customWidth="1"/>
    <col min="14087" max="14087" width="15.5703125" style="44" customWidth="1"/>
    <col min="14088" max="14088" width="13.7109375" style="44" customWidth="1"/>
    <col min="14089" max="14336" width="9.140625" style="44"/>
    <col min="14337" max="14337" width="4.28515625" style="44" customWidth="1"/>
    <col min="14338" max="14339" width="13.85546875" style="44" customWidth="1"/>
    <col min="14340" max="14340" width="15.5703125" style="44" customWidth="1"/>
    <col min="14341" max="14341" width="11.5703125" style="44" customWidth="1"/>
    <col min="14342" max="14342" width="13" style="44" customWidth="1"/>
    <col min="14343" max="14343" width="15.5703125" style="44" customWidth="1"/>
    <col min="14344" max="14344" width="13.7109375" style="44" customWidth="1"/>
    <col min="14345" max="14592" width="9.140625" style="44"/>
    <col min="14593" max="14593" width="4.28515625" style="44" customWidth="1"/>
    <col min="14594" max="14595" width="13.85546875" style="44" customWidth="1"/>
    <col min="14596" max="14596" width="15.5703125" style="44" customWidth="1"/>
    <col min="14597" max="14597" width="11.5703125" style="44" customWidth="1"/>
    <col min="14598" max="14598" width="13" style="44" customWidth="1"/>
    <col min="14599" max="14599" width="15.5703125" style="44" customWidth="1"/>
    <col min="14600" max="14600" width="13.7109375" style="44" customWidth="1"/>
    <col min="14601" max="14848" width="9.140625" style="44"/>
    <col min="14849" max="14849" width="4.28515625" style="44" customWidth="1"/>
    <col min="14850" max="14851" width="13.85546875" style="44" customWidth="1"/>
    <col min="14852" max="14852" width="15.5703125" style="44" customWidth="1"/>
    <col min="14853" max="14853" width="11.5703125" style="44" customWidth="1"/>
    <col min="14854" max="14854" width="13" style="44" customWidth="1"/>
    <col min="14855" max="14855" width="15.5703125" style="44" customWidth="1"/>
    <col min="14856" max="14856" width="13.7109375" style="44" customWidth="1"/>
    <col min="14857" max="15104" width="9.140625" style="44"/>
    <col min="15105" max="15105" width="4.28515625" style="44" customWidth="1"/>
    <col min="15106" max="15107" width="13.85546875" style="44" customWidth="1"/>
    <col min="15108" max="15108" width="15.5703125" style="44" customWidth="1"/>
    <col min="15109" max="15109" width="11.5703125" style="44" customWidth="1"/>
    <col min="15110" max="15110" width="13" style="44" customWidth="1"/>
    <col min="15111" max="15111" width="15.5703125" style="44" customWidth="1"/>
    <col min="15112" max="15112" width="13.7109375" style="44" customWidth="1"/>
    <col min="15113" max="15360" width="9.140625" style="44"/>
    <col min="15361" max="15361" width="4.28515625" style="44" customWidth="1"/>
    <col min="15362" max="15363" width="13.85546875" style="44" customWidth="1"/>
    <col min="15364" max="15364" width="15.5703125" style="44" customWidth="1"/>
    <col min="15365" max="15365" width="11.5703125" style="44" customWidth="1"/>
    <col min="15366" max="15366" width="13" style="44" customWidth="1"/>
    <col min="15367" max="15367" width="15.5703125" style="44" customWidth="1"/>
    <col min="15368" max="15368" width="13.7109375" style="44" customWidth="1"/>
    <col min="15369" max="15616" width="9.140625" style="44"/>
    <col min="15617" max="15617" width="4.28515625" style="44" customWidth="1"/>
    <col min="15618" max="15619" width="13.85546875" style="44" customWidth="1"/>
    <col min="15620" max="15620" width="15.5703125" style="44" customWidth="1"/>
    <col min="15621" max="15621" width="11.5703125" style="44" customWidth="1"/>
    <col min="15622" max="15622" width="13" style="44" customWidth="1"/>
    <col min="15623" max="15623" width="15.5703125" style="44" customWidth="1"/>
    <col min="15624" max="15624" width="13.7109375" style="44" customWidth="1"/>
    <col min="15625" max="15872" width="9.140625" style="44"/>
    <col min="15873" max="15873" width="4.28515625" style="44" customWidth="1"/>
    <col min="15874" max="15875" width="13.85546875" style="44" customWidth="1"/>
    <col min="15876" max="15876" width="15.5703125" style="44" customWidth="1"/>
    <col min="15877" max="15877" width="11.5703125" style="44" customWidth="1"/>
    <col min="15878" max="15878" width="13" style="44" customWidth="1"/>
    <col min="15879" max="15879" width="15.5703125" style="44" customWidth="1"/>
    <col min="15880" max="15880" width="13.7109375" style="44" customWidth="1"/>
    <col min="15881" max="16128" width="9.140625" style="44"/>
    <col min="16129" max="16129" width="4.28515625" style="44" customWidth="1"/>
    <col min="16130" max="16131" width="13.85546875" style="44" customWidth="1"/>
    <col min="16132" max="16132" width="15.5703125" style="44" customWidth="1"/>
    <col min="16133" max="16133" width="11.5703125" style="44" customWidth="1"/>
    <col min="16134" max="16134" width="13" style="44" customWidth="1"/>
    <col min="16135" max="16135" width="15.5703125" style="44" customWidth="1"/>
    <col min="16136" max="16136" width="13.7109375" style="44" customWidth="1"/>
    <col min="16137" max="16384" width="9.140625" style="44"/>
  </cols>
  <sheetData>
    <row r="1" spans="1:8" ht="45.75" customHeight="1">
      <c r="A1" s="250" t="s">
        <v>188</v>
      </c>
      <c r="B1" s="250"/>
      <c r="C1" s="250"/>
      <c r="D1" s="250"/>
      <c r="E1" s="250"/>
      <c r="F1" s="250"/>
      <c r="G1" s="250"/>
      <c r="H1" s="250"/>
    </row>
    <row r="2" spans="1:8" ht="15.75">
      <c r="A2" s="259" t="s">
        <v>318</v>
      </c>
      <c r="B2" s="259"/>
      <c r="C2" s="259"/>
      <c r="D2" s="259"/>
      <c r="E2" s="259"/>
      <c r="F2" s="259"/>
      <c r="G2" s="259"/>
      <c r="H2" s="259"/>
    </row>
    <row r="3" spans="1:8" ht="15.75">
      <c r="A3" s="251" t="s">
        <v>204</v>
      </c>
      <c r="B3" s="251"/>
      <c r="C3" s="251"/>
      <c r="D3" s="251"/>
      <c r="E3" s="251"/>
      <c r="F3" s="251"/>
      <c r="G3" s="251"/>
      <c r="H3" s="251"/>
    </row>
    <row r="4" spans="1:8" ht="25.5" customHeight="1" thickBot="1">
      <c r="A4" s="260" t="s">
        <v>198</v>
      </c>
      <c r="B4" s="260"/>
      <c r="C4" s="260"/>
      <c r="D4" s="260"/>
      <c r="E4" s="260"/>
      <c r="F4" s="260"/>
      <c r="G4" s="260"/>
      <c r="H4" s="260"/>
    </row>
    <row r="5" spans="1:8" ht="77.25" thickBot="1">
      <c r="A5" s="88" t="s">
        <v>102</v>
      </c>
      <c r="B5" s="89" t="s">
        <v>39</v>
      </c>
      <c r="C5" s="45" t="s">
        <v>103</v>
      </c>
      <c r="D5" s="45" t="s">
        <v>104</v>
      </c>
      <c r="E5" s="45" t="s">
        <v>140</v>
      </c>
      <c r="F5" s="90" t="s">
        <v>141</v>
      </c>
      <c r="G5" s="91"/>
      <c r="H5" s="91"/>
    </row>
    <row r="6" spans="1:8" ht="13.5" thickBot="1">
      <c r="A6" s="92">
        <v>1</v>
      </c>
      <c r="B6" s="93">
        <v>2</v>
      </c>
      <c r="C6" s="93">
        <v>3</v>
      </c>
      <c r="D6" s="93">
        <v>4</v>
      </c>
      <c r="E6" s="93">
        <v>5</v>
      </c>
      <c r="F6" s="94" t="s">
        <v>142</v>
      </c>
      <c r="G6" s="91"/>
      <c r="H6" s="91"/>
    </row>
    <row r="7" spans="1:8" ht="18" customHeight="1">
      <c r="A7" s="95">
        <v>1</v>
      </c>
      <c r="B7" s="96">
        <v>44378</v>
      </c>
      <c r="C7" s="97">
        <v>844336</v>
      </c>
      <c r="D7" s="97">
        <v>1148741</v>
      </c>
      <c r="E7" s="97">
        <v>2812498</v>
      </c>
      <c r="F7" s="98">
        <f>E7/D7</f>
        <v>2.448330824789922</v>
      </c>
      <c r="G7" s="91"/>
      <c r="H7" s="91"/>
    </row>
    <row r="8" spans="1:8" ht="18" customHeight="1">
      <c r="A8" s="99">
        <v>2</v>
      </c>
      <c r="B8" s="100">
        <v>44409</v>
      </c>
      <c r="C8" s="101">
        <v>746011</v>
      </c>
      <c r="D8" s="102">
        <v>1150151</v>
      </c>
      <c r="E8" s="101">
        <v>2173455</v>
      </c>
      <c r="F8" s="103">
        <f>E8/D8</f>
        <v>1.8897127420660418</v>
      </c>
      <c r="G8" s="91"/>
      <c r="H8" s="91"/>
    </row>
    <row r="9" spans="1:8" ht="18" customHeight="1" thickBot="1">
      <c r="A9" s="104">
        <v>3</v>
      </c>
      <c r="B9" s="105">
        <v>44440</v>
      </c>
      <c r="C9" s="106">
        <v>860390</v>
      </c>
      <c r="D9" s="107">
        <v>1151654</v>
      </c>
      <c r="E9" s="106">
        <v>3221533</v>
      </c>
      <c r="F9" s="108">
        <f>E9/D9</f>
        <v>2.7973097822783579</v>
      </c>
      <c r="G9" s="91"/>
      <c r="H9" s="91"/>
    </row>
    <row r="10" spans="1:8" ht="28.5" customHeight="1" thickBot="1">
      <c r="A10" s="261" t="s">
        <v>199</v>
      </c>
      <c r="B10" s="261"/>
      <c r="C10" s="261"/>
      <c r="D10" s="261"/>
      <c r="E10" s="261"/>
      <c r="F10" s="261"/>
      <c r="G10" s="261"/>
      <c r="H10" s="261"/>
    </row>
    <row r="11" spans="1:8" ht="93.75" customHeight="1" thickBot="1">
      <c r="A11" s="88" t="s">
        <v>102</v>
      </c>
      <c r="B11" s="89" t="s">
        <v>39</v>
      </c>
      <c r="C11" s="45" t="s">
        <v>105</v>
      </c>
      <c r="D11" s="45" t="s">
        <v>106</v>
      </c>
      <c r="E11" s="45" t="s">
        <v>195</v>
      </c>
      <c r="F11" s="45" t="s">
        <v>104</v>
      </c>
      <c r="G11" s="109" t="s">
        <v>143</v>
      </c>
      <c r="H11" s="110" t="s">
        <v>144</v>
      </c>
    </row>
    <row r="12" spans="1:8" ht="13.5" thickBot="1">
      <c r="A12" s="119">
        <v>1</v>
      </c>
      <c r="B12" s="120">
        <v>2</v>
      </c>
      <c r="C12" s="120">
        <v>3</v>
      </c>
      <c r="D12" s="120">
        <v>4</v>
      </c>
      <c r="E12" s="120" t="s">
        <v>107</v>
      </c>
      <c r="F12" s="120">
        <v>6</v>
      </c>
      <c r="G12" s="121">
        <v>7</v>
      </c>
      <c r="H12" s="122" t="s">
        <v>145</v>
      </c>
    </row>
    <row r="13" spans="1:8" ht="18" customHeight="1">
      <c r="A13" s="95">
        <v>1</v>
      </c>
      <c r="B13" s="96">
        <f>B7</f>
        <v>44378</v>
      </c>
      <c r="C13" s="123">
        <v>113.98680555555578</v>
      </c>
      <c r="D13" s="97">
        <f>C7</f>
        <v>844336</v>
      </c>
      <c r="E13" s="124"/>
      <c r="F13" s="97">
        <f>D7</f>
        <v>1148741</v>
      </c>
      <c r="G13" s="125">
        <v>111701.73819444445</v>
      </c>
      <c r="H13" s="136">
        <f>G13/F13</f>
        <v>9.7238401166533137E-2</v>
      </c>
    </row>
    <row r="14" spans="1:8" ht="18" customHeight="1">
      <c r="A14" s="99">
        <v>2</v>
      </c>
      <c r="B14" s="100">
        <f>B8</f>
        <v>44409</v>
      </c>
      <c r="C14" s="126">
        <v>80.892361111111242</v>
      </c>
      <c r="D14" s="102">
        <f>C8</f>
        <v>746011</v>
      </c>
      <c r="E14" s="127"/>
      <c r="F14" s="102">
        <f>D8</f>
        <v>1150151</v>
      </c>
      <c r="G14" s="128">
        <v>72518.697916666584</v>
      </c>
      <c r="H14" s="137">
        <f>G14/F14</f>
        <v>6.3051458388217366E-2</v>
      </c>
    </row>
    <row r="15" spans="1:8" ht="18" customHeight="1" thickBot="1">
      <c r="A15" s="104">
        <v>3</v>
      </c>
      <c r="B15" s="105">
        <f>B9</f>
        <v>44440</v>
      </c>
      <c r="C15" s="129">
        <v>126.91944444444445</v>
      </c>
      <c r="D15" s="107">
        <f>C9</f>
        <v>860390</v>
      </c>
      <c r="E15" s="129"/>
      <c r="F15" s="107">
        <f>D9</f>
        <v>1151654</v>
      </c>
      <c r="G15" s="130">
        <v>111158.28472222222</v>
      </c>
      <c r="H15" s="138">
        <f>G15/F15</f>
        <v>9.6520556280117312E-2</v>
      </c>
    </row>
    <row r="16" spans="1:8" ht="24" customHeight="1" thickBot="1">
      <c r="A16" s="261" t="s">
        <v>112</v>
      </c>
      <c r="B16" s="261"/>
      <c r="C16" s="261"/>
      <c r="D16" s="261"/>
      <c r="E16" s="261"/>
      <c r="F16" s="261"/>
      <c r="G16" s="261"/>
      <c r="H16" s="261"/>
    </row>
    <row r="17" spans="1:8" ht="104.25" thickBot="1">
      <c r="A17" s="88" t="s">
        <v>102</v>
      </c>
      <c r="B17" s="89" t="s">
        <v>39</v>
      </c>
      <c r="C17" s="45" t="s">
        <v>109</v>
      </c>
      <c r="D17" s="45" t="s">
        <v>110</v>
      </c>
      <c r="E17" s="45" t="s">
        <v>146</v>
      </c>
      <c r="F17" s="45" t="s">
        <v>111</v>
      </c>
      <c r="G17" s="45" t="s">
        <v>147</v>
      </c>
      <c r="H17" s="90" t="s">
        <v>148</v>
      </c>
    </row>
    <row r="18" spans="1:8" ht="13.5" thickBot="1">
      <c r="A18" s="119">
        <v>1</v>
      </c>
      <c r="B18" s="120">
        <v>2</v>
      </c>
      <c r="C18" s="120">
        <v>3</v>
      </c>
      <c r="D18" s="120">
        <v>4</v>
      </c>
      <c r="E18" s="120" t="s">
        <v>107</v>
      </c>
      <c r="F18" s="120">
        <v>6</v>
      </c>
      <c r="G18" s="120">
        <v>7</v>
      </c>
      <c r="H18" s="139" t="s">
        <v>145</v>
      </c>
    </row>
    <row r="19" spans="1:8" ht="18" customHeight="1">
      <c r="A19" s="95">
        <v>1</v>
      </c>
      <c r="B19" s="96">
        <f>B13</f>
        <v>44378</v>
      </c>
      <c r="C19" s="97">
        <v>2656</v>
      </c>
      <c r="D19" s="97">
        <v>925988</v>
      </c>
      <c r="E19" s="97"/>
      <c r="F19" s="97">
        <f>D7</f>
        <v>1148741</v>
      </c>
      <c r="G19" s="97">
        <v>4434578</v>
      </c>
      <c r="H19" s="98">
        <f>G19/F19</f>
        <v>3.8603810606568407</v>
      </c>
    </row>
    <row r="20" spans="1:8" ht="18" customHeight="1">
      <c r="A20" s="99">
        <v>2</v>
      </c>
      <c r="B20" s="100">
        <f>B14</f>
        <v>44409</v>
      </c>
      <c r="C20" s="102">
        <v>2221</v>
      </c>
      <c r="D20" s="102">
        <v>948040</v>
      </c>
      <c r="E20" s="102"/>
      <c r="F20" s="102">
        <f>D8</f>
        <v>1150151</v>
      </c>
      <c r="G20" s="102">
        <v>3618714</v>
      </c>
      <c r="H20" s="134">
        <f>G20/F20</f>
        <v>3.1462947039127904</v>
      </c>
    </row>
    <row r="21" spans="1:8" ht="18" customHeight="1" thickBot="1">
      <c r="A21" s="104">
        <v>3</v>
      </c>
      <c r="B21" s="105">
        <f>B15</f>
        <v>44440</v>
      </c>
      <c r="C21" s="107">
        <v>2564</v>
      </c>
      <c r="D21" s="107">
        <v>939087</v>
      </c>
      <c r="E21" s="107"/>
      <c r="F21" s="107">
        <f>D9</f>
        <v>1151654</v>
      </c>
      <c r="G21" s="107">
        <v>4073162</v>
      </c>
      <c r="H21" s="135">
        <f>G21/F21</f>
        <v>3.5367931687815957</v>
      </c>
    </row>
    <row r="23" spans="1:8" ht="16.5" customHeight="1">
      <c r="B23" s="49"/>
      <c r="C23" s="249"/>
      <c r="D23" s="249"/>
      <c r="E23" s="249"/>
      <c r="F23" s="249"/>
      <c r="G23" s="249"/>
      <c r="H23" s="249"/>
    </row>
  </sheetData>
  <mergeCells count="7">
    <mergeCell ref="C23:H23"/>
    <mergeCell ref="A1:H1"/>
    <mergeCell ref="A2:H2"/>
    <mergeCell ref="A3:H3"/>
    <mergeCell ref="A4:H4"/>
    <mergeCell ref="A10:H10"/>
    <mergeCell ref="A16:H16"/>
  </mergeCells>
  <printOptions horizontalCentered="1" verticalCentered="1"/>
  <pageMargins left="0.25" right="0.25" top="0.25" bottom="0.25" header="0" footer="0"/>
  <pageSetup paperSize="9" scale="80" orientation="landscape" r:id="rId1"/>
</worksheet>
</file>

<file path=xl/worksheets/sheet11.xml><?xml version="1.0" encoding="utf-8"?>
<worksheet xmlns="http://schemas.openxmlformats.org/spreadsheetml/2006/main" xmlns:r="http://schemas.openxmlformats.org/officeDocument/2006/relationships">
  <sheetPr>
    <tabColor rgb="FF00B050"/>
  </sheetPr>
  <dimension ref="A1:L23"/>
  <sheetViews>
    <sheetView view="pageBreakPreview" zoomScaleSheetLayoutView="100" workbookViewId="0">
      <selection activeCell="K9" sqref="K9"/>
    </sheetView>
  </sheetViews>
  <sheetFormatPr defaultRowHeight="12.75"/>
  <cols>
    <col min="1" max="1" width="6.140625" style="44" customWidth="1"/>
    <col min="2" max="2" width="13.7109375" style="44" customWidth="1"/>
    <col min="3" max="3" width="14.85546875" style="44" customWidth="1"/>
    <col min="4" max="4" width="14.28515625" style="44" customWidth="1"/>
    <col min="5" max="5" width="12.7109375" style="44" customWidth="1"/>
    <col min="6" max="6" width="11.42578125" style="44" customWidth="1"/>
    <col min="7" max="7" width="16.140625" style="44" customWidth="1"/>
    <col min="8" max="8" width="9.85546875" style="44" customWidth="1"/>
    <col min="9" max="256" width="9.140625" style="44"/>
    <col min="257" max="257" width="6.140625" style="44" customWidth="1"/>
    <col min="258" max="258" width="13.7109375" style="44" customWidth="1"/>
    <col min="259" max="259" width="14.85546875" style="44" customWidth="1"/>
    <col min="260" max="260" width="14.28515625" style="44" customWidth="1"/>
    <col min="261" max="261" width="12.7109375" style="44" customWidth="1"/>
    <col min="262" max="262" width="11.42578125" style="44" customWidth="1"/>
    <col min="263" max="263" width="16.140625" style="44" customWidth="1"/>
    <col min="264" max="264" width="9.85546875" style="44" customWidth="1"/>
    <col min="265" max="512" width="9.140625" style="44"/>
    <col min="513" max="513" width="6.140625" style="44" customWidth="1"/>
    <col min="514" max="514" width="13.7109375" style="44" customWidth="1"/>
    <col min="515" max="515" width="14.85546875" style="44" customWidth="1"/>
    <col min="516" max="516" width="14.28515625" style="44" customWidth="1"/>
    <col min="517" max="517" width="12.7109375" style="44" customWidth="1"/>
    <col min="518" max="518" width="11.42578125" style="44" customWidth="1"/>
    <col min="519" max="519" width="16.140625" style="44" customWidth="1"/>
    <col min="520" max="520" width="9.85546875" style="44" customWidth="1"/>
    <col min="521" max="768" width="9.140625" style="44"/>
    <col min="769" max="769" width="6.140625" style="44" customWidth="1"/>
    <col min="770" max="770" width="13.7109375" style="44" customWidth="1"/>
    <col min="771" max="771" width="14.85546875" style="44" customWidth="1"/>
    <col min="772" max="772" width="14.28515625" style="44" customWidth="1"/>
    <col min="773" max="773" width="12.7109375" style="44" customWidth="1"/>
    <col min="774" max="774" width="11.42578125" style="44" customWidth="1"/>
    <col min="775" max="775" width="16.140625" style="44" customWidth="1"/>
    <col min="776" max="776" width="9.85546875" style="44" customWidth="1"/>
    <col min="777" max="1024" width="9.140625" style="44"/>
    <col min="1025" max="1025" width="6.140625" style="44" customWidth="1"/>
    <col min="1026" max="1026" width="13.7109375" style="44" customWidth="1"/>
    <col min="1027" max="1027" width="14.85546875" style="44" customWidth="1"/>
    <col min="1028" max="1028" width="14.28515625" style="44" customWidth="1"/>
    <col min="1029" max="1029" width="12.7109375" style="44" customWidth="1"/>
    <col min="1030" max="1030" width="11.42578125" style="44" customWidth="1"/>
    <col min="1031" max="1031" width="16.140625" style="44" customWidth="1"/>
    <col min="1032" max="1032" width="9.85546875" style="44" customWidth="1"/>
    <col min="1033" max="1280" width="9.140625" style="44"/>
    <col min="1281" max="1281" width="6.140625" style="44" customWidth="1"/>
    <col min="1282" max="1282" width="13.7109375" style="44" customWidth="1"/>
    <col min="1283" max="1283" width="14.85546875" style="44" customWidth="1"/>
    <col min="1284" max="1284" width="14.28515625" style="44" customWidth="1"/>
    <col min="1285" max="1285" width="12.7109375" style="44" customWidth="1"/>
    <col min="1286" max="1286" width="11.42578125" style="44" customWidth="1"/>
    <col min="1287" max="1287" width="16.140625" style="44" customWidth="1"/>
    <col min="1288" max="1288" width="9.85546875" style="44" customWidth="1"/>
    <col min="1289" max="1536" width="9.140625" style="44"/>
    <col min="1537" max="1537" width="6.140625" style="44" customWidth="1"/>
    <col min="1538" max="1538" width="13.7109375" style="44" customWidth="1"/>
    <col min="1539" max="1539" width="14.85546875" style="44" customWidth="1"/>
    <col min="1540" max="1540" width="14.28515625" style="44" customWidth="1"/>
    <col min="1541" max="1541" width="12.7109375" style="44" customWidth="1"/>
    <col min="1542" max="1542" width="11.42578125" style="44" customWidth="1"/>
    <col min="1543" max="1543" width="16.140625" style="44" customWidth="1"/>
    <col min="1544" max="1544" width="9.85546875" style="44" customWidth="1"/>
    <col min="1545" max="1792" width="9.140625" style="44"/>
    <col min="1793" max="1793" width="6.140625" style="44" customWidth="1"/>
    <col min="1794" max="1794" width="13.7109375" style="44" customWidth="1"/>
    <col min="1795" max="1795" width="14.85546875" style="44" customWidth="1"/>
    <col min="1796" max="1796" width="14.28515625" style="44" customWidth="1"/>
    <col min="1797" max="1797" width="12.7109375" style="44" customWidth="1"/>
    <col min="1798" max="1798" width="11.42578125" style="44" customWidth="1"/>
    <col min="1799" max="1799" width="16.140625" style="44" customWidth="1"/>
    <col min="1800" max="1800" width="9.85546875" style="44" customWidth="1"/>
    <col min="1801" max="2048" width="9.140625" style="44"/>
    <col min="2049" max="2049" width="6.140625" style="44" customWidth="1"/>
    <col min="2050" max="2050" width="13.7109375" style="44" customWidth="1"/>
    <col min="2051" max="2051" width="14.85546875" style="44" customWidth="1"/>
    <col min="2052" max="2052" width="14.28515625" style="44" customWidth="1"/>
    <col min="2053" max="2053" width="12.7109375" style="44" customWidth="1"/>
    <col min="2054" max="2054" width="11.42578125" style="44" customWidth="1"/>
    <col min="2055" max="2055" width="16.140625" style="44" customWidth="1"/>
    <col min="2056" max="2056" width="9.85546875" style="44" customWidth="1"/>
    <col min="2057" max="2304" width="9.140625" style="44"/>
    <col min="2305" max="2305" width="6.140625" style="44" customWidth="1"/>
    <col min="2306" max="2306" width="13.7109375" style="44" customWidth="1"/>
    <col min="2307" max="2307" width="14.85546875" style="44" customWidth="1"/>
    <col min="2308" max="2308" width="14.28515625" style="44" customWidth="1"/>
    <col min="2309" max="2309" width="12.7109375" style="44" customWidth="1"/>
    <col min="2310" max="2310" width="11.42578125" style="44" customWidth="1"/>
    <col min="2311" max="2311" width="16.140625" style="44" customWidth="1"/>
    <col min="2312" max="2312" width="9.85546875" style="44" customWidth="1"/>
    <col min="2313" max="2560" width="9.140625" style="44"/>
    <col min="2561" max="2561" width="6.140625" style="44" customWidth="1"/>
    <col min="2562" max="2562" width="13.7109375" style="44" customWidth="1"/>
    <col min="2563" max="2563" width="14.85546875" style="44" customWidth="1"/>
    <col min="2564" max="2564" width="14.28515625" style="44" customWidth="1"/>
    <col min="2565" max="2565" width="12.7109375" style="44" customWidth="1"/>
    <col min="2566" max="2566" width="11.42578125" style="44" customWidth="1"/>
    <col min="2567" max="2567" width="16.140625" style="44" customWidth="1"/>
    <col min="2568" max="2568" width="9.85546875" style="44" customWidth="1"/>
    <col min="2569" max="2816" width="9.140625" style="44"/>
    <col min="2817" max="2817" width="6.140625" style="44" customWidth="1"/>
    <col min="2818" max="2818" width="13.7109375" style="44" customWidth="1"/>
    <col min="2819" max="2819" width="14.85546875" style="44" customWidth="1"/>
    <col min="2820" max="2820" width="14.28515625" style="44" customWidth="1"/>
    <col min="2821" max="2821" width="12.7109375" style="44" customWidth="1"/>
    <col min="2822" max="2822" width="11.42578125" style="44" customWidth="1"/>
    <col min="2823" max="2823" width="16.140625" style="44" customWidth="1"/>
    <col min="2824" max="2824" width="9.85546875" style="44" customWidth="1"/>
    <col min="2825" max="3072" width="9.140625" style="44"/>
    <col min="3073" max="3073" width="6.140625" style="44" customWidth="1"/>
    <col min="3074" max="3074" width="13.7109375" style="44" customWidth="1"/>
    <col min="3075" max="3075" width="14.85546875" style="44" customWidth="1"/>
    <col min="3076" max="3076" width="14.28515625" style="44" customWidth="1"/>
    <col min="3077" max="3077" width="12.7109375" style="44" customWidth="1"/>
    <col min="3078" max="3078" width="11.42578125" style="44" customWidth="1"/>
    <col min="3079" max="3079" width="16.140625" style="44" customWidth="1"/>
    <col min="3080" max="3080" width="9.85546875" style="44" customWidth="1"/>
    <col min="3081" max="3328" width="9.140625" style="44"/>
    <col min="3329" max="3329" width="6.140625" style="44" customWidth="1"/>
    <col min="3330" max="3330" width="13.7109375" style="44" customWidth="1"/>
    <col min="3331" max="3331" width="14.85546875" style="44" customWidth="1"/>
    <col min="3332" max="3332" width="14.28515625" style="44" customWidth="1"/>
    <col min="3333" max="3333" width="12.7109375" style="44" customWidth="1"/>
    <col min="3334" max="3334" width="11.42578125" style="44" customWidth="1"/>
    <col min="3335" max="3335" width="16.140625" style="44" customWidth="1"/>
    <col min="3336" max="3336" width="9.85546875" style="44" customWidth="1"/>
    <col min="3337" max="3584" width="9.140625" style="44"/>
    <col min="3585" max="3585" width="6.140625" style="44" customWidth="1"/>
    <col min="3586" max="3586" width="13.7109375" style="44" customWidth="1"/>
    <col min="3587" max="3587" width="14.85546875" style="44" customWidth="1"/>
    <col min="3588" max="3588" width="14.28515625" style="44" customWidth="1"/>
    <col min="3589" max="3589" width="12.7109375" style="44" customWidth="1"/>
    <col min="3590" max="3590" width="11.42578125" style="44" customWidth="1"/>
    <col min="3591" max="3591" width="16.140625" style="44" customWidth="1"/>
    <col min="3592" max="3592" width="9.85546875" style="44" customWidth="1"/>
    <col min="3593" max="3840" width="9.140625" style="44"/>
    <col min="3841" max="3841" width="6.140625" style="44" customWidth="1"/>
    <col min="3842" max="3842" width="13.7109375" style="44" customWidth="1"/>
    <col min="3843" max="3843" width="14.85546875" style="44" customWidth="1"/>
    <col min="3844" max="3844" width="14.28515625" style="44" customWidth="1"/>
    <col min="3845" max="3845" width="12.7109375" style="44" customWidth="1"/>
    <col min="3846" max="3846" width="11.42578125" style="44" customWidth="1"/>
    <col min="3847" max="3847" width="16.140625" style="44" customWidth="1"/>
    <col min="3848" max="3848" width="9.85546875" style="44" customWidth="1"/>
    <col min="3849" max="4096" width="9.140625" style="44"/>
    <col min="4097" max="4097" width="6.140625" style="44" customWidth="1"/>
    <col min="4098" max="4098" width="13.7109375" style="44" customWidth="1"/>
    <col min="4099" max="4099" width="14.85546875" style="44" customWidth="1"/>
    <col min="4100" max="4100" width="14.28515625" style="44" customWidth="1"/>
    <col min="4101" max="4101" width="12.7109375" style="44" customWidth="1"/>
    <col min="4102" max="4102" width="11.42578125" style="44" customWidth="1"/>
    <col min="4103" max="4103" width="16.140625" style="44" customWidth="1"/>
    <col min="4104" max="4104" width="9.85546875" style="44" customWidth="1"/>
    <col min="4105" max="4352" width="9.140625" style="44"/>
    <col min="4353" max="4353" width="6.140625" style="44" customWidth="1"/>
    <col min="4354" max="4354" width="13.7109375" style="44" customWidth="1"/>
    <col min="4355" max="4355" width="14.85546875" style="44" customWidth="1"/>
    <col min="4356" max="4356" width="14.28515625" style="44" customWidth="1"/>
    <col min="4357" max="4357" width="12.7109375" style="44" customWidth="1"/>
    <col min="4358" max="4358" width="11.42578125" style="44" customWidth="1"/>
    <col min="4359" max="4359" width="16.140625" style="44" customWidth="1"/>
    <col min="4360" max="4360" width="9.85546875" style="44" customWidth="1"/>
    <col min="4361" max="4608" width="9.140625" style="44"/>
    <col min="4609" max="4609" width="6.140625" style="44" customWidth="1"/>
    <col min="4610" max="4610" width="13.7109375" style="44" customWidth="1"/>
    <col min="4611" max="4611" width="14.85546875" style="44" customWidth="1"/>
    <col min="4612" max="4612" width="14.28515625" style="44" customWidth="1"/>
    <col min="4613" max="4613" width="12.7109375" style="44" customWidth="1"/>
    <col min="4614" max="4614" width="11.42578125" style="44" customWidth="1"/>
    <col min="4615" max="4615" width="16.140625" style="44" customWidth="1"/>
    <col min="4616" max="4616" width="9.85546875" style="44" customWidth="1"/>
    <col min="4617" max="4864" width="9.140625" style="44"/>
    <col min="4865" max="4865" width="6.140625" style="44" customWidth="1"/>
    <col min="4866" max="4866" width="13.7109375" style="44" customWidth="1"/>
    <col min="4867" max="4867" width="14.85546875" style="44" customWidth="1"/>
    <col min="4868" max="4868" width="14.28515625" style="44" customWidth="1"/>
    <col min="4869" max="4869" width="12.7109375" style="44" customWidth="1"/>
    <col min="4870" max="4870" width="11.42578125" style="44" customWidth="1"/>
    <col min="4871" max="4871" width="16.140625" style="44" customWidth="1"/>
    <col min="4872" max="4872" width="9.85546875" style="44" customWidth="1"/>
    <col min="4873" max="5120" width="9.140625" style="44"/>
    <col min="5121" max="5121" width="6.140625" style="44" customWidth="1"/>
    <col min="5122" max="5122" width="13.7109375" style="44" customWidth="1"/>
    <col min="5123" max="5123" width="14.85546875" style="44" customWidth="1"/>
    <col min="5124" max="5124" width="14.28515625" style="44" customWidth="1"/>
    <col min="5125" max="5125" width="12.7109375" style="44" customWidth="1"/>
    <col min="5126" max="5126" width="11.42578125" style="44" customWidth="1"/>
    <col min="5127" max="5127" width="16.140625" style="44" customWidth="1"/>
    <col min="5128" max="5128" width="9.85546875" style="44" customWidth="1"/>
    <col min="5129" max="5376" width="9.140625" style="44"/>
    <col min="5377" max="5377" width="6.140625" style="44" customWidth="1"/>
    <col min="5378" max="5378" width="13.7109375" style="44" customWidth="1"/>
    <col min="5379" max="5379" width="14.85546875" style="44" customWidth="1"/>
    <col min="5380" max="5380" width="14.28515625" style="44" customWidth="1"/>
    <col min="5381" max="5381" width="12.7109375" style="44" customWidth="1"/>
    <col min="5382" max="5382" width="11.42578125" style="44" customWidth="1"/>
    <col min="5383" max="5383" width="16.140625" style="44" customWidth="1"/>
    <col min="5384" max="5384" width="9.85546875" style="44" customWidth="1"/>
    <col min="5385" max="5632" width="9.140625" style="44"/>
    <col min="5633" max="5633" width="6.140625" style="44" customWidth="1"/>
    <col min="5634" max="5634" width="13.7109375" style="44" customWidth="1"/>
    <col min="5635" max="5635" width="14.85546875" style="44" customWidth="1"/>
    <col min="5636" max="5636" width="14.28515625" style="44" customWidth="1"/>
    <col min="5637" max="5637" width="12.7109375" style="44" customWidth="1"/>
    <col min="5638" max="5638" width="11.42578125" style="44" customWidth="1"/>
    <col min="5639" max="5639" width="16.140625" style="44" customWidth="1"/>
    <col min="5640" max="5640" width="9.85546875" style="44" customWidth="1"/>
    <col min="5641" max="5888" width="9.140625" style="44"/>
    <col min="5889" max="5889" width="6.140625" style="44" customWidth="1"/>
    <col min="5890" max="5890" width="13.7109375" style="44" customWidth="1"/>
    <col min="5891" max="5891" width="14.85546875" style="44" customWidth="1"/>
    <col min="5892" max="5892" width="14.28515625" style="44" customWidth="1"/>
    <col min="5893" max="5893" width="12.7109375" style="44" customWidth="1"/>
    <col min="5894" max="5894" width="11.42578125" style="44" customWidth="1"/>
    <col min="5895" max="5895" width="16.140625" style="44" customWidth="1"/>
    <col min="5896" max="5896" width="9.85546875" style="44" customWidth="1"/>
    <col min="5897" max="6144" width="9.140625" style="44"/>
    <col min="6145" max="6145" width="6.140625" style="44" customWidth="1"/>
    <col min="6146" max="6146" width="13.7109375" style="44" customWidth="1"/>
    <col min="6147" max="6147" width="14.85546875" style="44" customWidth="1"/>
    <col min="6148" max="6148" width="14.28515625" style="44" customWidth="1"/>
    <col min="6149" max="6149" width="12.7109375" style="44" customWidth="1"/>
    <col min="6150" max="6150" width="11.42578125" style="44" customWidth="1"/>
    <col min="6151" max="6151" width="16.140625" style="44" customWidth="1"/>
    <col min="6152" max="6152" width="9.85546875" style="44" customWidth="1"/>
    <col min="6153" max="6400" width="9.140625" style="44"/>
    <col min="6401" max="6401" width="6.140625" style="44" customWidth="1"/>
    <col min="6402" max="6402" width="13.7109375" style="44" customWidth="1"/>
    <col min="6403" max="6403" width="14.85546875" style="44" customWidth="1"/>
    <col min="6404" max="6404" width="14.28515625" style="44" customWidth="1"/>
    <col min="6405" max="6405" width="12.7109375" style="44" customWidth="1"/>
    <col min="6406" max="6406" width="11.42578125" style="44" customWidth="1"/>
    <col min="6407" max="6407" width="16.140625" style="44" customWidth="1"/>
    <col min="6408" max="6408" width="9.85546875" style="44" customWidth="1"/>
    <col min="6409" max="6656" width="9.140625" style="44"/>
    <col min="6657" max="6657" width="6.140625" style="44" customWidth="1"/>
    <col min="6658" max="6658" width="13.7109375" style="44" customWidth="1"/>
    <col min="6659" max="6659" width="14.85546875" style="44" customWidth="1"/>
    <col min="6660" max="6660" width="14.28515625" style="44" customWidth="1"/>
    <col min="6661" max="6661" width="12.7109375" style="44" customWidth="1"/>
    <col min="6662" max="6662" width="11.42578125" style="44" customWidth="1"/>
    <col min="6663" max="6663" width="16.140625" style="44" customWidth="1"/>
    <col min="6664" max="6664" width="9.85546875" style="44" customWidth="1"/>
    <col min="6665" max="6912" width="9.140625" style="44"/>
    <col min="6913" max="6913" width="6.140625" style="44" customWidth="1"/>
    <col min="6914" max="6914" width="13.7109375" style="44" customWidth="1"/>
    <col min="6915" max="6915" width="14.85546875" style="44" customWidth="1"/>
    <col min="6916" max="6916" width="14.28515625" style="44" customWidth="1"/>
    <col min="6917" max="6917" width="12.7109375" style="44" customWidth="1"/>
    <col min="6918" max="6918" width="11.42578125" style="44" customWidth="1"/>
    <col min="6919" max="6919" width="16.140625" style="44" customWidth="1"/>
    <col min="6920" max="6920" width="9.85546875" style="44" customWidth="1"/>
    <col min="6921" max="7168" width="9.140625" style="44"/>
    <col min="7169" max="7169" width="6.140625" style="44" customWidth="1"/>
    <col min="7170" max="7170" width="13.7109375" style="44" customWidth="1"/>
    <col min="7171" max="7171" width="14.85546875" style="44" customWidth="1"/>
    <col min="7172" max="7172" width="14.28515625" style="44" customWidth="1"/>
    <col min="7173" max="7173" width="12.7109375" style="44" customWidth="1"/>
    <col min="7174" max="7174" width="11.42578125" style="44" customWidth="1"/>
    <col min="7175" max="7175" width="16.140625" style="44" customWidth="1"/>
    <col min="7176" max="7176" width="9.85546875" style="44" customWidth="1"/>
    <col min="7177" max="7424" width="9.140625" style="44"/>
    <col min="7425" max="7425" width="6.140625" style="44" customWidth="1"/>
    <col min="7426" max="7426" width="13.7109375" style="44" customWidth="1"/>
    <col min="7427" max="7427" width="14.85546875" style="44" customWidth="1"/>
    <col min="7428" max="7428" width="14.28515625" style="44" customWidth="1"/>
    <col min="7429" max="7429" width="12.7109375" style="44" customWidth="1"/>
    <col min="7430" max="7430" width="11.42578125" style="44" customWidth="1"/>
    <col min="7431" max="7431" width="16.140625" style="44" customWidth="1"/>
    <col min="7432" max="7432" width="9.85546875" style="44" customWidth="1"/>
    <col min="7433" max="7680" width="9.140625" style="44"/>
    <col min="7681" max="7681" width="6.140625" style="44" customWidth="1"/>
    <col min="7682" max="7682" width="13.7109375" style="44" customWidth="1"/>
    <col min="7683" max="7683" width="14.85546875" style="44" customWidth="1"/>
    <col min="7684" max="7684" width="14.28515625" style="44" customWidth="1"/>
    <col min="7685" max="7685" width="12.7109375" style="44" customWidth="1"/>
    <col min="7686" max="7686" width="11.42578125" style="44" customWidth="1"/>
    <col min="7687" max="7687" width="16.140625" style="44" customWidth="1"/>
    <col min="7688" max="7688" width="9.85546875" style="44" customWidth="1"/>
    <col min="7689" max="7936" width="9.140625" style="44"/>
    <col min="7937" max="7937" width="6.140625" style="44" customWidth="1"/>
    <col min="7938" max="7938" width="13.7109375" style="44" customWidth="1"/>
    <col min="7939" max="7939" width="14.85546875" style="44" customWidth="1"/>
    <col min="7940" max="7940" width="14.28515625" style="44" customWidth="1"/>
    <col min="7941" max="7941" width="12.7109375" style="44" customWidth="1"/>
    <col min="7942" max="7942" width="11.42578125" style="44" customWidth="1"/>
    <col min="7943" max="7943" width="16.140625" style="44" customWidth="1"/>
    <col min="7944" max="7944" width="9.85546875" style="44" customWidth="1"/>
    <col min="7945" max="8192" width="9.140625" style="44"/>
    <col min="8193" max="8193" width="6.140625" style="44" customWidth="1"/>
    <col min="8194" max="8194" width="13.7109375" style="44" customWidth="1"/>
    <col min="8195" max="8195" width="14.85546875" style="44" customWidth="1"/>
    <col min="8196" max="8196" width="14.28515625" style="44" customWidth="1"/>
    <col min="8197" max="8197" width="12.7109375" style="44" customWidth="1"/>
    <col min="8198" max="8198" width="11.42578125" style="44" customWidth="1"/>
    <col min="8199" max="8199" width="16.140625" style="44" customWidth="1"/>
    <col min="8200" max="8200" width="9.85546875" style="44" customWidth="1"/>
    <col min="8201" max="8448" width="9.140625" style="44"/>
    <col min="8449" max="8449" width="6.140625" style="44" customWidth="1"/>
    <col min="8450" max="8450" width="13.7109375" style="44" customWidth="1"/>
    <col min="8451" max="8451" width="14.85546875" style="44" customWidth="1"/>
    <col min="8452" max="8452" width="14.28515625" style="44" customWidth="1"/>
    <col min="8453" max="8453" width="12.7109375" style="44" customWidth="1"/>
    <col min="8454" max="8454" width="11.42578125" style="44" customWidth="1"/>
    <col min="8455" max="8455" width="16.140625" style="44" customWidth="1"/>
    <col min="8456" max="8456" width="9.85546875" style="44" customWidth="1"/>
    <col min="8457" max="8704" width="9.140625" style="44"/>
    <col min="8705" max="8705" width="6.140625" style="44" customWidth="1"/>
    <col min="8706" max="8706" width="13.7109375" style="44" customWidth="1"/>
    <col min="8707" max="8707" width="14.85546875" style="44" customWidth="1"/>
    <col min="8708" max="8708" width="14.28515625" style="44" customWidth="1"/>
    <col min="8709" max="8709" width="12.7109375" style="44" customWidth="1"/>
    <col min="8710" max="8710" width="11.42578125" style="44" customWidth="1"/>
    <col min="8711" max="8711" width="16.140625" style="44" customWidth="1"/>
    <col min="8712" max="8712" width="9.85546875" style="44" customWidth="1"/>
    <col min="8713" max="8960" width="9.140625" style="44"/>
    <col min="8961" max="8961" width="6.140625" style="44" customWidth="1"/>
    <col min="8962" max="8962" width="13.7109375" style="44" customWidth="1"/>
    <col min="8963" max="8963" width="14.85546875" style="44" customWidth="1"/>
    <col min="8964" max="8964" width="14.28515625" style="44" customWidth="1"/>
    <col min="8965" max="8965" width="12.7109375" style="44" customWidth="1"/>
    <col min="8966" max="8966" width="11.42578125" style="44" customWidth="1"/>
    <col min="8967" max="8967" width="16.140625" style="44" customWidth="1"/>
    <col min="8968" max="8968" width="9.85546875" style="44" customWidth="1"/>
    <col min="8969" max="9216" width="9.140625" style="44"/>
    <col min="9217" max="9217" width="6.140625" style="44" customWidth="1"/>
    <col min="9218" max="9218" width="13.7109375" style="44" customWidth="1"/>
    <col min="9219" max="9219" width="14.85546875" style="44" customWidth="1"/>
    <col min="9220" max="9220" width="14.28515625" style="44" customWidth="1"/>
    <col min="9221" max="9221" width="12.7109375" style="44" customWidth="1"/>
    <col min="9222" max="9222" width="11.42578125" style="44" customWidth="1"/>
    <col min="9223" max="9223" width="16.140625" style="44" customWidth="1"/>
    <col min="9224" max="9224" width="9.85546875" style="44" customWidth="1"/>
    <col min="9225" max="9472" width="9.140625" style="44"/>
    <col min="9473" max="9473" width="6.140625" style="44" customWidth="1"/>
    <col min="9474" max="9474" width="13.7109375" style="44" customWidth="1"/>
    <col min="9475" max="9475" width="14.85546875" style="44" customWidth="1"/>
    <col min="9476" max="9476" width="14.28515625" style="44" customWidth="1"/>
    <col min="9477" max="9477" width="12.7109375" style="44" customWidth="1"/>
    <col min="9478" max="9478" width="11.42578125" style="44" customWidth="1"/>
    <col min="9479" max="9479" width="16.140625" style="44" customWidth="1"/>
    <col min="9480" max="9480" width="9.85546875" style="44" customWidth="1"/>
    <col min="9481" max="9728" width="9.140625" style="44"/>
    <col min="9729" max="9729" width="6.140625" style="44" customWidth="1"/>
    <col min="9730" max="9730" width="13.7109375" style="44" customWidth="1"/>
    <col min="9731" max="9731" width="14.85546875" style="44" customWidth="1"/>
    <col min="9732" max="9732" width="14.28515625" style="44" customWidth="1"/>
    <col min="9733" max="9733" width="12.7109375" style="44" customWidth="1"/>
    <col min="9734" max="9734" width="11.42578125" style="44" customWidth="1"/>
    <col min="9735" max="9735" width="16.140625" style="44" customWidth="1"/>
    <col min="9736" max="9736" width="9.85546875" style="44" customWidth="1"/>
    <col min="9737" max="9984" width="9.140625" style="44"/>
    <col min="9985" max="9985" width="6.140625" style="44" customWidth="1"/>
    <col min="9986" max="9986" width="13.7109375" style="44" customWidth="1"/>
    <col min="9987" max="9987" width="14.85546875" style="44" customWidth="1"/>
    <col min="9988" max="9988" width="14.28515625" style="44" customWidth="1"/>
    <col min="9989" max="9989" width="12.7109375" style="44" customWidth="1"/>
    <col min="9990" max="9990" width="11.42578125" style="44" customWidth="1"/>
    <col min="9991" max="9991" width="16.140625" style="44" customWidth="1"/>
    <col min="9992" max="9992" width="9.85546875" style="44" customWidth="1"/>
    <col min="9993" max="10240" width="9.140625" style="44"/>
    <col min="10241" max="10241" width="6.140625" style="44" customWidth="1"/>
    <col min="10242" max="10242" width="13.7109375" style="44" customWidth="1"/>
    <col min="10243" max="10243" width="14.85546875" style="44" customWidth="1"/>
    <col min="10244" max="10244" width="14.28515625" style="44" customWidth="1"/>
    <col min="10245" max="10245" width="12.7109375" style="44" customWidth="1"/>
    <col min="10246" max="10246" width="11.42578125" style="44" customWidth="1"/>
    <col min="10247" max="10247" width="16.140625" style="44" customWidth="1"/>
    <col min="10248" max="10248" width="9.85546875" style="44" customWidth="1"/>
    <col min="10249" max="10496" width="9.140625" style="44"/>
    <col min="10497" max="10497" width="6.140625" style="44" customWidth="1"/>
    <col min="10498" max="10498" width="13.7109375" style="44" customWidth="1"/>
    <col min="10499" max="10499" width="14.85546875" style="44" customWidth="1"/>
    <col min="10500" max="10500" width="14.28515625" style="44" customWidth="1"/>
    <col min="10501" max="10501" width="12.7109375" style="44" customWidth="1"/>
    <col min="10502" max="10502" width="11.42578125" style="44" customWidth="1"/>
    <col min="10503" max="10503" width="16.140625" style="44" customWidth="1"/>
    <col min="10504" max="10504" width="9.85546875" style="44" customWidth="1"/>
    <col min="10505" max="10752" width="9.140625" style="44"/>
    <col min="10753" max="10753" width="6.140625" style="44" customWidth="1"/>
    <col min="10754" max="10754" width="13.7109375" style="44" customWidth="1"/>
    <col min="10755" max="10755" width="14.85546875" style="44" customWidth="1"/>
    <col min="10756" max="10756" width="14.28515625" style="44" customWidth="1"/>
    <col min="10757" max="10757" width="12.7109375" style="44" customWidth="1"/>
    <col min="10758" max="10758" width="11.42578125" style="44" customWidth="1"/>
    <col min="10759" max="10759" width="16.140625" style="44" customWidth="1"/>
    <col min="10760" max="10760" width="9.85546875" style="44" customWidth="1"/>
    <col min="10761" max="11008" width="9.140625" style="44"/>
    <col min="11009" max="11009" width="6.140625" style="44" customWidth="1"/>
    <col min="11010" max="11010" width="13.7109375" style="44" customWidth="1"/>
    <col min="11011" max="11011" width="14.85546875" style="44" customWidth="1"/>
    <col min="11012" max="11012" width="14.28515625" style="44" customWidth="1"/>
    <col min="11013" max="11013" width="12.7109375" style="44" customWidth="1"/>
    <col min="11014" max="11014" width="11.42578125" style="44" customWidth="1"/>
    <col min="11015" max="11015" width="16.140625" style="44" customWidth="1"/>
    <col min="11016" max="11016" width="9.85546875" style="44" customWidth="1"/>
    <col min="11017" max="11264" width="9.140625" style="44"/>
    <col min="11265" max="11265" width="6.140625" style="44" customWidth="1"/>
    <col min="11266" max="11266" width="13.7109375" style="44" customWidth="1"/>
    <col min="11267" max="11267" width="14.85546875" style="44" customWidth="1"/>
    <col min="11268" max="11268" width="14.28515625" style="44" customWidth="1"/>
    <col min="11269" max="11269" width="12.7109375" style="44" customWidth="1"/>
    <col min="11270" max="11270" width="11.42578125" style="44" customWidth="1"/>
    <col min="11271" max="11271" width="16.140625" style="44" customWidth="1"/>
    <col min="11272" max="11272" width="9.85546875" style="44" customWidth="1"/>
    <col min="11273" max="11520" width="9.140625" style="44"/>
    <col min="11521" max="11521" width="6.140625" style="44" customWidth="1"/>
    <col min="11522" max="11522" width="13.7109375" style="44" customWidth="1"/>
    <col min="11523" max="11523" width="14.85546875" style="44" customWidth="1"/>
    <col min="11524" max="11524" width="14.28515625" style="44" customWidth="1"/>
    <col min="11525" max="11525" width="12.7109375" style="44" customWidth="1"/>
    <col min="11526" max="11526" width="11.42578125" style="44" customWidth="1"/>
    <col min="11527" max="11527" width="16.140625" style="44" customWidth="1"/>
    <col min="11528" max="11528" width="9.85546875" style="44" customWidth="1"/>
    <col min="11529" max="11776" width="9.140625" style="44"/>
    <col min="11777" max="11777" width="6.140625" style="44" customWidth="1"/>
    <col min="11778" max="11778" width="13.7109375" style="44" customWidth="1"/>
    <col min="11779" max="11779" width="14.85546875" style="44" customWidth="1"/>
    <col min="11780" max="11780" width="14.28515625" style="44" customWidth="1"/>
    <col min="11781" max="11781" width="12.7109375" style="44" customWidth="1"/>
    <col min="11782" max="11782" width="11.42578125" style="44" customWidth="1"/>
    <col min="11783" max="11783" width="16.140625" style="44" customWidth="1"/>
    <col min="11784" max="11784" width="9.85546875" style="44" customWidth="1"/>
    <col min="11785" max="12032" width="9.140625" style="44"/>
    <col min="12033" max="12033" width="6.140625" style="44" customWidth="1"/>
    <col min="12034" max="12034" width="13.7109375" style="44" customWidth="1"/>
    <col min="12035" max="12035" width="14.85546875" style="44" customWidth="1"/>
    <col min="12036" max="12036" width="14.28515625" style="44" customWidth="1"/>
    <col min="12037" max="12037" width="12.7109375" style="44" customWidth="1"/>
    <col min="12038" max="12038" width="11.42578125" style="44" customWidth="1"/>
    <col min="12039" max="12039" width="16.140625" style="44" customWidth="1"/>
    <col min="12040" max="12040" width="9.85546875" style="44" customWidth="1"/>
    <col min="12041" max="12288" width="9.140625" style="44"/>
    <col min="12289" max="12289" width="6.140625" style="44" customWidth="1"/>
    <col min="12290" max="12290" width="13.7109375" style="44" customWidth="1"/>
    <col min="12291" max="12291" width="14.85546875" style="44" customWidth="1"/>
    <col min="12292" max="12292" width="14.28515625" style="44" customWidth="1"/>
    <col min="12293" max="12293" width="12.7109375" style="44" customWidth="1"/>
    <col min="12294" max="12294" width="11.42578125" style="44" customWidth="1"/>
    <col min="12295" max="12295" width="16.140625" style="44" customWidth="1"/>
    <col min="12296" max="12296" width="9.85546875" style="44" customWidth="1"/>
    <col min="12297" max="12544" width="9.140625" style="44"/>
    <col min="12545" max="12545" width="6.140625" style="44" customWidth="1"/>
    <col min="12546" max="12546" width="13.7109375" style="44" customWidth="1"/>
    <col min="12547" max="12547" width="14.85546875" style="44" customWidth="1"/>
    <col min="12548" max="12548" width="14.28515625" style="44" customWidth="1"/>
    <col min="12549" max="12549" width="12.7109375" style="44" customWidth="1"/>
    <col min="12550" max="12550" width="11.42578125" style="44" customWidth="1"/>
    <col min="12551" max="12551" width="16.140625" style="44" customWidth="1"/>
    <col min="12552" max="12552" width="9.85546875" style="44" customWidth="1"/>
    <col min="12553" max="12800" width="9.140625" style="44"/>
    <col min="12801" max="12801" width="6.140625" style="44" customWidth="1"/>
    <col min="12802" max="12802" width="13.7109375" style="44" customWidth="1"/>
    <col min="12803" max="12803" width="14.85546875" style="44" customWidth="1"/>
    <col min="12804" max="12804" width="14.28515625" style="44" customWidth="1"/>
    <col min="12805" max="12805" width="12.7109375" style="44" customWidth="1"/>
    <col min="12806" max="12806" width="11.42578125" style="44" customWidth="1"/>
    <col min="12807" max="12807" width="16.140625" style="44" customWidth="1"/>
    <col min="12808" max="12808" width="9.85546875" style="44" customWidth="1"/>
    <col min="12809" max="13056" width="9.140625" style="44"/>
    <col min="13057" max="13057" width="6.140625" style="44" customWidth="1"/>
    <col min="13058" max="13058" width="13.7109375" style="44" customWidth="1"/>
    <col min="13059" max="13059" width="14.85546875" style="44" customWidth="1"/>
    <col min="13060" max="13060" width="14.28515625" style="44" customWidth="1"/>
    <col min="13061" max="13061" width="12.7109375" style="44" customWidth="1"/>
    <col min="13062" max="13062" width="11.42578125" style="44" customWidth="1"/>
    <col min="13063" max="13063" width="16.140625" style="44" customWidth="1"/>
    <col min="13064" max="13064" width="9.85546875" style="44" customWidth="1"/>
    <col min="13065" max="13312" width="9.140625" style="44"/>
    <col min="13313" max="13313" width="6.140625" style="44" customWidth="1"/>
    <col min="13314" max="13314" width="13.7109375" style="44" customWidth="1"/>
    <col min="13315" max="13315" width="14.85546875" style="44" customWidth="1"/>
    <col min="13316" max="13316" width="14.28515625" style="44" customWidth="1"/>
    <col min="13317" max="13317" width="12.7109375" style="44" customWidth="1"/>
    <col min="13318" max="13318" width="11.42578125" style="44" customWidth="1"/>
    <col min="13319" max="13319" width="16.140625" style="44" customWidth="1"/>
    <col min="13320" max="13320" width="9.85546875" style="44" customWidth="1"/>
    <col min="13321" max="13568" width="9.140625" style="44"/>
    <col min="13569" max="13569" width="6.140625" style="44" customWidth="1"/>
    <col min="13570" max="13570" width="13.7109375" style="44" customWidth="1"/>
    <col min="13571" max="13571" width="14.85546875" style="44" customWidth="1"/>
    <col min="13572" max="13572" width="14.28515625" style="44" customWidth="1"/>
    <col min="13573" max="13573" width="12.7109375" style="44" customWidth="1"/>
    <col min="13574" max="13574" width="11.42578125" style="44" customWidth="1"/>
    <col min="13575" max="13575" width="16.140625" style="44" customWidth="1"/>
    <col min="13576" max="13576" width="9.85546875" style="44" customWidth="1"/>
    <col min="13577" max="13824" width="9.140625" style="44"/>
    <col min="13825" max="13825" width="6.140625" style="44" customWidth="1"/>
    <col min="13826" max="13826" width="13.7109375" style="44" customWidth="1"/>
    <col min="13827" max="13827" width="14.85546875" style="44" customWidth="1"/>
    <col min="13828" max="13828" width="14.28515625" style="44" customWidth="1"/>
    <col min="13829" max="13829" width="12.7109375" style="44" customWidth="1"/>
    <col min="13830" max="13830" width="11.42578125" style="44" customWidth="1"/>
    <col min="13831" max="13831" width="16.140625" style="44" customWidth="1"/>
    <col min="13832" max="13832" width="9.85546875" style="44" customWidth="1"/>
    <col min="13833" max="14080" width="9.140625" style="44"/>
    <col min="14081" max="14081" width="6.140625" style="44" customWidth="1"/>
    <col min="14082" max="14082" width="13.7109375" style="44" customWidth="1"/>
    <col min="14083" max="14083" width="14.85546875" style="44" customWidth="1"/>
    <col min="14084" max="14084" width="14.28515625" style="44" customWidth="1"/>
    <col min="14085" max="14085" width="12.7109375" style="44" customWidth="1"/>
    <col min="14086" max="14086" width="11.42578125" style="44" customWidth="1"/>
    <col min="14087" max="14087" width="16.140625" style="44" customWidth="1"/>
    <col min="14088" max="14088" width="9.85546875" style="44" customWidth="1"/>
    <col min="14089" max="14336" width="9.140625" style="44"/>
    <col min="14337" max="14337" width="6.140625" style="44" customWidth="1"/>
    <col min="14338" max="14338" width="13.7109375" style="44" customWidth="1"/>
    <col min="14339" max="14339" width="14.85546875" style="44" customWidth="1"/>
    <col min="14340" max="14340" width="14.28515625" style="44" customWidth="1"/>
    <col min="14341" max="14341" width="12.7109375" style="44" customWidth="1"/>
    <col min="14342" max="14342" width="11.42578125" style="44" customWidth="1"/>
    <col min="14343" max="14343" width="16.140625" style="44" customWidth="1"/>
    <col min="14344" max="14344" width="9.85546875" style="44" customWidth="1"/>
    <col min="14345" max="14592" width="9.140625" style="44"/>
    <col min="14593" max="14593" width="6.140625" style="44" customWidth="1"/>
    <col min="14594" max="14594" width="13.7109375" style="44" customWidth="1"/>
    <col min="14595" max="14595" width="14.85546875" style="44" customWidth="1"/>
    <col min="14596" max="14596" width="14.28515625" style="44" customWidth="1"/>
    <col min="14597" max="14597" width="12.7109375" style="44" customWidth="1"/>
    <col min="14598" max="14598" width="11.42578125" style="44" customWidth="1"/>
    <col min="14599" max="14599" width="16.140625" style="44" customWidth="1"/>
    <col min="14600" max="14600" width="9.85546875" style="44" customWidth="1"/>
    <col min="14601" max="14848" width="9.140625" style="44"/>
    <col min="14849" max="14849" width="6.140625" style="44" customWidth="1"/>
    <col min="14850" max="14850" width="13.7109375" style="44" customWidth="1"/>
    <col min="14851" max="14851" width="14.85546875" style="44" customWidth="1"/>
    <col min="14852" max="14852" width="14.28515625" style="44" customWidth="1"/>
    <col min="14853" max="14853" width="12.7109375" style="44" customWidth="1"/>
    <col min="14854" max="14854" width="11.42578125" style="44" customWidth="1"/>
    <col min="14855" max="14855" width="16.140625" style="44" customWidth="1"/>
    <col min="14856" max="14856" width="9.85546875" style="44" customWidth="1"/>
    <col min="14857" max="15104" width="9.140625" style="44"/>
    <col min="15105" max="15105" width="6.140625" style="44" customWidth="1"/>
    <col min="15106" max="15106" width="13.7109375" style="44" customWidth="1"/>
    <col min="15107" max="15107" width="14.85546875" style="44" customWidth="1"/>
    <col min="15108" max="15108" width="14.28515625" style="44" customWidth="1"/>
    <col min="15109" max="15109" width="12.7109375" style="44" customWidth="1"/>
    <col min="15110" max="15110" width="11.42578125" style="44" customWidth="1"/>
    <col min="15111" max="15111" width="16.140625" style="44" customWidth="1"/>
    <col min="15112" max="15112" width="9.85546875" style="44" customWidth="1"/>
    <col min="15113" max="15360" width="9.140625" style="44"/>
    <col min="15361" max="15361" width="6.140625" style="44" customWidth="1"/>
    <col min="15362" max="15362" width="13.7109375" style="44" customWidth="1"/>
    <col min="15363" max="15363" width="14.85546875" style="44" customWidth="1"/>
    <col min="15364" max="15364" width="14.28515625" style="44" customWidth="1"/>
    <col min="15365" max="15365" width="12.7109375" style="44" customWidth="1"/>
    <col min="15366" max="15366" width="11.42578125" style="44" customWidth="1"/>
    <col min="15367" max="15367" width="16.140625" style="44" customWidth="1"/>
    <col min="15368" max="15368" width="9.85546875" style="44" customWidth="1"/>
    <col min="15369" max="15616" width="9.140625" style="44"/>
    <col min="15617" max="15617" width="6.140625" style="44" customWidth="1"/>
    <col min="15618" max="15618" width="13.7109375" style="44" customWidth="1"/>
    <col min="15619" max="15619" width="14.85546875" style="44" customWidth="1"/>
    <col min="15620" max="15620" width="14.28515625" style="44" customWidth="1"/>
    <col min="15621" max="15621" width="12.7109375" style="44" customWidth="1"/>
    <col min="15622" max="15622" width="11.42578125" style="44" customWidth="1"/>
    <col min="15623" max="15623" width="16.140625" style="44" customWidth="1"/>
    <col min="15624" max="15624" width="9.85546875" style="44" customWidth="1"/>
    <col min="15625" max="15872" width="9.140625" style="44"/>
    <col min="15873" max="15873" width="6.140625" style="44" customWidth="1"/>
    <col min="15874" max="15874" width="13.7109375" style="44" customWidth="1"/>
    <col min="15875" max="15875" width="14.85546875" style="44" customWidth="1"/>
    <col min="15876" max="15876" width="14.28515625" style="44" customWidth="1"/>
    <col min="15877" max="15877" width="12.7109375" style="44" customWidth="1"/>
    <col min="15878" max="15878" width="11.42578125" style="44" customWidth="1"/>
    <col min="15879" max="15879" width="16.140625" style="44" customWidth="1"/>
    <col min="15880" max="15880" width="9.85546875" style="44" customWidth="1"/>
    <col min="15881" max="16128" width="9.140625" style="44"/>
    <col min="16129" max="16129" width="6.140625" style="44" customWidth="1"/>
    <col min="16130" max="16130" width="13.7109375" style="44" customWidth="1"/>
    <col min="16131" max="16131" width="14.85546875" style="44" customWidth="1"/>
    <col min="16132" max="16132" width="14.28515625" style="44" customWidth="1"/>
    <col min="16133" max="16133" width="12.7109375" style="44" customWidth="1"/>
    <col min="16134" max="16134" width="11.42578125" style="44" customWidth="1"/>
    <col min="16135" max="16135" width="16.140625" style="44" customWidth="1"/>
    <col min="16136" max="16136" width="9.85546875" style="44" customWidth="1"/>
    <col min="16137" max="16384" width="9.140625" style="44"/>
  </cols>
  <sheetData>
    <row r="1" spans="1:12" ht="47.25" customHeight="1">
      <c r="A1" s="250" t="s">
        <v>188</v>
      </c>
      <c r="B1" s="250"/>
      <c r="C1" s="250"/>
      <c r="D1" s="250"/>
      <c r="E1" s="250"/>
      <c r="F1" s="250"/>
      <c r="G1" s="250"/>
      <c r="H1" s="250"/>
    </row>
    <row r="2" spans="1:12" ht="18">
      <c r="A2" s="262" t="s">
        <v>318</v>
      </c>
      <c r="B2" s="262"/>
      <c r="C2" s="262"/>
      <c r="D2" s="262"/>
      <c r="E2" s="262"/>
      <c r="F2" s="262"/>
      <c r="G2" s="262"/>
      <c r="H2" s="262"/>
    </row>
    <row r="3" spans="1:12" ht="15.75" customHeight="1">
      <c r="A3" s="263" t="s">
        <v>204</v>
      </c>
      <c r="B3" s="263"/>
      <c r="C3" s="263"/>
      <c r="D3" s="263"/>
      <c r="E3" s="263"/>
      <c r="F3" s="263"/>
      <c r="G3" s="263"/>
      <c r="H3" s="263"/>
    </row>
    <row r="4" spans="1:12" ht="30.75" customHeight="1" thickBot="1">
      <c r="A4" s="252" t="s">
        <v>200</v>
      </c>
      <c r="B4" s="252"/>
      <c r="C4" s="252"/>
      <c r="D4" s="252"/>
      <c r="E4" s="252"/>
      <c r="F4" s="252"/>
      <c r="G4" s="252"/>
      <c r="H4" s="252"/>
    </row>
    <row r="5" spans="1:12" ht="64.5" thickBot="1">
      <c r="A5" s="88" t="s">
        <v>102</v>
      </c>
      <c r="B5" s="89" t="s">
        <v>39</v>
      </c>
      <c r="C5" s="45" t="s">
        <v>103</v>
      </c>
      <c r="D5" s="45" t="s">
        <v>104</v>
      </c>
      <c r="E5" s="45" t="s">
        <v>140</v>
      </c>
      <c r="F5" s="90" t="s">
        <v>141</v>
      </c>
      <c r="G5" s="91"/>
      <c r="H5" s="91"/>
    </row>
    <row r="6" spans="1:12" ht="13.5" thickBot="1">
      <c r="A6" s="92">
        <v>1</v>
      </c>
      <c r="B6" s="93">
        <v>2</v>
      </c>
      <c r="C6" s="93">
        <v>3</v>
      </c>
      <c r="D6" s="93">
        <v>4</v>
      </c>
      <c r="E6" s="93">
        <v>5</v>
      </c>
      <c r="F6" s="94" t="s">
        <v>142</v>
      </c>
      <c r="G6" s="91"/>
      <c r="H6" s="91"/>
    </row>
    <row r="7" spans="1:12" ht="18" customHeight="1">
      <c r="A7" s="95">
        <v>1</v>
      </c>
      <c r="B7" s="96">
        <v>44378</v>
      </c>
      <c r="C7" s="97">
        <v>3231889</v>
      </c>
      <c r="D7" s="97">
        <v>3888350</v>
      </c>
      <c r="E7" s="97">
        <v>12597169</v>
      </c>
      <c r="F7" s="98">
        <f>E7/D7</f>
        <v>3.2397209613332132</v>
      </c>
      <c r="G7" s="91"/>
      <c r="H7" s="91"/>
    </row>
    <row r="8" spans="1:12" ht="18" customHeight="1">
      <c r="A8" s="99">
        <v>2</v>
      </c>
      <c r="B8" s="100">
        <v>44409</v>
      </c>
      <c r="C8" s="102">
        <v>2937853</v>
      </c>
      <c r="D8" s="102">
        <v>3897920</v>
      </c>
      <c r="E8" s="102">
        <v>9291077</v>
      </c>
      <c r="F8" s="134">
        <f>E8/D8</f>
        <v>2.3835986885313192</v>
      </c>
      <c r="G8" s="91"/>
      <c r="H8" s="91"/>
    </row>
    <row r="9" spans="1:12" ht="18" customHeight="1" thickBot="1">
      <c r="A9" s="104">
        <v>3</v>
      </c>
      <c r="B9" s="105">
        <v>44440</v>
      </c>
      <c r="C9" s="107">
        <v>3336927</v>
      </c>
      <c r="D9" s="107">
        <v>3907502</v>
      </c>
      <c r="E9" s="107">
        <v>15724602</v>
      </c>
      <c r="F9" s="135">
        <f>E9/D9</f>
        <v>4.0242083049477646</v>
      </c>
      <c r="G9" s="91"/>
      <c r="H9" s="91"/>
    </row>
    <row r="10" spans="1:12" ht="31.5" customHeight="1" thickBot="1">
      <c r="A10" s="253" t="s">
        <v>201</v>
      </c>
      <c r="B10" s="253"/>
      <c r="C10" s="253"/>
      <c r="D10" s="253"/>
      <c r="E10" s="253"/>
      <c r="F10" s="253"/>
      <c r="G10" s="253"/>
      <c r="H10" s="253"/>
    </row>
    <row r="11" spans="1:12" ht="105" customHeight="1" thickBot="1">
      <c r="A11" s="88" t="s">
        <v>102</v>
      </c>
      <c r="B11" s="89" t="s">
        <v>39</v>
      </c>
      <c r="C11" s="45" t="s">
        <v>105</v>
      </c>
      <c r="D11" s="45" t="s">
        <v>106</v>
      </c>
      <c r="E11" s="45" t="s">
        <v>195</v>
      </c>
      <c r="F11" s="45" t="s">
        <v>104</v>
      </c>
      <c r="G11" s="109" t="s">
        <v>143</v>
      </c>
      <c r="H11" s="110" t="s">
        <v>144</v>
      </c>
    </row>
    <row r="12" spans="1:12" ht="13.5" thickBot="1">
      <c r="A12" s="92">
        <v>1</v>
      </c>
      <c r="B12" s="93">
        <v>2</v>
      </c>
      <c r="C12" s="93">
        <v>3</v>
      </c>
      <c r="D12" s="93">
        <v>4</v>
      </c>
      <c r="E12" s="93" t="s">
        <v>107</v>
      </c>
      <c r="F12" s="93">
        <v>6</v>
      </c>
      <c r="G12" s="111">
        <v>7</v>
      </c>
      <c r="H12" s="112" t="s">
        <v>145</v>
      </c>
      <c r="J12" s="47"/>
      <c r="K12" s="47"/>
      <c r="L12" s="47"/>
    </row>
    <row r="13" spans="1:12" ht="18" customHeight="1">
      <c r="A13" s="95">
        <v>1</v>
      </c>
      <c r="B13" s="96">
        <f>B7</f>
        <v>44378</v>
      </c>
      <c r="C13" s="123">
        <v>1048.3631944444446</v>
      </c>
      <c r="D13" s="97">
        <f>C7</f>
        <v>3231889</v>
      </c>
      <c r="E13" s="124"/>
      <c r="F13" s="97">
        <f>D7</f>
        <v>3888350</v>
      </c>
      <c r="G13" s="125">
        <v>611163.93402777775</v>
      </c>
      <c r="H13" s="140">
        <f>G13/F13</f>
        <v>0.15717822058913877</v>
      </c>
      <c r="J13" s="47"/>
      <c r="K13" s="50"/>
      <c r="L13" s="47"/>
    </row>
    <row r="14" spans="1:12" ht="18" customHeight="1">
      <c r="A14" s="99">
        <v>2</v>
      </c>
      <c r="B14" s="100">
        <f>B8</f>
        <v>44409</v>
      </c>
      <c r="C14" s="114">
        <v>756.92916666666667</v>
      </c>
      <c r="D14" s="101">
        <f>C8</f>
        <v>2937853</v>
      </c>
      <c r="E14" s="115"/>
      <c r="F14" s="102">
        <f>D8</f>
        <v>3897920</v>
      </c>
      <c r="G14" s="116">
        <v>431350.06597222207</v>
      </c>
      <c r="H14" s="141">
        <f>G14/F14</f>
        <v>0.11066160053880585</v>
      </c>
      <c r="J14" s="47"/>
      <c r="K14" s="47"/>
      <c r="L14" s="47"/>
    </row>
    <row r="15" spans="1:12" ht="18" customHeight="1" thickBot="1">
      <c r="A15" s="104">
        <v>3</v>
      </c>
      <c r="B15" s="105">
        <f>B9</f>
        <v>44440</v>
      </c>
      <c r="C15" s="118">
        <v>1180.48125</v>
      </c>
      <c r="D15" s="106">
        <f>C9</f>
        <v>3336927</v>
      </c>
      <c r="E15" s="118"/>
      <c r="F15" s="107">
        <f>D9</f>
        <v>3907502</v>
      </c>
      <c r="G15" s="142">
        <v>703759.2736111111</v>
      </c>
      <c r="H15" s="143">
        <f>G15/F15</f>
        <v>0.1801046483433946</v>
      </c>
      <c r="K15" s="51"/>
    </row>
    <row r="16" spans="1:12" ht="29.25" customHeight="1" thickBot="1">
      <c r="A16" s="253" t="s">
        <v>113</v>
      </c>
      <c r="B16" s="253"/>
      <c r="C16" s="253"/>
      <c r="D16" s="253"/>
      <c r="E16" s="253"/>
      <c r="F16" s="253"/>
      <c r="G16" s="253"/>
      <c r="H16" s="253"/>
    </row>
    <row r="17" spans="1:8" ht="91.5" thickBot="1">
      <c r="A17" s="88" t="s">
        <v>102</v>
      </c>
      <c r="B17" s="89" t="s">
        <v>39</v>
      </c>
      <c r="C17" s="45" t="s">
        <v>109</v>
      </c>
      <c r="D17" s="45" t="s">
        <v>110</v>
      </c>
      <c r="E17" s="45" t="s">
        <v>146</v>
      </c>
      <c r="F17" s="45" t="s">
        <v>111</v>
      </c>
      <c r="G17" s="45" t="s">
        <v>147</v>
      </c>
      <c r="H17" s="90" t="s">
        <v>148</v>
      </c>
    </row>
    <row r="18" spans="1:8" ht="13.5" thickBot="1">
      <c r="A18" s="119">
        <v>1</v>
      </c>
      <c r="B18" s="120">
        <v>2</v>
      </c>
      <c r="C18" s="120">
        <v>3</v>
      </c>
      <c r="D18" s="120">
        <v>4</v>
      </c>
      <c r="E18" s="120" t="s">
        <v>107</v>
      </c>
      <c r="F18" s="120">
        <v>6</v>
      </c>
      <c r="G18" s="120">
        <v>7</v>
      </c>
      <c r="H18" s="139" t="s">
        <v>145</v>
      </c>
    </row>
    <row r="19" spans="1:8" ht="18" customHeight="1">
      <c r="A19" s="95">
        <v>1</v>
      </c>
      <c r="B19" s="96">
        <f>B13</f>
        <v>44378</v>
      </c>
      <c r="C19" s="97">
        <v>26293</v>
      </c>
      <c r="D19" s="97">
        <v>3547165</v>
      </c>
      <c r="E19" s="97"/>
      <c r="F19" s="97">
        <f>D7</f>
        <v>3888350</v>
      </c>
      <c r="G19" s="97">
        <v>25069019</v>
      </c>
      <c r="H19" s="98">
        <f>G19/F19</f>
        <v>6.4472125708848225</v>
      </c>
    </row>
    <row r="20" spans="1:8" ht="18" customHeight="1">
      <c r="A20" s="99">
        <v>2</v>
      </c>
      <c r="B20" s="100">
        <f>B14</f>
        <v>44409</v>
      </c>
      <c r="C20" s="102">
        <v>23342</v>
      </c>
      <c r="D20" s="102">
        <v>3552880</v>
      </c>
      <c r="E20" s="102"/>
      <c r="F20" s="102">
        <f>D8</f>
        <v>3897920</v>
      </c>
      <c r="G20" s="102">
        <v>21562254</v>
      </c>
      <c r="H20" s="134">
        <f>G20/F20</f>
        <v>5.5317333347015847</v>
      </c>
    </row>
    <row r="21" spans="1:8" ht="18" customHeight="1" thickBot="1">
      <c r="A21" s="104">
        <v>3</v>
      </c>
      <c r="B21" s="105">
        <f>B15</f>
        <v>44440</v>
      </c>
      <c r="C21" s="107">
        <v>29904</v>
      </c>
      <c r="D21" s="107">
        <v>3585552</v>
      </c>
      <c r="E21" s="107"/>
      <c r="F21" s="107">
        <f>D9</f>
        <v>3907502</v>
      </c>
      <c r="G21" s="107">
        <v>28048823</v>
      </c>
      <c r="H21" s="135">
        <f>G21/F21</f>
        <v>7.1781979894060193</v>
      </c>
    </row>
    <row r="23" spans="1:8" ht="14.25" customHeight="1">
      <c r="B23" s="49"/>
      <c r="C23" s="249"/>
      <c r="D23" s="249"/>
      <c r="E23" s="249"/>
      <c r="F23" s="249"/>
      <c r="G23" s="249"/>
      <c r="H23" s="249"/>
    </row>
  </sheetData>
  <mergeCells count="7">
    <mergeCell ref="C23:H23"/>
    <mergeCell ref="A1:H1"/>
    <mergeCell ref="A2:H2"/>
    <mergeCell ref="A3:H3"/>
    <mergeCell ref="A4:H4"/>
    <mergeCell ref="A10:H10"/>
    <mergeCell ref="A16:H16"/>
  </mergeCells>
  <printOptions horizontalCentered="1" verticalCentered="1"/>
  <pageMargins left="0.25" right="0.25" top="0.25" bottom="0.25" header="0" footer="0"/>
  <pageSetup paperSize="9" scale="80" orientation="landscape" r:id="rId1"/>
</worksheet>
</file>

<file path=xl/worksheets/sheet12.xml><?xml version="1.0" encoding="utf-8"?>
<worksheet xmlns="http://schemas.openxmlformats.org/spreadsheetml/2006/main" xmlns:r="http://schemas.openxmlformats.org/officeDocument/2006/relationships">
  <sheetPr>
    <tabColor rgb="FF00B050"/>
  </sheetPr>
  <dimension ref="A1:E11"/>
  <sheetViews>
    <sheetView view="pageBreakPreview" zoomScale="115" zoomScaleSheetLayoutView="115" workbookViewId="0">
      <selection activeCell="G12" sqref="G12"/>
    </sheetView>
  </sheetViews>
  <sheetFormatPr defaultRowHeight="12.75"/>
  <cols>
    <col min="1" max="1" width="6.28515625" customWidth="1"/>
    <col min="2" max="2" width="58.140625" customWidth="1"/>
    <col min="3" max="3" width="16.5703125" customWidth="1"/>
    <col min="4" max="4" width="16.42578125" customWidth="1"/>
    <col min="257" max="257" width="6.28515625" customWidth="1"/>
    <col min="258" max="258" width="58.140625" customWidth="1"/>
    <col min="259" max="259" width="16.5703125" customWidth="1"/>
    <col min="260" max="260" width="16.42578125" customWidth="1"/>
    <col min="513" max="513" width="6.28515625" customWidth="1"/>
    <col min="514" max="514" width="58.140625" customWidth="1"/>
    <col min="515" max="515" width="16.5703125" customWidth="1"/>
    <col min="516" max="516" width="16.42578125" customWidth="1"/>
    <col min="769" max="769" width="6.28515625" customWidth="1"/>
    <col min="770" max="770" width="58.140625" customWidth="1"/>
    <col min="771" max="771" width="16.5703125" customWidth="1"/>
    <col min="772" max="772" width="16.42578125" customWidth="1"/>
    <col min="1025" max="1025" width="6.28515625" customWidth="1"/>
    <col min="1026" max="1026" width="58.140625" customWidth="1"/>
    <col min="1027" max="1027" width="16.5703125" customWidth="1"/>
    <col min="1028" max="1028" width="16.42578125" customWidth="1"/>
    <col min="1281" max="1281" width="6.28515625" customWidth="1"/>
    <col min="1282" max="1282" width="58.140625" customWidth="1"/>
    <col min="1283" max="1283" width="16.5703125" customWidth="1"/>
    <col min="1284" max="1284" width="16.42578125" customWidth="1"/>
    <col min="1537" max="1537" width="6.28515625" customWidth="1"/>
    <col min="1538" max="1538" width="58.140625" customWidth="1"/>
    <col min="1539" max="1539" width="16.5703125" customWidth="1"/>
    <col min="1540" max="1540" width="16.42578125" customWidth="1"/>
    <col min="1793" max="1793" width="6.28515625" customWidth="1"/>
    <col min="1794" max="1794" width="58.140625" customWidth="1"/>
    <col min="1795" max="1795" width="16.5703125" customWidth="1"/>
    <col min="1796" max="1796" width="16.42578125" customWidth="1"/>
    <col min="2049" max="2049" width="6.28515625" customWidth="1"/>
    <col min="2050" max="2050" width="58.140625" customWidth="1"/>
    <col min="2051" max="2051" width="16.5703125" customWidth="1"/>
    <col min="2052" max="2052" width="16.42578125" customWidth="1"/>
    <col min="2305" max="2305" width="6.28515625" customWidth="1"/>
    <col min="2306" max="2306" width="58.140625" customWidth="1"/>
    <col min="2307" max="2307" width="16.5703125" customWidth="1"/>
    <col min="2308" max="2308" width="16.42578125" customWidth="1"/>
    <col min="2561" max="2561" width="6.28515625" customWidth="1"/>
    <col min="2562" max="2562" width="58.140625" customWidth="1"/>
    <col min="2563" max="2563" width="16.5703125" customWidth="1"/>
    <col min="2564" max="2564" width="16.42578125" customWidth="1"/>
    <col min="2817" max="2817" width="6.28515625" customWidth="1"/>
    <col min="2818" max="2818" width="58.140625" customWidth="1"/>
    <col min="2819" max="2819" width="16.5703125" customWidth="1"/>
    <col min="2820" max="2820" width="16.42578125" customWidth="1"/>
    <col min="3073" max="3073" width="6.28515625" customWidth="1"/>
    <col min="3074" max="3074" width="58.140625" customWidth="1"/>
    <col min="3075" max="3075" width="16.5703125" customWidth="1"/>
    <col min="3076" max="3076" width="16.42578125" customWidth="1"/>
    <col min="3329" max="3329" width="6.28515625" customWidth="1"/>
    <col min="3330" max="3330" width="58.140625" customWidth="1"/>
    <col min="3331" max="3331" width="16.5703125" customWidth="1"/>
    <col min="3332" max="3332" width="16.42578125" customWidth="1"/>
    <col min="3585" max="3585" width="6.28515625" customWidth="1"/>
    <col min="3586" max="3586" width="58.140625" customWidth="1"/>
    <col min="3587" max="3587" width="16.5703125" customWidth="1"/>
    <col min="3588" max="3588" width="16.42578125" customWidth="1"/>
    <col min="3841" max="3841" width="6.28515625" customWidth="1"/>
    <col min="3842" max="3842" width="58.140625" customWidth="1"/>
    <col min="3843" max="3843" width="16.5703125" customWidth="1"/>
    <col min="3844" max="3844" width="16.42578125" customWidth="1"/>
    <col min="4097" max="4097" width="6.28515625" customWidth="1"/>
    <col min="4098" max="4098" width="58.140625" customWidth="1"/>
    <col min="4099" max="4099" width="16.5703125" customWidth="1"/>
    <col min="4100" max="4100" width="16.42578125" customWidth="1"/>
    <col min="4353" max="4353" width="6.28515625" customWidth="1"/>
    <col min="4354" max="4354" width="58.140625" customWidth="1"/>
    <col min="4355" max="4355" width="16.5703125" customWidth="1"/>
    <col min="4356" max="4356" width="16.42578125" customWidth="1"/>
    <col min="4609" max="4609" width="6.28515625" customWidth="1"/>
    <col min="4610" max="4610" width="58.140625" customWidth="1"/>
    <col min="4611" max="4611" width="16.5703125" customWidth="1"/>
    <col min="4612" max="4612" width="16.42578125" customWidth="1"/>
    <col min="4865" max="4865" width="6.28515625" customWidth="1"/>
    <col min="4866" max="4866" width="58.140625" customWidth="1"/>
    <col min="4867" max="4867" width="16.5703125" customWidth="1"/>
    <col min="4868" max="4868" width="16.42578125" customWidth="1"/>
    <col min="5121" max="5121" width="6.28515625" customWidth="1"/>
    <col min="5122" max="5122" width="58.140625" customWidth="1"/>
    <col min="5123" max="5123" width="16.5703125" customWidth="1"/>
    <col min="5124" max="5124" width="16.42578125" customWidth="1"/>
    <col min="5377" max="5377" width="6.28515625" customWidth="1"/>
    <col min="5378" max="5378" width="58.140625" customWidth="1"/>
    <col min="5379" max="5379" width="16.5703125" customWidth="1"/>
    <col min="5380" max="5380" width="16.42578125" customWidth="1"/>
    <col min="5633" max="5633" width="6.28515625" customWidth="1"/>
    <col min="5634" max="5634" width="58.140625" customWidth="1"/>
    <col min="5635" max="5635" width="16.5703125" customWidth="1"/>
    <col min="5636" max="5636" width="16.42578125" customWidth="1"/>
    <col min="5889" max="5889" width="6.28515625" customWidth="1"/>
    <col min="5890" max="5890" width="58.140625" customWidth="1"/>
    <col min="5891" max="5891" width="16.5703125" customWidth="1"/>
    <col min="5892" max="5892" width="16.42578125" customWidth="1"/>
    <col min="6145" max="6145" width="6.28515625" customWidth="1"/>
    <col min="6146" max="6146" width="58.140625" customWidth="1"/>
    <col min="6147" max="6147" width="16.5703125" customWidth="1"/>
    <col min="6148" max="6148" width="16.42578125" customWidth="1"/>
    <col min="6401" max="6401" width="6.28515625" customWidth="1"/>
    <col min="6402" max="6402" width="58.140625" customWidth="1"/>
    <col min="6403" max="6403" width="16.5703125" customWidth="1"/>
    <col min="6404" max="6404" width="16.42578125" customWidth="1"/>
    <col min="6657" max="6657" width="6.28515625" customWidth="1"/>
    <col min="6658" max="6658" width="58.140625" customWidth="1"/>
    <col min="6659" max="6659" width="16.5703125" customWidth="1"/>
    <col min="6660" max="6660" width="16.42578125" customWidth="1"/>
    <col min="6913" max="6913" width="6.28515625" customWidth="1"/>
    <col min="6914" max="6914" width="58.140625" customWidth="1"/>
    <col min="6915" max="6915" width="16.5703125" customWidth="1"/>
    <col min="6916" max="6916" width="16.42578125" customWidth="1"/>
    <col min="7169" max="7169" width="6.28515625" customWidth="1"/>
    <col min="7170" max="7170" width="58.140625" customWidth="1"/>
    <col min="7171" max="7171" width="16.5703125" customWidth="1"/>
    <col min="7172" max="7172" width="16.42578125" customWidth="1"/>
    <col min="7425" max="7425" width="6.28515625" customWidth="1"/>
    <col min="7426" max="7426" width="58.140625" customWidth="1"/>
    <col min="7427" max="7427" width="16.5703125" customWidth="1"/>
    <col min="7428" max="7428" width="16.42578125" customWidth="1"/>
    <col min="7681" max="7681" width="6.28515625" customWidth="1"/>
    <col min="7682" max="7682" width="58.140625" customWidth="1"/>
    <col min="7683" max="7683" width="16.5703125" customWidth="1"/>
    <col min="7684" max="7684" width="16.42578125" customWidth="1"/>
    <col min="7937" max="7937" width="6.28515625" customWidth="1"/>
    <col min="7938" max="7938" width="58.140625" customWidth="1"/>
    <col min="7939" max="7939" width="16.5703125" customWidth="1"/>
    <col min="7940" max="7940" width="16.42578125" customWidth="1"/>
    <col min="8193" max="8193" width="6.28515625" customWidth="1"/>
    <col min="8194" max="8194" width="58.140625" customWidth="1"/>
    <col min="8195" max="8195" width="16.5703125" customWidth="1"/>
    <col min="8196" max="8196" width="16.42578125" customWidth="1"/>
    <col min="8449" max="8449" width="6.28515625" customWidth="1"/>
    <col min="8450" max="8450" width="58.140625" customWidth="1"/>
    <col min="8451" max="8451" width="16.5703125" customWidth="1"/>
    <col min="8452" max="8452" width="16.42578125" customWidth="1"/>
    <col min="8705" max="8705" width="6.28515625" customWidth="1"/>
    <col min="8706" max="8706" width="58.140625" customWidth="1"/>
    <col min="8707" max="8707" width="16.5703125" customWidth="1"/>
    <col min="8708" max="8708" width="16.42578125" customWidth="1"/>
    <col min="8961" max="8961" width="6.28515625" customWidth="1"/>
    <col min="8962" max="8962" width="58.140625" customWidth="1"/>
    <col min="8963" max="8963" width="16.5703125" customWidth="1"/>
    <col min="8964" max="8964" width="16.42578125" customWidth="1"/>
    <col min="9217" max="9217" width="6.28515625" customWidth="1"/>
    <col min="9218" max="9218" width="58.140625" customWidth="1"/>
    <col min="9219" max="9219" width="16.5703125" customWidth="1"/>
    <col min="9220" max="9220" width="16.42578125" customWidth="1"/>
    <col min="9473" max="9473" width="6.28515625" customWidth="1"/>
    <col min="9474" max="9474" width="58.140625" customWidth="1"/>
    <col min="9475" max="9475" width="16.5703125" customWidth="1"/>
    <col min="9476" max="9476" width="16.42578125" customWidth="1"/>
    <col min="9729" max="9729" width="6.28515625" customWidth="1"/>
    <col min="9730" max="9730" width="58.140625" customWidth="1"/>
    <col min="9731" max="9731" width="16.5703125" customWidth="1"/>
    <col min="9732" max="9732" width="16.42578125" customWidth="1"/>
    <col min="9985" max="9985" width="6.28515625" customWidth="1"/>
    <col min="9986" max="9986" width="58.140625" customWidth="1"/>
    <col min="9987" max="9987" width="16.5703125" customWidth="1"/>
    <col min="9988" max="9988" width="16.42578125" customWidth="1"/>
    <col min="10241" max="10241" width="6.28515625" customWidth="1"/>
    <col min="10242" max="10242" width="58.140625" customWidth="1"/>
    <col min="10243" max="10243" width="16.5703125" customWidth="1"/>
    <col min="10244" max="10244" width="16.42578125" customWidth="1"/>
    <col min="10497" max="10497" width="6.28515625" customWidth="1"/>
    <col min="10498" max="10498" width="58.140625" customWidth="1"/>
    <col min="10499" max="10499" width="16.5703125" customWidth="1"/>
    <col min="10500" max="10500" width="16.42578125" customWidth="1"/>
    <col min="10753" max="10753" width="6.28515625" customWidth="1"/>
    <col min="10754" max="10754" width="58.140625" customWidth="1"/>
    <col min="10755" max="10755" width="16.5703125" customWidth="1"/>
    <col min="10756" max="10756" width="16.42578125" customWidth="1"/>
    <col min="11009" max="11009" width="6.28515625" customWidth="1"/>
    <col min="11010" max="11010" width="58.140625" customWidth="1"/>
    <col min="11011" max="11011" width="16.5703125" customWidth="1"/>
    <col min="11012" max="11012" width="16.42578125" customWidth="1"/>
    <col min="11265" max="11265" width="6.28515625" customWidth="1"/>
    <col min="11266" max="11266" width="58.140625" customWidth="1"/>
    <col min="11267" max="11267" width="16.5703125" customWidth="1"/>
    <col min="11268" max="11268" width="16.42578125" customWidth="1"/>
    <col min="11521" max="11521" width="6.28515625" customWidth="1"/>
    <col min="11522" max="11522" width="58.140625" customWidth="1"/>
    <col min="11523" max="11523" width="16.5703125" customWidth="1"/>
    <col min="11524" max="11524" width="16.42578125" customWidth="1"/>
    <col min="11777" max="11777" width="6.28515625" customWidth="1"/>
    <col min="11778" max="11778" width="58.140625" customWidth="1"/>
    <col min="11779" max="11779" width="16.5703125" customWidth="1"/>
    <col min="11780" max="11780" width="16.42578125" customWidth="1"/>
    <col min="12033" max="12033" width="6.28515625" customWidth="1"/>
    <col min="12034" max="12034" width="58.140625" customWidth="1"/>
    <col min="12035" max="12035" width="16.5703125" customWidth="1"/>
    <col min="12036" max="12036" width="16.42578125" customWidth="1"/>
    <col min="12289" max="12289" width="6.28515625" customWidth="1"/>
    <col min="12290" max="12290" width="58.140625" customWidth="1"/>
    <col min="12291" max="12291" width="16.5703125" customWidth="1"/>
    <col min="12292" max="12292" width="16.42578125" customWidth="1"/>
    <col min="12545" max="12545" width="6.28515625" customWidth="1"/>
    <col min="12546" max="12546" width="58.140625" customWidth="1"/>
    <col min="12547" max="12547" width="16.5703125" customWidth="1"/>
    <col min="12548" max="12548" width="16.42578125" customWidth="1"/>
    <col min="12801" max="12801" width="6.28515625" customWidth="1"/>
    <col min="12802" max="12802" width="58.140625" customWidth="1"/>
    <col min="12803" max="12803" width="16.5703125" customWidth="1"/>
    <col min="12804" max="12804" width="16.42578125" customWidth="1"/>
    <col min="13057" max="13057" width="6.28515625" customWidth="1"/>
    <col min="13058" max="13058" width="58.140625" customWidth="1"/>
    <col min="13059" max="13059" width="16.5703125" customWidth="1"/>
    <col min="13060" max="13060" width="16.42578125" customWidth="1"/>
    <col min="13313" max="13313" width="6.28515625" customWidth="1"/>
    <col min="13314" max="13314" width="58.140625" customWidth="1"/>
    <col min="13315" max="13315" width="16.5703125" customWidth="1"/>
    <col min="13316" max="13316" width="16.42578125" customWidth="1"/>
    <col min="13569" max="13569" width="6.28515625" customWidth="1"/>
    <col min="13570" max="13570" width="58.140625" customWidth="1"/>
    <col min="13571" max="13571" width="16.5703125" customWidth="1"/>
    <col min="13572" max="13572" width="16.42578125" customWidth="1"/>
    <col min="13825" max="13825" width="6.28515625" customWidth="1"/>
    <col min="13826" max="13826" width="58.140625" customWidth="1"/>
    <col min="13827" max="13827" width="16.5703125" customWidth="1"/>
    <col min="13828" max="13828" width="16.42578125" customWidth="1"/>
    <col min="14081" max="14081" width="6.28515625" customWidth="1"/>
    <col min="14082" max="14082" width="58.140625" customWidth="1"/>
    <col min="14083" max="14083" width="16.5703125" customWidth="1"/>
    <col min="14084" max="14084" width="16.42578125" customWidth="1"/>
    <col min="14337" max="14337" width="6.28515625" customWidth="1"/>
    <col min="14338" max="14338" width="58.140625" customWidth="1"/>
    <col min="14339" max="14339" width="16.5703125" customWidth="1"/>
    <col min="14340" max="14340" width="16.42578125" customWidth="1"/>
    <col min="14593" max="14593" width="6.28515625" customWidth="1"/>
    <col min="14594" max="14594" width="58.140625" customWidth="1"/>
    <col min="14595" max="14595" width="16.5703125" customWidth="1"/>
    <col min="14596" max="14596" width="16.42578125" customWidth="1"/>
    <col min="14849" max="14849" width="6.28515625" customWidth="1"/>
    <col min="14850" max="14850" width="58.140625" customWidth="1"/>
    <col min="14851" max="14851" width="16.5703125" customWidth="1"/>
    <col min="14852" max="14852" width="16.42578125" customWidth="1"/>
    <col min="15105" max="15105" width="6.28515625" customWidth="1"/>
    <col min="15106" max="15106" width="58.140625" customWidth="1"/>
    <col min="15107" max="15107" width="16.5703125" customWidth="1"/>
    <col min="15108" max="15108" width="16.42578125" customWidth="1"/>
    <col min="15361" max="15361" width="6.28515625" customWidth="1"/>
    <col min="15362" max="15362" width="58.140625" customWidth="1"/>
    <col min="15363" max="15363" width="16.5703125" customWidth="1"/>
    <col min="15364" max="15364" width="16.42578125" customWidth="1"/>
    <col min="15617" max="15617" width="6.28515625" customWidth="1"/>
    <col min="15618" max="15618" width="58.140625" customWidth="1"/>
    <col min="15619" max="15619" width="16.5703125" customWidth="1"/>
    <col min="15620" max="15620" width="16.42578125" customWidth="1"/>
    <col min="15873" max="15873" width="6.28515625" customWidth="1"/>
    <col min="15874" max="15874" width="58.140625" customWidth="1"/>
    <col min="15875" max="15875" width="16.5703125" customWidth="1"/>
    <col min="15876" max="15876" width="16.42578125" customWidth="1"/>
    <col min="16129" max="16129" width="6.28515625" customWidth="1"/>
    <col min="16130" max="16130" width="58.140625" customWidth="1"/>
    <col min="16131" max="16131" width="16.5703125" customWidth="1"/>
    <col min="16132" max="16132" width="16.42578125" customWidth="1"/>
  </cols>
  <sheetData>
    <row r="1" spans="1:5" ht="30">
      <c r="A1" s="264" t="s">
        <v>188</v>
      </c>
      <c r="B1" s="264"/>
      <c r="C1" s="264"/>
      <c r="D1" s="264"/>
    </row>
    <row r="2" spans="1:5" ht="16.5" thickBot="1">
      <c r="A2" s="265" t="s">
        <v>969</v>
      </c>
      <c r="B2" s="265"/>
      <c r="C2" s="265"/>
      <c r="D2" s="265"/>
    </row>
    <row r="3" spans="1:5" s="157" customFormat="1" ht="27" customHeight="1">
      <c r="A3" s="277" t="s">
        <v>218</v>
      </c>
      <c r="B3" s="278"/>
      <c r="C3" s="278"/>
      <c r="D3" s="279"/>
      <c r="E3" s="156"/>
    </row>
    <row r="4" spans="1:5" s="157" customFormat="1" ht="27" customHeight="1">
      <c r="A4" s="280" t="s">
        <v>219</v>
      </c>
      <c r="B4" s="266"/>
      <c r="C4" s="266"/>
      <c r="D4" s="281"/>
      <c r="E4" s="156"/>
    </row>
    <row r="5" spans="1:5" s="157" customFormat="1" ht="27" customHeight="1" thickBot="1">
      <c r="A5" s="282" t="s">
        <v>220</v>
      </c>
      <c r="B5" s="283"/>
      <c r="C5" s="283"/>
      <c r="D5" s="284"/>
      <c r="E5" s="158"/>
    </row>
    <row r="6" spans="1:5" s="159" customFormat="1" ht="44.25" customHeight="1">
      <c r="A6" s="285" t="s">
        <v>221</v>
      </c>
      <c r="B6" s="286" t="s">
        <v>222</v>
      </c>
      <c r="C6" s="287" t="s">
        <v>43</v>
      </c>
      <c r="D6" s="288">
        <v>13571.391407000001</v>
      </c>
      <c r="E6" s="158"/>
    </row>
    <row r="7" spans="1:5" s="159" customFormat="1" ht="44.25" customHeight="1">
      <c r="A7" s="289" t="s">
        <v>223</v>
      </c>
      <c r="B7" s="290" t="s">
        <v>224</v>
      </c>
      <c r="C7" s="291" t="s">
        <v>44</v>
      </c>
      <c r="D7" s="292">
        <v>1418.4178770000001</v>
      </c>
      <c r="E7" s="158"/>
    </row>
    <row r="8" spans="1:5" s="159" customFormat="1" ht="44.25" customHeight="1">
      <c r="A8" s="289" t="s">
        <v>225</v>
      </c>
      <c r="B8" s="290" t="s">
        <v>226</v>
      </c>
      <c r="C8" s="291" t="s">
        <v>227</v>
      </c>
      <c r="D8" s="292">
        <f>D9-D7</f>
        <v>11002.213480999999</v>
      </c>
      <c r="E8" s="158"/>
    </row>
    <row r="9" spans="1:5" s="159" customFormat="1" ht="44.25" customHeight="1">
      <c r="A9" s="289" t="s">
        <v>228</v>
      </c>
      <c r="B9" s="290" t="s">
        <v>229</v>
      </c>
      <c r="C9" s="291" t="s">
        <v>230</v>
      </c>
      <c r="D9" s="292">
        <v>12420.631357999999</v>
      </c>
      <c r="E9" s="158"/>
    </row>
    <row r="10" spans="1:5" s="159" customFormat="1" ht="44.25" customHeight="1">
      <c r="A10" s="289" t="s">
        <v>231</v>
      </c>
      <c r="B10" s="290" t="s">
        <v>232</v>
      </c>
      <c r="C10" s="291" t="s">
        <v>233</v>
      </c>
      <c r="D10" s="293">
        <f>D6-D9</f>
        <v>1150.7600490000023</v>
      </c>
    </row>
    <row r="11" spans="1:5" s="159" customFormat="1" ht="44.25" customHeight="1" thickBot="1">
      <c r="A11" s="294" t="s">
        <v>234</v>
      </c>
      <c r="B11" s="295" t="s">
        <v>235</v>
      </c>
      <c r="C11" s="296" t="s">
        <v>236</v>
      </c>
      <c r="D11" s="297">
        <f>D10*100/D6</f>
        <v>8.4793077915831887</v>
      </c>
    </row>
  </sheetData>
  <mergeCells count="5">
    <mergeCell ref="A3:D3"/>
    <mergeCell ref="A4:D4"/>
    <mergeCell ref="A5:D5"/>
    <mergeCell ref="A1:D1"/>
    <mergeCell ref="A2:D2"/>
  </mergeCells>
  <printOptions horizontalCentered="1" verticalCentered="1"/>
  <pageMargins left="0" right="0" top="0" bottom="0" header="0" footer="0"/>
  <pageSetup paperSize="9" scale="149" orientation="landscape" verticalDpi="0" r:id="rId1"/>
</worksheet>
</file>

<file path=xl/worksheets/sheet13.xml><?xml version="1.0" encoding="utf-8"?>
<worksheet xmlns="http://schemas.openxmlformats.org/spreadsheetml/2006/main" xmlns:r="http://schemas.openxmlformats.org/officeDocument/2006/relationships">
  <sheetPr codeName="Sheet8">
    <tabColor rgb="FF00B050"/>
  </sheetPr>
  <dimension ref="A1:AL300"/>
  <sheetViews>
    <sheetView view="pageBreakPreview" zoomScaleSheetLayoutView="100" workbookViewId="0">
      <selection activeCell="J6" sqref="J6"/>
    </sheetView>
  </sheetViews>
  <sheetFormatPr defaultRowHeight="12.75"/>
  <cols>
    <col min="1" max="1" width="15.28515625" customWidth="1"/>
    <col min="2" max="2" width="19.5703125" customWidth="1"/>
    <col min="3" max="3" width="18.42578125" customWidth="1"/>
    <col min="4" max="4" width="18.28515625" customWidth="1"/>
    <col min="5" max="5" width="20.7109375" customWidth="1"/>
    <col min="6" max="6" width="17.85546875" customWidth="1"/>
    <col min="10" max="10" width="12.42578125" bestFit="1" customWidth="1"/>
  </cols>
  <sheetData>
    <row r="1" spans="1:38" ht="66" customHeight="1">
      <c r="A1" s="210" t="s">
        <v>188</v>
      </c>
      <c r="B1" s="210"/>
      <c r="C1" s="210"/>
      <c r="D1" s="210"/>
      <c r="E1" s="210"/>
      <c r="F1" s="210"/>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5.75">
      <c r="A2" s="267" t="s">
        <v>944</v>
      </c>
      <c r="B2" s="267"/>
      <c r="C2" s="267"/>
      <c r="D2" s="267"/>
      <c r="E2" s="267"/>
      <c r="F2" s="26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75">
      <c r="A3" s="267" t="s">
        <v>171</v>
      </c>
      <c r="B3" s="267"/>
      <c r="C3" s="267"/>
      <c r="D3" s="267"/>
      <c r="E3" s="267"/>
      <c r="F3" s="26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75.75" customHeight="1">
      <c r="A4" s="85" t="s">
        <v>48</v>
      </c>
      <c r="B4" s="85" t="s">
        <v>173</v>
      </c>
      <c r="C4" s="85" t="s">
        <v>174</v>
      </c>
      <c r="D4" s="85" t="s">
        <v>49</v>
      </c>
      <c r="E4" s="85" t="s">
        <v>50</v>
      </c>
      <c r="F4" s="85" t="s">
        <v>175</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31.5" customHeight="1">
      <c r="A5" s="85"/>
      <c r="B5" s="85">
        <v>1</v>
      </c>
      <c r="C5" s="85">
        <v>2</v>
      </c>
      <c r="D5" s="85" t="s">
        <v>51</v>
      </c>
      <c r="E5" s="85">
        <v>4</v>
      </c>
      <c r="F5" s="85" t="s">
        <v>52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46.5" customHeight="1">
      <c r="A6" s="85" t="s">
        <v>53</v>
      </c>
      <c r="B6" s="43">
        <v>3840</v>
      </c>
      <c r="C6" s="43">
        <v>30510</v>
      </c>
      <c r="D6" s="78">
        <f>B6+C6</f>
        <v>34350</v>
      </c>
      <c r="E6" s="43">
        <v>31352</v>
      </c>
      <c r="F6" s="78">
        <f>D6-E6</f>
        <v>2998</v>
      </c>
      <c r="G6" s="1"/>
      <c r="H6" s="1"/>
      <c r="I6" s="1"/>
      <c r="J6" s="1"/>
      <c r="K6" s="1"/>
      <c r="L6" s="1"/>
      <c r="M6" s="1"/>
      <c r="N6" s="1"/>
      <c r="O6" s="1"/>
      <c r="P6" s="1"/>
      <c r="Q6" s="1"/>
      <c r="R6" s="1"/>
      <c r="S6" s="1"/>
      <c r="T6" s="1"/>
      <c r="U6" s="1"/>
      <c r="V6" s="1"/>
      <c r="W6" s="1"/>
      <c r="X6" s="1"/>
      <c r="Y6" s="1"/>
      <c r="Z6" s="1"/>
      <c r="AA6" s="1"/>
      <c r="AB6" s="1"/>
      <c r="AC6" s="1"/>
      <c r="AD6" s="1"/>
      <c r="AE6" s="1"/>
      <c r="AF6" s="1"/>
      <c r="AG6" s="1"/>
    </row>
    <row r="7" spans="1:38" ht="46.5" customHeight="1">
      <c r="A7" s="85" t="s">
        <v>54</v>
      </c>
      <c r="B7" s="43">
        <v>1279</v>
      </c>
      <c r="C7" s="43">
        <v>5553</v>
      </c>
      <c r="D7" s="78">
        <f>B7+C7</f>
        <v>6832</v>
      </c>
      <c r="E7" s="43">
        <v>5838</v>
      </c>
      <c r="F7" s="78">
        <f>D7-E7</f>
        <v>994</v>
      </c>
      <c r="G7" s="1"/>
      <c r="H7" s="1"/>
      <c r="I7" s="1"/>
      <c r="J7" s="1"/>
      <c r="K7" s="1"/>
      <c r="L7" s="1"/>
      <c r="M7" s="1"/>
      <c r="N7" s="1"/>
      <c r="O7" s="1"/>
      <c r="P7" s="1"/>
      <c r="Q7" s="1"/>
      <c r="R7" s="1"/>
      <c r="S7" s="1"/>
      <c r="T7" s="1"/>
      <c r="U7" s="1"/>
      <c r="V7" s="1"/>
      <c r="W7" s="1"/>
      <c r="X7" s="1"/>
      <c r="Y7" s="1"/>
      <c r="Z7" s="1"/>
      <c r="AA7" s="1"/>
      <c r="AB7" s="1"/>
      <c r="AC7" s="1"/>
      <c r="AD7" s="1"/>
      <c r="AE7" s="1"/>
      <c r="AF7" s="1"/>
      <c r="AG7" s="1"/>
    </row>
    <row r="8" spans="1:38" ht="27.75" customHeight="1">
      <c r="A8" s="87" t="s">
        <v>99</v>
      </c>
      <c r="B8" s="83">
        <f>B6+B7</f>
        <v>5119</v>
      </c>
      <c r="C8" s="83">
        <f>C6+C7</f>
        <v>36063</v>
      </c>
      <c r="D8" s="83">
        <f t="shared" ref="D8:F8" si="0">D6+D7</f>
        <v>41182</v>
      </c>
      <c r="E8" s="83">
        <f>E6+E7</f>
        <v>37190</v>
      </c>
      <c r="F8" s="83">
        <f t="shared" si="0"/>
        <v>3992</v>
      </c>
      <c r="G8" s="1"/>
      <c r="H8" s="1"/>
      <c r="I8" s="1"/>
      <c r="J8" s="1"/>
      <c r="K8" s="1"/>
      <c r="L8" s="1"/>
      <c r="M8" s="1"/>
      <c r="N8" s="1"/>
      <c r="O8" s="1"/>
      <c r="P8" s="1"/>
      <c r="Q8" s="1"/>
      <c r="R8" s="1"/>
      <c r="S8" s="1"/>
      <c r="T8" s="1"/>
      <c r="U8" s="1"/>
      <c r="V8" s="1"/>
      <c r="W8" s="1"/>
      <c r="X8" s="1"/>
      <c r="Y8" s="1"/>
      <c r="Z8" s="1"/>
      <c r="AA8" s="1"/>
      <c r="AB8" s="1"/>
      <c r="AC8" s="1"/>
      <c r="AD8" s="1"/>
      <c r="AE8" s="1"/>
      <c r="AF8" s="1"/>
      <c r="AG8" s="1"/>
    </row>
    <row r="9" spans="1:38" ht="14.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4.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8" ht="14.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8" ht="14.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4.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4.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4.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4.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4.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4.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4.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4.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4.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4.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4.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4.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4.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4.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4.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4.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4.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4.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4.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4.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4.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4.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4.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4.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4.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4.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4.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4.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4.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4.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4.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4.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4.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4.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4.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4.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4.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4.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4.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4.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4.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4.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4.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4.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4.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4.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4.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4.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4.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4.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4.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4.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4.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4.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4.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4.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4.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4.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4.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4.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4.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4.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4.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4.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4.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4.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4.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4.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4.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4.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4.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4.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4.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4.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4.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4.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4.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4.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4.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4.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4.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4.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4.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4.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4.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4.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4.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4.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4.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4.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4.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4.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4.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4.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4.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4.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4.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4.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4.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4.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4.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4.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4.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4.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4.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4.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4.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4.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4.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4.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4.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4.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4.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4.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4.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4.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4.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4.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4.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4.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4.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4.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4.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4.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4.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4.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4.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4.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4.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4.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4.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4.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4.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4.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4.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4.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4.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4.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4.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4.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4.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4.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4.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4.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4.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4.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4.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4.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4.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4.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4.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4.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4.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4.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4.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4.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sheetData>
  <mergeCells count="3">
    <mergeCell ref="A1:F1"/>
    <mergeCell ref="A3:F3"/>
    <mergeCell ref="A2:F2"/>
  </mergeCells>
  <phoneticPr fontId="6" type="noConversion"/>
  <printOptions horizontalCentered="1" verticalCentered="1"/>
  <pageMargins left="0" right="0" top="0" bottom="0" header="0" footer="0"/>
  <pageSetup paperSize="9" scale="110" orientation="landscape" horizontalDpi="180" verticalDpi="180" r:id="rId1"/>
  <headerFooter alignWithMargins="0"/>
</worksheet>
</file>

<file path=xl/worksheets/sheet14.xml><?xml version="1.0" encoding="utf-8"?>
<worksheet xmlns="http://schemas.openxmlformats.org/spreadsheetml/2006/main" xmlns:r="http://schemas.openxmlformats.org/officeDocument/2006/relationships">
  <sheetPr>
    <tabColor rgb="FF00B050"/>
  </sheetPr>
  <dimension ref="A1:L25"/>
  <sheetViews>
    <sheetView tabSelected="1" view="pageBreakPreview" zoomScaleSheetLayoutView="100" workbookViewId="0">
      <pane xSplit="2" ySplit="6" topLeftCell="C7" activePane="bottomRight" state="frozen"/>
      <selection pane="topRight" activeCell="C1" sqref="C1"/>
      <selection pane="bottomLeft" activeCell="A7" sqref="A7"/>
      <selection pane="bottomRight" activeCell="L12" sqref="L12"/>
    </sheetView>
  </sheetViews>
  <sheetFormatPr defaultRowHeight="12.75"/>
  <cols>
    <col min="1" max="1" width="5.85546875" style="301" customWidth="1"/>
    <col min="2" max="2" width="11.7109375" style="301" customWidth="1"/>
    <col min="3" max="3" width="13.85546875" style="301" customWidth="1"/>
    <col min="4" max="4" width="15.5703125" style="301" customWidth="1"/>
    <col min="5" max="5" width="15" style="301" customWidth="1"/>
    <col min="6" max="7" width="14.28515625" style="301" customWidth="1"/>
    <col min="8" max="8" width="15.42578125" style="301" customWidth="1"/>
    <col min="9" max="9" width="14.28515625" style="301" customWidth="1"/>
    <col min="10" max="10" width="12.7109375" style="301" customWidth="1"/>
    <col min="11" max="11" width="15.28515625" style="301" customWidth="1"/>
    <col min="12" max="12" width="19.7109375" style="301" customWidth="1"/>
    <col min="13" max="13" width="12.42578125" style="301" customWidth="1"/>
    <col min="14" max="256" width="9.140625" style="301"/>
    <col min="257" max="257" width="5.85546875" style="301" customWidth="1"/>
    <col min="258" max="258" width="11.7109375" style="301" customWidth="1"/>
    <col min="259" max="259" width="13.85546875" style="301" customWidth="1"/>
    <col min="260" max="260" width="15.5703125" style="301" customWidth="1"/>
    <col min="261" max="261" width="15" style="301" customWidth="1"/>
    <col min="262" max="263" width="14.28515625" style="301" customWidth="1"/>
    <col min="264" max="264" width="15.42578125" style="301" customWidth="1"/>
    <col min="265" max="265" width="14.28515625" style="301" customWidth="1"/>
    <col min="266" max="266" width="12.7109375" style="301" customWidth="1"/>
    <col min="267" max="267" width="15.28515625" style="301" customWidth="1"/>
    <col min="268" max="268" width="19.7109375" style="301" customWidth="1"/>
    <col min="269" max="269" width="12.42578125" style="301" customWidth="1"/>
    <col min="270" max="512" width="9.140625" style="301"/>
    <col min="513" max="513" width="5.85546875" style="301" customWidth="1"/>
    <col min="514" max="514" width="11.7109375" style="301" customWidth="1"/>
    <col min="515" max="515" width="13.85546875" style="301" customWidth="1"/>
    <col min="516" max="516" width="15.5703125" style="301" customWidth="1"/>
    <col min="517" max="517" width="15" style="301" customWidth="1"/>
    <col min="518" max="519" width="14.28515625" style="301" customWidth="1"/>
    <col min="520" max="520" width="15.42578125" style="301" customWidth="1"/>
    <col min="521" max="521" width="14.28515625" style="301" customWidth="1"/>
    <col min="522" max="522" width="12.7109375" style="301" customWidth="1"/>
    <col min="523" max="523" width="15.28515625" style="301" customWidth="1"/>
    <col min="524" max="524" width="19.7109375" style="301" customWidth="1"/>
    <col min="525" max="525" width="12.42578125" style="301" customWidth="1"/>
    <col min="526" max="768" width="9.140625" style="301"/>
    <col min="769" max="769" width="5.85546875" style="301" customWidth="1"/>
    <col min="770" max="770" width="11.7109375" style="301" customWidth="1"/>
    <col min="771" max="771" width="13.85546875" style="301" customWidth="1"/>
    <col min="772" max="772" width="15.5703125" style="301" customWidth="1"/>
    <col min="773" max="773" width="15" style="301" customWidth="1"/>
    <col min="774" max="775" width="14.28515625" style="301" customWidth="1"/>
    <col min="776" max="776" width="15.42578125" style="301" customWidth="1"/>
    <col min="777" max="777" width="14.28515625" style="301" customWidth="1"/>
    <col min="778" max="778" width="12.7109375" style="301" customWidth="1"/>
    <col min="779" max="779" width="15.28515625" style="301" customWidth="1"/>
    <col min="780" max="780" width="19.7109375" style="301" customWidth="1"/>
    <col min="781" max="781" width="12.42578125" style="301" customWidth="1"/>
    <col min="782" max="1024" width="9.140625" style="301"/>
    <col min="1025" max="1025" width="5.85546875" style="301" customWidth="1"/>
    <col min="1026" max="1026" width="11.7109375" style="301" customWidth="1"/>
    <col min="1027" max="1027" width="13.85546875" style="301" customWidth="1"/>
    <col min="1028" max="1028" width="15.5703125" style="301" customWidth="1"/>
    <col min="1029" max="1029" width="15" style="301" customWidth="1"/>
    <col min="1030" max="1031" width="14.28515625" style="301" customWidth="1"/>
    <col min="1032" max="1032" width="15.42578125" style="301" customWidth="1"/>
    <col min="1033" max="1033" width="14.28515625" style="301" customWidth="1"/>
    <col min="1034" max="1034" width="12.7109375" style="301" customWidth="1"/>
    <col min="1035" max="1035" width="15.28515625" style="301" customWidth="1"/>
    <col min="1036" max="1036" width="19.7109375" style="301" customWidth="1"/>
    <col min="1037" max="1037" width="12.42578125" style="301" customWidth="1"/>
    <col min="1038" max="1280" width="9.140625" style="301"/>
    <col min="1281" max="1281" width="5.85546875" style="301" customWidth="1"/>
    <col min="1282" max="1282" width="11.7109375" style="301" customWidth="1"/>
    <col min="1283" max="1283" width="13.85546875" style="301" customWidth="1"/>
    <col min="1284" max="1284" width="15.5703125" style="301" customWidth="1"/>
    <col min="1285" max="1285" width="15" style="301" customWidth="1"/>
    <col min="1286" max="1287" width="14.28515625" style="301" customWidth="1"/>
    <col min="1288" max="1288" width="15.42578125" style="301" customWidth="1"/>
    <col min="1289" max="1289" width="14.28515625" style="301" customWidth="1"/>
    <col min="1290" max="1290" width="12.7109375" style="301" customWidth="1"/>
    <col min="1291" max="1291" width="15.28515625" style="301" customWidth="1"/>
    <col min="1292" max="1292" width="19.7109375" style="301" customWidth="1"/>
    <col min="1293" max="1293" width="12.42578125" style="301" customWidth="1"/>
    <col min="1294" max="1536" width="9.140625" style="301"/>
    <col min="1537" max="1537" width="5.85546875" style="301" customWidth="1"/>
    <col min="1538" max="1538" width="11.7109375" style="301" customWidth="1"/>
    <col min="1539" max="1539" width="13.85546875" style="301" customWidth="1"/>
    <col min="1540" max="1540" width="15.5703125" style="301" customWidth="1"/>
    <col min="1541" max="1541" width="15" style="301" customWidth="1"/>
    <col min="1542" max="1543" width="14.28515625" style="301" customWidth="1"/>
    <col min="1544" max="1544" width="15.42578125" style="301" customWidth="1"/>
    <col min="1545" max="1545" width="14.28515625" style="301" customWidth="1"/>
    <col min="1546" max="1546" width="12.7109375" style="301" customWidth="1"/>
    <col min="1547" max="1547" width="15.28515625" style="301" customWidth="1"/>
    <col min="1548" max="1548" width="19.7109375" style="301" customWidth="1"/>
    <col min="1549" max="1549" width="12.42578125" style="301" customWidth="1"/>
    <col min="1550" max="1792" width="9.140625" style="301"/>
    <col min="1793" max="1793" width="5.85546875" style="301" customWidth="1"/>
    <col min="1794" max="1794" width="11.7109375" style="301" customWidth="1"/>
    <col min="1795" max="1795" width="13.85546875" style="301" customWidth="1"/>
    <col min="1796" max="1796" width="15.5703125" style="301" customWidth="1"/>
    <col min="1797" max="1797" width="15" style="301" customWidth="1"/>
    <col min="1798" max="1799" width="14.28515625" style="301" customWidth="1"/>
    <col min="1800" max="1800" width="15.42578125" style="301" customWidth="1"/>
    <col min="1801" max="1801" width="14.28515625" style="301" customWidth="1"/>
    <col min="1802" max="1802" width="12.7109375" style="301" customWidth="1"/>
    <col min="1803" max="1803" width="15.28515625" style="301" customWidth="1"/>
    <col min="1804" max="1804" width="19.7109375" style="301" customWidth="1"/>
    <col min="1805" max="1805" width="12.42578125" style="301" customWidth="1"/>
    <col min="1806" max="2048" width="9.140625" style="301"/>
    <col min="2049" max="2049" width="5.85546875" style="301" customWidth="1"/>
    <col min="2050" max="2050" width="11.7109375" style="301" customWidth="1"/>
    <col min="2051" max="2051" width="13.85546875" style="301" customWidth="1"/>
    <col min="2052" max="2052" width="15.5703125" style="301" customWidth="1"/>
    <col min="2053" max="2053" width="15" style="301" customWidth="1"/>
    <col min="2054" max="2055" width="14.28515625" style="301" customWidth="1"/>
    <col min="2056" max="2056" width="15.42578125" style="301" customWidth="1"/>
    <col min="2057" max="2057" width="14.28515625" style="301" customWidth="1"/>
    <col min="2058" max="2058" width="12.7109375" style="301" customWidth="1"/>
    <col min="2059" max="2059" width="15.28515625" style="301" customWidth="1"/>
    <col min="2060" max="2060" width="19.7109375" style="301" customWidth="1"/>
    <col min="2061" max="2061" width="12.42578125" style="301" customWidth="1"/>
    <col min="2062" max="2304" width="9.140625" style="301"/>
    <col min="2305" max="2305" width="5.85546875" style="301" customWidth="1"/>
    <col min="2306" max="2306" width="11.7109375" style="301" customWidth="1"/>
    <col min="2307" max="2307" width="13.85546875" style="301" customWidth="1"/>
    <col min="2308" max="2308" width="15.5703125" style="301" customWidth="1"/>
    <col min="2309" max="2309" width="15" style="301" customWidth="1"/>
    <col min="2310" max="2311" width="14.28515625" style="301" customWidth="1"/>
    <col min="2312" max="2312" width="15.42578125" style="301" customWidth="1"/>
    <col min="2313" max="2313" width="14.28515625" style="301" customWidth="1"/>
    <col min="2314" max="2314" width="12.7109375" style="301" customWidth="1"/>
    <col min="2315" max="2315" width="15.28515625" style="301" customWidth="1"/>
    <col min="2316" max="2316" width="19.7109375" style="301" customWidth="1"/>
    <col min="2317" max="2317" width="12.42578125" style="301" customWidth="1"/>
    <col min="2318" max="2560" width="9.140625" style="301"/>
    <col min="2561" max="2561" width="5.85546875" style="301" customWidth="1"/>
    <col min="2562" max="2562" width="11.7109375" style="301" customWidth="1"/>
    <col min="2563" max="2563" width="13.85546875" style="301" customWidth="1"/>
    <col min="2564" max="2564" width="15.5703125" style="301" customWidth="1"/>
    <col min="2565" max="2565" width="15" style="301" customWidth="1"/>
    <col min="2566" max="2567" width="14.28515625" style="301" customWidth="1"/>
    <col min="2568" max="2568" width="15.42578125" style="301" customWidth="1"/>
    <col min="2569" max="2569" width="14.28515625" style="301" customWidth="1"/>
    <col min="2570" max="2570" width="12.7109375" style="301" customWidth="1"/>
    <col min="2571" max="2571" width="15.28515625" style="301" customWidth="1"/>
    <col min="2572" max="2572" width="19.7109375" style="301" customWidth="1"/>
    <col min="2573" max="2573" width="12.42578125" style="301" customWidth="1"/>
    <col min="2574" max="2816" width="9.140625" style="301"/>
    <col min="2817" max="2817" width="5.85546875" style="301" customWidth="1"/>
    <col min="2818" max="2818" width="11.7109375" style="301" customWidth="1"/>
    <col min="2819" max="2819" width="13.85546875" style="301" customWidth="1"/>
    <col min="2820" max="2820" width="15.5703125" style="301" customWidth="1"/>
    <col min="2821" max="2821" width="15" style="301" customWidth="1"/>
    <col min="2822" max="2823" width="14.28515625" style="301" customWidth="1"/>
    <col min="2824" max="2824" width="15.42578125" style="301" customWidth="1"/>
    <col min="2825" max="2825" width="14.28515625" style="301" customWidth="1"/>
    <col min="2826" max="2826" width="12.7109375" style="301" customWidth="1"/>
    <col min="2827" max="2827" width="15.28515625" style="301" customWidth="1"/>
    <col min="2828" max="2828" width="19.7109375" style="301" customWidth="1"/>
    <col min="2829" max="2829" width="12.42578125" style="301" customWidth="1"/>
    <col min="2830" max="3072" width="9.140625" style="301"/>
    <col min="3073" max="3073" width="5.85546875" style="301" customWidth="1"/>
    <col min="3074" max="3074" width="11.7109375" style="301" customWidth="1"/>
    <col min="3075" max="3075" width="13.85546875" style="301" customWidth="1"/>
    <col min="3076" max="3076" width="15.5703125" style="301" customWidth="1"/>
    <col min="3077" max="3077" width="15" style="301" customWidth="1"/>
    <col min="3078" max="3079" width="14.28515625" style="301" customWidth="1"/>
    <col min="3080" max="3080" width="15.42578125" style="301" customWidth="1"/>
    <col min="3081" max="3081" width="14.28515625" style="301" customWidth="1"/>
    <col min="3082" max="3082" width="12.7109375" style="301" customWidth="1"/>
    <col min="3083" max="3083" width="15.28515625" style="301" customWidth="1"/>
    <col min="3084" max="3084" width="19.7109375" style="301" customWidth="1"/>
    <col min="3085" max="3085" width="12.42578125" style="301" customWidth="1"/>
    <col min="3086" max="3328" width="9.140625" style="301"/>
    <col min="3329" max="3329" width="5.85546875" style="301" customWidth="1"/>
    <col min="3330" max="3330" width="11.7109375" style="301" customWidth="1"/>
    <col min="3331" max="3331" width="13.85546875" style="301" customWidth="1"/>
    <col min="3332" max="3332" width="15.5703125" style="301" customWidth="1"/>
    <col min="3333" max="3333" width="15" style="301" customWidth="1"/>
    <col min="3334" max="3335" width="14.28515625" style="301" customWidth="1"/>
    <col min="3336" max="3336" width="15.42578125" style="301" customWidth="1"/>
    <col min="3337" max="3337" width="14.28515625" style="301" customWidth="1"/>
    <col min="3338" max="3338" width="12.7109375" style="301" customWidth="1"/>
    <col min="3339" max="3339" width="15.28515625" style="301" customWidth="1"/>
    <col min="3340" max="3340" width="19.7109375" style="301" customWidth="1"/>
    <col min="3341" max="3341" width="12.42578125" style="301" customWidth="1"/>
    <col min="3342" max="3584" width="9.140625" style="301"/>
    <col min="3585" max="3585" width="5.85546875" style="301" customWidth="1"/>
    <col min="3586" max="3586" width="11.7109375" style="301" customWidth="1"/>
    <col min="3587" max="3587" width="13.85546875" style="301" customWidth="1"/>
    <col min="3588" max="3588" width="15.5703125" style="301" customWidth="1"/>
    <col min="3589" max="3589" width="15" style="301" customWidth="1"/>
    <col min="3590" max="3591" width="14.28515625" style="301" customWidth="1"/>
    <col min="3592" max="3592" width="15.42578125" style="301" customWidth="1"/>
    <col min="3593" max="3593" width="14.28515625" style="301" customWidth="1"/>
    <col min="3594" max="3594" width="12.7109375" style="301" customWidth="1"/>
    <col min="3595" max="3595" width="15.28515625" style="301" customWidth="1"/>
    <col min="3596" max="3596" width="19.7109375" style="301" customWidth="1"/>
    <col min="3597" max="3597" width="12.42578125" style="301" customWidth="1"/>
    <col min="3598" max="3840" width="9.140625" style="301"/>
    <col min="3841" max="3841" width="5.85546875" style="301" customWidth="1"/>
    <col min="3842" max="3842" width="11.7109375" style="301" customWidth="1"/>
    <col min="3843" max="3843" width="13.85546875" style="301" customWidth="1"/>
    <col min="3844" max="3844" width="15.5703125" style="301" customWidth="1"/>
    <col min="3845" max="3845" width="15" style="301" customWidth="1"/>
    <col min="3846" max="3847" width="14.28515625" style="301" customWidth="1"/>
    <col min="3848" max="3848" width="15.42578125" style="301" customWidth="1"/>
    <col min="3849" max="3849" width="14.28515625" style="301" customWidth="1"/>
    <col min="3850" max="3850" width="12.7109375" style="301" customWidth="1"/>
    <col min="3851" max="3851" width="15.28515625" style="301" customWidth="1"/>
    <col min="3852" max="3852" width="19.7109375" style="301" customWidth="1"/>
    <col min="3853" max="3853" width="12.42578125" style="301" customWidth="1"/>
    <col min="3854" max="4096" width="9.140625" style="301"/>
    <col min="4097" max="4097" width="5.85546875" style="301" customWidth="1"/>
    <col min="4098" max="4098" width="11.7109375" style="301" customWidth="1"/>
    <col min="4099" max="4099" width="13.85546875" style="301" customWidth="1"/>
    <col min="4100" max="4100" width="15.5703125" style="301" customWidth="1"/>
    <col min="4101" max="4101" width="15" style="301" customWidth="1"/>
    <col min="4102" max="4103" width="14.28515625" style="301" customWidth="1"/>
    <col min="4104" max="4104" width="15.42578125" style="301" customWidth="1"/>
    <col min="4105" max="4105" width="14.28515625" style="301" customWidth="1"/>
    <col min="4106" max="4106" width="12.7109375" style="301" customWidth="1"/>
    <col min="4107" max="4107" width="15.28515625" style="301" customWidth="1"/>
    <col min="4108" max="4108" width="19.7109375" style="301" customWidth="1"/>
    <col min="4109" max="4109" width="12.42578125" style="301" customWidth="1"/>
    <col min="4110" max="4352" width="9.140625" style="301"/>
    <col min="4353" max="4353" width="5.85546875" style="301" customWidth="1"/>
    <col min="4354" max="4354" width="11.7109375" style="301" customWidth="1"/>
    <col min="4355" max="4355" width="13.85546875" style="301" customWidth="1"/>
    <col min="4356" max="4356" width="15.5703125" style="301" customWidth="1"/>
    <col min="4357" max="4357" width="15" style="301" customWidth="1"/>
    <col min="4358" max="4359" width="14.28515625" style="301" customWidth="1"/>
    <col min="4360" max="4360" width="15.42578125" style="301" customWidth="1"/>
    <col min="4361" max="4361" width="14.28515625" style="301" customWidth="1"/>
    <col min="4362" max="4362" width="12.7109375" style="301" customWidth="1"/>
    <col min="4363" max="4363" width="15.28515625" style="301" customWidth="1"/>
    <col min="4364" max="4364" width="19.7109375" style="301" customWidth="1"/>
    <col min="4365" max="4365" width="12.42578125" style="301" customWidth="1"/>
    <col min="4366" max="4608" width="9.140625" style="301"/>
    <col min="4609" max="4609" width="5.85546875" style="301" customWidth="1"/>
    <col min="4610" max="4610" width="11.7109375" style="301" customWidth="1"/>
    <col min="4611" max="4611" width="13.85546875" style="301" customWidth="1"/>
    <col min="4612" max="4612" width="15.5703125" style="301" customWidth="1"/>
    <col min="4613" max="4613" width="15" style="301" customWidth="1"/>
    <col min="4614" max="4615" width="14.28515625" style="301" customWidth="1"/>
    <col min="4616" max="4616" width="15.42578125" style="301" customWidth="1"/>
    <col min="4617" max="4617" width="14.28515625" style="301" customWidth="1"/>
    <col min="4618" max="4618" width="12.7109375" style="301" customWidth="1"/>
    <col min="4619" max="4619" width="15.28515625" style="301" customWidth="1"/>
    <col min="4620" max="4620" width="19.7109375" style="301" customWidth="1"/>
    <col min="4621" max="4621" width="12.42578125" style="301" customWidth="1"/>
    <col min="4622" max="4864" width="9.140625" style="301"/>
    <col min="4865" max="4865" width="5.85546875" style="301" customWidth="1"/>
    <col min="4866" max="4866" width="11.7109375" style="301" customWidth="1"/>
    <col min="4867" max="4867" width="13.85546875" style="301" customWidth="1"/>
    <col min="4868" max="4868" width="15.5703125" style="301" customWidth="1"/>
    <col min="4869" max="4869" width="15" style="301" customWidth="1"/>
    <col min="4870" max="4871" width="14.28515625" style="301" customWidth="1"/>
    <col min="4872" max="4872" width="15.42578125" style="301" customWidth="1"/>
    <col min="4873" max="4873" width="14.28515625" style="301" customWidth="1"/>
    <col min="4874" max="4874" width="12.7109375" style="301" customWidth="1"/>
    <col min="4875" max="4875" width="15.28515625" style="301" customWidth="1"/>
    <col min="4876" max="4876" width="19.7109375" style="301" customWidth="1"/>
    <col min="4877" max="4877" width="12.42578125" style="301" customWidth="1"/>
    <col min="4878" max="5120" width="9.140625" style="301"/>
    <col min="5121" max="5121" width="5.85546875" style="301" customWidth="1"/>
    <col min="5122" max="5122" width="11.7109375" style="301" customWidth="1"/>
    <col min="5123" max="5123" width="13.85546875" style="301" customWidth="1"/>
    <col min="5124" max="5124" width="15.5703125" style="301" customWidth="1"/>
    <col min="5125" max="5125" width="15" style="301" customWidth="1"/>
    <col min="5126" max="5127" width="14.28515625" style="301" customWidth="1"/>
    <col min="5128" max="5128" width="15.42578125" style="301" customWidth="1"/>
    <col min="5129" max="5129" width="14.28515625" style="301" customWidth="1"/>
    <col min="5130" max="5130" width="12.7109375" style="301" customWidth="1"/>
    <col min="5131" max="5131" width="15.28515625" style="301" customWidth="1"/>
    <col min="5132" max="5132" width="19.7109375" style="301" customWidth="1"/>
    <col min="5133" max="5133" width="12.42578125" style="301" customWidth="1"/>
    <col min="5134" max="5376" width="9.140625" style="301"/>
    <col min="5377" max="5377" width="5.85546875" style="301" customWidth="1"/>
    <col min="5378" max="5378" width="11.7109375" style="301" customWidth="1"/>
    <col min="5379" max="5379" width="13.85546875" style="301" customWidth="1"/>
    <col min="5380" max="5380" width="15.5703125" style="301" customWidth="1"/>
    <col min="5381" max="5381" width="15" style="301" customWidth="1"/>
    <col min="5382" max="5383" width="14.28515625" style="301" customWidth="1"/>
    <col min="5384" max="5384" width="15.42578125" style="301" customWidth="1"/>
    <col min="5385" max="5385" width="14.28515625" style="301" customWidth="1"/>
    <col min="5386" max="5386" width="12.7109375" style="301" customWidth="1"/>
    <col min="5387" max="5387" width="15.28515625" style="301" customWidth="1"/>
    <col min="5388" max="5388" width="19.7109375" style="301" customWidth="1"/>
    <col min="5389" max="5389" width="12.42578125" style="301" customWidth="1"/>
    <col min="5390" max="5632" width="9.140625" style="301"/>
    <col min="5633" max="5633" width="5.85546875" style="301" customWidth="1"/>
    <col min="5634" max="5634" width="11.7109375" style="301" customWidth="1"/>
    <col min="5635" max="5635" width="13.85546875" style="301" customWidth="1"/>
    <col min="5636" max="5636" width="15.5703125" style="301" customWidth="1"/>
    <col min="5637" max="5637" width="15" style="301" customWidth="1"/>
    <col min="5638" max="5639" width="14.28515625" style="301" customWidth="1"/>
    <col min="5640" max="5640" width="15.42578125" style="301" customWidth="1"/>
    <col min="5641" max="5641" width="14.28515625" style="301" customWidth="1"/>
    <col min="5642" max="5642" width="12.7109375" style="301" customWidth="1"/>
    <col min="5643" max="5643" width="15.28515625" style="301" customWidth="1"/>
    <col min="5644" max="5644" width="19.7109375" style="301" customWidth="1"/>
    <col min="5645" max="5645" width="12.42578125" style="301" customWidth="1"/>
    <col min="5646" max="5888" width="9.140625" style="301"/>
    <col min="5889" max="5889" width="5.85546875" style="301" customWidth="1"/>
    <col min="5890" max="5890" width="11.7109375" style="301" customWidth="1"/>
    <col min="5891" max="5891" width="13.85546875" style="301" customWidth="1"/>
    <col min="5892" max="5892" width="15.5703125" style="301" customWidth="1"/>
    <col min="5893" max="5893" width="15" style="301" customWidth="1"/>
    <col min="5894" max="5895" width="14.28515625" style="301" customWidth="1"/>
    <col min="5896" max="5896" width="15.42578125" style="301" customWidth="1"/>
    <col min="5897" max="5897" width="14.28515625" style="301" customWidth="1"/>
    <col min="5898" max="5898" width="12.7109375" style="301" customWidth="1"/>
    <col min="5899" max="5899" width="15.28515625" style="301" customWidth="1"/>
    <col min="5900" max="5900" width="19.7109375" style="301" customWidth="1"/>
    <col min="5901" max="5901" width="12.42578125" style="301" customWidth="1"/>
    <col min="5902" max="6144" width="9.140625" style="301"/>
    <col min="6145" max="6145" width="5.85546875" style="301" customWidth="1"/>
    <col min="6146" max="6146" width="11.7109375" style="301" customWidth="1"/>
    <col min="6147" max="6147" width="13.85546875" style="301" customWidth="1"/>
    <col min="6148" max="6148" width="15.5703125" style="301" customWidth="1"/>
    <col min="6149" max="6149" width="15" style="301" customWidth="1"/>
    <col min="6150" max="6151" width="14.28515625" style="301" customWidth="1"/>
    <col min="6152" max="6152" width="15.42578125" style="301" customWidth="1"/>
    <col min="6153" max="6153" width="14.28515625" style="301" customWidth="1"/>
    <col min="6154" max="6154" width="12.7109375" style="301" customWidth="1"/>
    <col min="6155" max="6155" width="15.28515625" style="301" customWidth="1"/>
    <col min="6156" max="6156" width="19.7109375" style="301" customWidth="1"/>
    <col min="6157" max="6157" width="12.42578125" style="301" customWidth="1"/>
    <col min="6158" max="6400" width="9.140625" style="301"/>
    <col min="6401" max="6401" width="5.85546875" style="301" customWidth="1"/>
    <col min="6402" max="6402" width="11.7109375" style="301" customWidth="1"/>
    <col min="6403" max="6403" width="13.85546875" style="301" customWidth="1"/>
    <col min="6404" max="6404" width="15.5703125" style="301" customWidth="1"/>
    <col min="6405" max="6405" width="15" style="301" customWidth="1"/>
    <col min="6406" max="6407" width="14.28515625" style="301" customWidth="1"/>
    <col min="6408" max="6408" width="15.42578125" style="301" customWidth="1"/>
    <col min="6409" max="6409" width="14.28515625" style="301" customWidth="1"/>
    <col min="6410" max="6410" width="12.7109375" style="301" customWidth="1"/>
    <col min="6411" max="6411" width="15.28515625" style="301" customWidth="1"/>
    <col min="6412" max="6412" width="19.7109375" style="301" customWidth="1"/>
    <col min="6413" max="6413" width="12.42578125" style="301" customWidth="1"/>
    <col min="6414" max="6656" width="9.140625" style="301"/>
    <col min="6657" max="6657" width="5.85546875" style="301" customWidth="1"/>
    <col min="6658" max="6658" width="11.7109375" style="301" customWidth="1"/>
    <col min="6659" max="6659" width="13.85546875" style="301" customWidth="1"/>
    <col min="6660" max="6660" width="15.5703125" style="301" customWidth="1"/>
    <col min="6661" max="6661" width="15" style="301" customWidth="1"/>
    <col min="6662" max="6663" width="14.28515625" style="301" customWidth="1"/>
    <col min="6664" max="6664" width="15.42578125" style="301" customWidth="1"/>
    <col min="6665" max="6665" width="14.28515625" style="301" customWidth="1"/>
    <col min="6666" max="6666" width="12.7109375" style="301" customWidth="1"/>
    <col min="6667" max="6667" width="15.28515625" style="301" customWidth="1"/>
    <col min="6668" max="6668" width="19.7109375" style="301" customWidth="1"/>
    <col min="6669" max="6669" width="12.42578125" style="301" customWidth="1"/>
    <col min="6670" max="6912" width="9.140625" style="301"/>
    <col min="6913" max="6913" width="5.85546875" style="301" customWidth="1"/>
    <col min="6914" max="6914" width="11.7109375" style="301" customWidth="1"/>
    <col min="6915" max="6915" width="13.85546875" style="301" customWidth="1"/>
    <col min="6916" max="6916" width="15.5703125" style="301" customWidth="1"/>
    <col min="6917" max="6917" width="15" style="301" customWidth="1"/>
    <col min="6918" max="6919" width="14.28515625" style="301" customWidth="1"/>
    <col min="6920" max="6920" width="15.42578125" style="301" customWidth="1"/>
    <col min="6921" max="6921" width="14.28515625" style="301" customWidth="1"/>
    <col min="6922" max="6922" width="12.7109375" style="301" customWidth="1"/>
    <col min="6923" max="6923" width="15.28515625" style="301" customWidth="1"/>
    <col min="6924" max="6924" width="19.7109375" style="301" customWidth="1"/>
    <col min="6925" max="6925" width="12.42578125" style="301" customWidth="1"/>
    <col min="6926" max="7168" width="9.140625" style="301"/>
    <col min="7169" max="7169" width="5.85546875" style="301" customWidth="1"/>
    <col min="7170" max="7170" width="11.7109375" style="301" customWidth="1"/>
    <col min="7171" max="7171" width="13.85546875" style="301" customWidth="1"/>
    <col min="7172" max="7172" width="15.5703125" style="301" customWidth="1"/>
    <col min="7173" max="7173" width="15" style="301" customWidth="1"/>
    <col min="7174" max="7175" width="14.28515625" style="301" customWidth="1"/>
    <col min="7176" max="7176" width="15.42578125" style="301" customWidth="1"/>
    <col min="7177" max="7177" width="14.28515625" style="301" customWidth="1"/>
    <col min="7178" max="7178" width="12.7109375" style="301" customWidth="1"/>
    <col min="7179" max="7179" width="15.28515625" style="301" customWidth="1"/>
    <col min="7180" max="7180" width="19.7109375" style="301" customWidth="1"/>
    <col min="7181" max="7181" width="12.42578125" style="301" customWidth="1"/>
    <col min="7182" max="7424" width="9.140625" style="301"/>
    <col min="7425" max="7425" width="5.85546875" style="301" customWidth="1"/>
    <col min="7426" max="7426" width="11.7109375" style="301" customWidth="1"/>
    <col min="7427" max="7427" width="13.85546875" style="301" customWidth="1"/>
    <col min="7428" max="7428" width="15.5703125" style="301" customWidth="1"/>
    <col min="7429" max="7429" width="15" style="301" customWidth="1"/>
    <col min="7430" max="7431" width="14.28515625" style="301" customWidth="1"/>
    <col min="7432" max="7432" width="15.42578125" style="301" customWidth="1"/>
    <col min="7433" max="7433" width="14.28515625" style="301" customWidth="1"/>
    <col min="7434" max="7434" width="12.7109375" style="301" customWidth="1"/>
    <col min="7435" max="7435" width="15.28515625" style="301" customWidth="1"/>
    <col min="7436" max="7436" width="19.7109375" style="301" customWidth="1"/>
    <col min="7437" max="7437" width="12.42578125" style="301" customWidth="1"/>
    <col min="7438" max="7680" width="9.140625" style="301"/>
    <col min="7681" max="7681" width="5.85546875" style="301" customWidth="1"/>
    <col min="7682" max="7682" width="11.7109375" style="301" customWidth="1"/>
    <col min="7683" max="7683" width="13.85546875" style="301" customWidth="1"/>
    <col min="7684" max="7684" width="15.5703125" style="301" customWidth="1"/>
    <col min="7685" max="7685" width="15" style="301" customWidth="1"/>
    <col min="7686" max="7687" width="14.28515625" style="301" customWidth="1"/>
    <col min="7688" max="7688" width="15.42578125" style="301" customWidth="1"/>
    <col min="7689" max="7689" width="14.28515625" style="301" customWidth="1"/>
    <col min="7690" max="7690" width="12.7109375" style="301" customWidth="1"/>
    <col min="7691" max="7691" width="15.28515625" style="301" customWidth="1"/>
    <col min="7692" max="7692" width="19.7109375" style="301" customWidth="1"/>
    <col min="7693" max="7693" width="12.42578125" style="301" customWidth="1"/>
    <col min="7694" max="7936" width="9.140625" style="301"/>
    <col min="7937" max="7937" width="5.85546875" style="301" customWidth="1"/>
    <col min="7938" max="7938" width="11.7109375" style="301" customWidth="1"/>
    <col min="7939" max="7939" width="13.85546875" style="301" customWidth="1"/>
    <col min="7940" max="7940" width="15.5703125" style="301" customWidth="1"/>
    <col min="7941" max="7941" width="15" style="301" customWidth="1"/>
    <col min="7942" max="7943" width="14.28515625" style="301" customWidth="1"/>
    <col min="7944" max="7944" width="15.42578125" style="301" customWidth="1"/>
    <col min="7945" max="7945" width="14.28515625" style="301" customWidth="1"/>
    <col min="7946" max="7946" width="12.7109375" style="301" customWidth="1"/>
    <col min="7947" max="7947" width="15.28515625" style="301" customWidth="1"/>
    <col min="7948" max="7948" width="19.7109375" style="301" customWidth="1"/>
    <col min="7949" max="7949" width="12.42578125" style="301" customWidth="1"/>
    <col min="7950" max="8192" width="9.140625" style="301"/>
    <col min="8193" max="8193" width="5.85546875" style="301" customWidth="1"/>
    <col min="8194" max="8194" width="11.7109375" style="301" customWidth="1"/>
    <col min="8195" max="8195" width="13.85546875" style="301" customWidth="1"/>
    <col min="8196" max="8196" width="15.5703125" style="301" customWidth="1"/>
    <col min="8197" max="8197" width="15" style="301" customWidth="1"/>
    <col min="8198" max="8199" width="14.28515625" style="301" customWidth="1"/>
    <col min="8200" max="8200" width="15.42578125" style="301" customWidth="1"/>
    <col min="8201" max="8201" width="14.28515625" style="301" customWidth="1"/>
    <col min="8202" max="8202" width="12.7109375" style="301" customWidth="1"/>
    <col min="8203" max="8203" width="15.28515625" style="301" customWidth="1"/>
    <col min="8204" max="8204" width="19.7109375" style="301" customWidth="1"/>
    <col min="8205" max="8205" width="12.42578125" style="301" customWidth="1"/>
    <col min="8206" max="8448" width="9.140625" style="301"/>
    <col min="8449" max="8449" width="5.85546875" style="301" customWidth="1"/>
    <col min="8450" max="8450" width="11.7109375" style="301" customWidth="1"/>
    <col min="8451" max="8451" width="13.85546875" style="301" customWidth="1"/>
    <col min="8452" max="8452" width="15.5703125" style="301" customWidth="1"/>
    <col min="8453" max="8453" width="15" style="301" customWidth="1"/>
    <col min="8454" max="8455" width="14.28515625" style="301" customWidth="1"/>
    <col min="8456" max="8456" width="15.42578125" style="301" customWidth="1"/>
    <col min="8457" max="8457" width="14.28515625" style="301" customWidth="1"/>
    <col min="8458" max="8458" width="12.7109375" style="301" customWidth="1"/>
    <col min="8459" max="8459" width="15.28515625" style="301" customWidth="1"/>
    <col min="8460" max="8460" width="19.7109375" style="301" customWidth="1"/>
    <col min="8461" max="8461" width="12.42578125" style="301" customWidth="1"/>
    <col min="8462" max="8704" width="9.140625" style="301"/>
    <col min="8705" max="8705" width="5.85546875" style="301" customWidth="1"/>
    <col min="8706" max="8706" width="11.7109375" style="301" customWidth="1"/>
    <col min="8707" max="8707" width="13.85546875" style="301" customWidth="1"/>
    <col min="8708" max="8708" width="15.5703125" style="301" customWidth="1"/>
    <col min="8709" max="8709" width="15" style="301" customWidth="1"/>
    <col min="8710" max="8711" width="14.28515625" style="301" customWidth="1"/>
    <col min="8712" max="8712" width="15.42578125" style="301" customWidth="1"/>
    <col min="8713" max="8713" width="14.28515625" style="301" customWidth="1"/>
    <col min="8714" max="8714" width="12.7109375" style="301" customWidth="1"/>
    <col min="8715" max="8715" width="15.28515625" style="301" customWidth="1"/>
    <col min="8716" max="8716" width="19.7109375" style="301" customWidth="1"/>
    <col min="8717" max="8717" width="12.42578125" style="301" customWidth="1"/>
    <col min="8718" max="8960" width="9.140625" style="301"/>
    <col min="8961" max="8961" width="5.85546875" style="301" customWidth="1"/>
    <col min="8962" max="8962" width="11.7109375" style="301" customWidth="1"/>
    <col min="8963" max="8963" width="13.85546875" style="301" customWidth="1"/>
    <col min="8964" max="8964" width="15.5703125" style="301" customWidth="1"/>
    <col min="8965" max="8965" width="15" style="301" customWidth="1"/>
    <col min="8966" max="8967" width="14.28515625" style="301" customWidth="1"/>
    <col min="8968" max="8968" width="15.42578125" style="301" customWidth="1"/>
    <col min="8969" max="8969" width="14.28515625" style="301" customWidth="1"/>
    <col min="8970" max="8970" width="12.7109375" style="301" customWidth="1"/>
    <col min="8971" max="8971" width="15.28515625" style="301" customWidth="1"/>
    <col min="8972" max="8972" width="19.7109375" style="301" customWidth="1"/>
    <col min="8973" max="8973" width="12.42578125" style="301" customWidth="1"/>
    <col min="8974" max="9216" width="9.140625" style="301"/>
    <col min="9217" max="9217" width="5.85546875" style="301" customWidth="1"/>
    <col min="9218" max="9218" width="11.7109375" style="301" customWidth="1"/>
    <col min="9219" max="9219" width="13.85546875" style="301" customWidth="1"/>
    <col min="9220" max="9220" width="15.5703125" style="301" customWidth="1"/>
    <col min="9221" max="9221" width="15" style="301" customWidth="1"/>
    <col min="9222" max="9223" width="14.28515625" style="301" customWidth="1"/>
    <col min="9224" max="9224" width="15.42578125" style="301" customWidth="1"/>
    <col min="9225" max="9225" width="14.28515625" style="301" customWidth="1"/>
    <col min="9226" max="9226" width="12.7109375" style="301" customWidth="1"/>
    <col min="9227" max="9227" width="15.28515625" style="301" customWidth="1"/>
    <col min="9228" max="9228" width="19.7109375" style="301" customWidth="1"/>
    <col min="9229" max="9229" width="12.42578125" style="301" customWidth="1"/>
    <col min="9230" max="9472" width="9.140625" style="301"/>
    <col min="9473" max="9473" width="5.85546875" style="301" customWidth="1"/>
    <col min="9474" max="9474" width="11.7109375" style="301" customWidth="1"/>
    <col min="9475" max="9475" width="13.85546875" style="301" customWidth="1"/>
    <col min="9476" max="9476" width="15.5703125" style="301" customWidth="1"/>
    <col min="9477" max="9477" width="15" style="301" customWidth="1"/>
    <col min="9478" max="9479" width="14.28515625" style="301" customWidth="1"/>
    <col min="9480" max="9480" width="15.42578125" style="301" customWidth="1"/>
    <col min="9481" max="9481" width="14.28515625" style="301" customWidth="1"/>
    <col min="9482" max="9482" width="12.7109375" style="301" customWidth="1"/>
    <col min="9483" max="9483" width="15.28515625" style="301" customWidth="1"/>
    <col min="9484" max="9484" width="19.7109375" style="301" customWidth="1"/>
    <col min="9485" max="9485" width="12.42578125" style="301" customWidth="1"/>
    <col min="9486" max="9728" width="9.140625" style="301"/>
    <col min="9729" max="9729" width="5.85546875" style="301" customWidth="1"/>
    <col min="9730" max="9730" width="11.7109375" style="301" customWidth="1"/>
    <col min="9731" max="9731" width="13.85546875" style="301" customWidth="1"/>
    <col min="9732" max="9732" width="15.5703125" style="301" customWidth="1"/>
    <col min="9733" max="9733" width="15" style="301" customWidth="1"/>
    <col min="9734" max="9735" width="14.28515625" style="301" customWidth="1"/>
    <col min="9736" max="9736" width="15.42578125" style="301" customWidth="1"/>
    <col min="9737" max="9737" width="14.28515625" style="301" customWidth="1"/>
    <col min="9738" max="9738" width="12.7109375" style="301" customWidth="1"/>
    <col min="9739" max="9739" width="15.28515625" style="301" customWidth="1"/>
    <col min="9740" max="9740" width="19.7109375" style="301" customWidth="1"/>
    <col min="9741" max="9741" width="12.42578125" style="301" customWidth="1"/>
    <col min="9742" max="9984" width="9.140625" style="301"/>
    <col min="9985" max="9985" width="5.85546875" style="301" customWidth="1"/>
    <col min="9986" max="9986" width="11.7109375" style="301" customWidth="1"/>
    <col min="9987" max="9987" width="13.85546875" style="301" customWidth="1"/>
    <col min="9988" max="9988" width="15.5703125" style="301" customWidth="1"/>
    <col min="9989" max="9989" width="15" style="301" customWidth="1"/>
    <col min="9990" max="9991" width="14.28515625" style="301" customWidth="1"/>
    <col min="9992" max="9992" width="15.42578125" style="301" customWidth="1"/>
    <col min="9993" max="9993" width="14.28515625" style="301" customWidth="1"/>
    <col min="9994" max="9994" width="12.7109375" style="301" customWidth="1"/>
    <col min="9995" max="9995" width="15.28515625" style="301" customWidth="1"/>
    <col min="9996" max="9996" width="19.7109375" style="301" customWidth="1"/>
    <col min="9997" max="9997" width="12.42578125" style="301" customWidth="1"/>
    <col min="9998" max="10240" width="9.140625" style="301"/>
    <col min="10241" max="10241" width="5.85546875" style="301" customWidth="1"/>
    <col min="10242" max="10242" width="11.7109375" style="301" customWidth="1"/>
    <col min="10243" max="10243" width="13.85546875" style="301" customWidth="1"/>
    <col min="10244" max="10244" width="15.5703125" style="301" customWidth="1"/>
    <col min="10245" max="10245" width="15" style="301" customWidth="1"/>
    <col min="10246" max="10247" width="14.28515625" style="301" customWidth="1"/>
    <col min="10248" max="10248" width="15.42578125" style="301" customWidth="1"/>
    <col min="10249" max="10249" width="14.28515625" style="301" customWidth="1"/>
    <col min="10250" max="10250" width="12.7109375" style="301" customWidth="1"/>
    <col min="10251" max="10251" width="15.28515625" style="301" customWidth="1"/>
    <col min="10252" max="10252" width="19.7109375" style="301" customWidth="1"/>
    <col min="10253" max="10253" width="12.42578125" style="301" customWidth="1"/>
    <col min="10254" max="10496" width="9.140625" style="301"/>
    <col min="10497" max="10497" width="5.85546875" style="301" customWidth="1"/>
    <col min="10498" max="10498" width="11.7109375" style="301" customWidth="1"/>
    <col min="10499" max="10499" width="13.85546875" style="301" customWidth="1"/>
    <col min="10500" max="10500" width="15.5703125" style="301" customWidth="1"/>
    <col min="10501" max="10501" width="15" style="301" customWidth="1"/>
    <col min="10502" max="10503" width="14.28515625" style="301" customWidth="1"/>
    <col min="10504" max="10504" width="15.42578125" style="301" customWidth="1"/>
    <col min="10505" max="10505" width="14.28515625" style="301" customWidth="1"/>
    <col min="10506" max="10506" width="12.7109375" style="301" customWidth="1"/>
    <col min="10507" max="10507" width="15.28515625" style="301" customWidth="1"/>
    <col min="10508" max="10508" width="19.7109375" style="301" customWidth="1"/>
    <col min="10509" max="10509" width="12.42578125" style="301" customWidth="1"/>
    <col min="10510" max="10752" width="9.140625" style="301"/>
    <col min="10753" max="10753" width="5.85546875" style="301" customWidth="1"/>
    <col min="10754" max="10754" width="11.7109375" style="301" customWidth="1"/>
    <col min="10755" max="10755" width="13.85546875" style="301" customWidth="1"/>
    <col min="10756" max="10756" width="15.5703125" style="301" customWidth="1"/>
    <col min="10757" max="10757" width="15" style="301" customWidth="1"/>
    <col min="10758" max="10759" width="14.28515625" style="301" customWidth="1"/>
    <col min="10760" max="10760" width="15.42578125" style="301" customWidth="1"/>
    <col min="10761" max="10761" width="14.28515625" style="301" customWidth="1"/>
    <col min="10762" max="10762" width="12.7109375" style="301" customWidth="1"/>
    <col min="10763" max="10763" width="15.28515625" style="301" customWidth="1"/>
    <col min="10764" max="10764" width="19.7109375" style="301" customWidth="1"/>
    <col min="10765" max="10765" width="12.42578125" style="301" customWidth="1"/>
    <col min="10766" max="11008" width="9.140625" style="301"/>
    <col min="11009" max="11009" width="5.85546875" style="301" customWidth="1"/>
    <col min="11010" max="11010" width="11.7109375" style="301" customWidth="1"/>
    <col min="11011" max="11011" width="13.85546875" style="301" customWidth="1"/>
    <col min="11012" max="11012" width="15.5703125" style="301" customWidth="1"/>
    <col min="11013" max="11013" width="15" style="301" customWidth="1"/>
    <col min="11014" max="11015" width="14.28515625" style="301" customWidth="1"/>
    <col min="11016" max="11016" width="15.42578125" style="301" customWidth="1"/>
    <col min="11017" max="11017" width="14.28515625" style="301" customWidth="1"/>
    <col min="11018" max="11018" width="12.7109375" style="301" customWidth="1"/>
    <col min="11019" max="11019" width="15.28515625" style="301" customWidth="1"/>
    <col min="11020" max="11020" width="19.7109375" style="301" customWidth="1"/>
    <col min="11021" max="11021" width="12.42578125" style="301" customWidth="1"/>
    <col min="11022" max="11264" width="9.140625" style="301"/>
    <col min="11265" max="11265" width="5.85546875" style="301" customWidth="1"/>
    <col min="11266" max="11266" width="11.7109375" style="301" customWidth="1"/>
    <col min="11267" max="11267" width="13.85546875" style="301" customWidth="1"/>
    <col min="11268" max="11268" width="15.5703125" style="301" customWidth="1"/>
    <col min="11269" max="11269" width="15" style="301" customWidth="1"/>
    <col min="11270" max="11271" width="14.28515625" style="301" customWidth="1"/>
    <col min="11272" max="11272" width="15.42578125" style="301" customWidth="1"/>
    <col min="11273" max="11273" width="14.28515625" style="301" customWidth="1"/>
    <col min="11274" max="11274" width="12.7109375" style="301" customWidth="1"/>
    <col min="11275" max="11275" width="15.28515625" style="301" customWidth="1"/>
    <col min="11276" max="11276" width="19.7109375" style="301" customWidth="1"/>
    <col min="11277" max="11277" width="12.42578125" style="301" customWidth="1"/>
    <col min="11278" max="11520" width="9.140625" style="301"/>
    <col min="11521" max="11521" width="5.85546875" style="301" customWidth="1"/>
    <col min="11522" max="11522" width="11.7109375" style="301" customWidth="1"/>
    <col min="11523" max="11523" width="13.85546875" style="301" customWidth="1"/>
    <col min="11524" max="11524" width="15.5703125" style="301" customWidth="1"/>
    <col min="11525" max="11525" width="15" style="301" customWidth="1"/>
    <col min="11526" max="11527" width="14.28515625" style="301" customWidth="1"/>
    <col min="11528" max="11528" width="15.42578125" style="301" customWidth="1"/>
    <col min="11529" max="11529" width="14.28515625" style="301" customWidth="1"/>
    <col min="11530" max="11530" width="12.7109375" style="301" customWidth="1"/>
    <col min="11531" max="11531" width="15.28515625" style="301" customWidth="1"/>
    <col min="11532" max="11532" width="19.7109375" style="301" customWidth="1"/>
    <col min="11533" max="11533" width="12.42578125" style="301" customWidth="1"/>
    <col min="11534" max="11776" width="9.140625" style="301"/>
    <col min="11777" max="11777" width="5.85546875" style="301" customWidth="1"/>
    <col min="11778" max="11778" width="11.7109375" style="301" customWidth="1"/>
    <col min="11779" max="11779" width="13.85546875" style="301" customWidth="1"/>
    <col min="11780" max="11780" width="15.5703125" style="301" customWidth="1"/>
    <col min="11781" max="11781" width="15" style="301" customWidth="1"/>
    <col min="11782" max="11783" width="14.28515625" style="301" customWidth="1"/>
    <col min="11784" max="11784" width="15.42578125" style="301" customWidth="1"/>
    <col min="11785" max="11785" width="14.28515625" style="301" customWidth="1"/>
    <col min="11786" max="11786" width="12.7109375" style="301" customWidth="1"/>
    <col min="11787" max="11787" width="15.28515625" style="301" customWidth="1"/>
    <col min="11788" max="11788" width="19.7109375" style="301" customWidth="1"/>
    <col min="11789" max="11789" width="12.42578125" style="301" customWidth="1"/>
    <col min="11790" max="12032" width="9.140625" style="301"/>
    <col min="12033" max="12033" width="5.85546875" style="301" customWidth="1"/>
    <col min="12034" max="12034" width="11.7109375" style="301" customWidth="1"/>
    <col min="12035" max="12035" width="13.85546875" style="301" customWidth="1"/>
    <col min="12036" max="12036" width="15.5703125" style="301" customWidth="1"/>
    <col min="12037" max="12037" width="15" style="301" customWidth="1"/>
    <col min="12038" max="12039" width="14.28515625" style="301" customWidth="1"/>
    <col min="12040" max="12040" width="15.42578125" style="301" customWidth="1"/>
    <col min="12041" max="12041" width="14.28515625" style="301" customWidth="1"/>
    <col min="12042" max="12042" width="12.7109375" style="301" customWidth="1"/>
    <col min="12043" max="12043" width="15.28515625" style="301" customWidth="1"/>
    <col min="12044" max="12044" width="19.7109375" style="301" customWidth="1"/>
    <col min="12045" max="12045" width="12.42578125" style="301" customWidth="1"/>
    <col min="12046" max="12288" width="9.140625" style="301"/>
    <col min="12289" max="12289" width="5.85546875" style="301" customWidth="1"/>
    <col min="12290" max="12290" width="11.7109375" style="301" customWidth="1"/>
    <col min="12291" max="12291" width="13.85546875" style="301" customWidth="1"/>
    <col min="12292" max="12292" width="15.5703125" style="301" customWidth="1"/>
    <col min="12293" max="12293" width="15" style="301" customWidth="1"/>
    <col min="12294" max="12295" width="14.28515625" style="301" customWidth="1"/>
    <col min="12296" max="12296" width="15.42578125" style="301" customWidth="1"/>
    <col min="12297" max="12297" width="14.28515625" style="301" customWidth="1"/>
    <col min="12298" max="12298" width="12.7109375" style="301" customWidth="1"/>
    <col min="12299" max="12299" width="15.28515625" style="301" customWidth="1"/>
    <col min="12300" max="12300" width="19.7109375" style="301" customWidth="1"/>
    <col min="12301" max="12301" width="12.42578125" style="301" customWidth="1"/>
    <col min="12302" max="12544" width="9.140625" style="301"/>
    <col min="12545" max="12545" width="5.85546875" style="301" customWidth="1"/>
    <col min="12546" max="12546" width="11.7109375" style="301" customWidth="1"/>
    <col min="12547" max="12547" width="13.85546875" style="301" customWidth="1"/>
    <col min="12548" max="12548" width="15.5703125" style="301" customWidth="1"/>
    <col min="12549" max="12549" width="15" style="301" customWidth="1"/>
    <col min="12550" max="12551" width="14.28515625" style="301" customWidth="1"/>
    <col min="12552" max="12552" width="15.42578125" style="301" customWidth="1"/>
    <col min="12553" max="12553" width="14.28515625" style="301" customWidth="1"/>
    <col min="12554" max="12554" width="12.7109375" style="301" customWidth="1"/>
    <col min="12555" max="12555" width="15.28515625" style="301" customWidth="1"/>
    <col min="12556" max="12556" width="19.7109375" style="301" customWidth="1"/>
    <col min="12557" max="12557" width="12.42578125" style="301" customWidth="1"/>
    <col min="12558" max="12800" width="9.140625" style="301"/>
    <col min="12801" max="12801" width="5.85546875" style="301" customWidth="1"/>
    <col min="12802" max="12802" width="11.7109375" style="301" customWidth="1"/>
    <col min="12803" max="12803" width="13.85546875" style="301" customWidth="1"/>
    <col min="12804" max="12804" width="15.5703125" style="301" customWidth="1"/>
    <col min="12805" max="12805" width="15" style="301" customWidth="1"/>
    <col min="12806" max="12807" width="14.28515625" style="301" customWidth="1"/>
    <col min="12808" max="12808" width="15.42578125" style="301" customWidth="1"/>
    <col min="12809" max="12809" width="14.28515625" style="301" customWidth="1"/>
    <col min="12810" max="12810" width="12.7109375" style="301" customWidth="1"/>
    <col min="12811" max="12811" width="15.28515625" style="301" customWidth="1"/>
    <col min="12812" max="12812" width="19.7109375" style="301" customWidth="1"/>
    <col min="12813" max="12813" width="12.42578125" style="301" customWidth="1"/>
    <col min="12814" max="13056" width="9.140625" style="301"/>
    <col min="13057" max="13057" width="5.85546875" style="301" customWidth="1"/>
    <col min="13058" max="13058" width="11.7109375" style="301" customWidth="1"/>
    <col min="13059" max="13059" width="13.85546875" style="301" customWidth="1"/>
    <col min="13060" max="13060" width="15.5703125" style="301" customWidth="1"/>
    <col min="13061" max="13061" width="15" style="301" customWidth="1"/>
    <col min="13062" max="13063" width="14.28515625" style="301" customWidth="1"/>
    <col min="13064" max="13064" width="15.42578125" style="301" customWidth="1"/>
    <col min="13065" max="13065" width="14.28515625" style="301" customWidth="1"/>
    <col min="13066" max="13066" width="12.7109375" style="301" customWidth="1"/>
    <col min="13067" max="13067" width="15.28515625" style="301" customWidth="1"/>
    <col min="13068" max="13068" width="19.7109375" style="301" customWidth="1"/>
    <col min="13069" max="13069" width="12.42578125" style="301" customWidth="1"/>
    <col min="13070" max="13312" width="9.140625" style="301"/>
    <col min="13313" max="13313" width="5.85546875" style="301" customWidth="1"/>
    <col min="13314" max="13314" width="11.7109375" style="301" customWidth="1"/>
    <col min="13315" max="13315" width="13.85546875" style="301" customWidth="1"/>
    <col min="13316" max="13316" width="15.5703125" style="301" customWidth="1"/>
    <col min="13317" max="13317" width="15" style="301" customWidth="1"/>
    <col min="13318" max="13319" width="14.28515625" style="301" customWidth="1"/>
    <col min="13320" max="13320" width="15.42578125" style="301" customWidth="1"/>
    <col min="13321" max="13321" width="14.28515625" style="301" customWidth="1"/>
    <col min="13322" max="13322" width="12.7109375" style="301" customWidth="1"/>
    <col min="13323" max="13323" width="15.28515625" style="301" customWidth="1"/>
    <col min="13324" max="13324" width="19.7109375" style="301" customWidth="1"/>
    <col min="13325" max="13325" width="12.42578125" style="301" customWidth="1"/>
    <col min="13326" max="13568" width="9.140625" style="301"/>
    <col min="13569" max="13569" width="5.85546875" style="301" customWidth="1"/>
    <col min="13570" max="13570" width="11.7109375" style="301" customWidth="1"/>
    <col min="13571" max="13571" width="13.85546875" style="301" customWidth="1"/>
    <col min="13572" max="13572" width="15.5703125" style="301" customWidth="1"/>
    <col min="13573" max="13573" width="15" style="301" customWidth="1"/>
    <col min="13574" max="13575" width="14.28515625" style="301" customWidth="1"/>
    <col min="13576" max="13576" width="15.42578125" style="301" customWidth="1"/>
    <col min="13577" max="13577" width="14.28515625" style="301" customWidth="1"/>
    <col min="13578" max="13578" width="12.7109375" style="301" customWidth="1"/>
    <col min="13579" max="13579" width="15.28515625" style="301" customWidth="1"/>
    <col min="13580" max="13580" width="19.7109375" style="301" customWidth="1"/>
    <col min="13581" max="13581" width="12.42578125" style="301" customWidth="1"/>
    <col min="13582" max="13824" width="9.140625" style="301"/>
    <col min="13825" max="13825" width="5.85546875" style="301" customWidth="1"/>
    <col min="13826" max="13826" width="11.7109375" style="301" customWidth="1"/>
    <col min="13827" max="13827" width="13.85546875" style="301" customWidth="1"/>
    <col min="13828" max="13828" width="15.5703125" style="301" customWidth="1"/>
    <col min="13829" max="13829" width="15" style="301" customWidth="1"/>
    <col min="13830" max="13831" width="14.28515625" style="301" customWidth="1"/>
    <col min="13832" max="13832" width="15.42578125" style="301" customWidth="1"/>
    <col min="13833" max="13833" width="14.28515625" style="301" customWidth="1"/>
    <col min="13834" max="13834" width="12.7109375" style="301" customWidth="1"/>
    <col min="13835" max="13835" width="15.28515625" style="301" customWidth="1"/>
    <col min="13836" max="13836" width="19.7109375" style="301" customWidth="1"/>
    <col min="13837" max="13837" width="12.42578125" style="301" customWidth="1"/>
    <col min="13838" max="14080" width="9.140625" style="301"/>
    <col min="14081" max="14081" width="5.85546875" style="301" customWidth="1"/>
    <col min="14082" max="14082" width="11.7109375" style="301" customWidth="1"/>
    <col min="14083" max="14083" width="13.85546875" style="301" customWidth="1"/>
    <col min="14084" max="14084" width="15.5703125" style="301" customWidth="1"/>
    <col min="14085" max="14085" width="15" style="301" customWidth="1"/>
    <col min="14086" max="14087" width="14.28515625" style="301" customWidth="1"/>
    <col min="14088" max="14088" width="15.42578125" style="301" customWidth="1"/>
    <col min="14089" max="14089" width="14.28515625" style="301" customWidth="1"/>
    <col min="14090" max="14090" width="12.7109375" style="301" customWidth="1"/>
    <col min="14091" max="14091" width="15.28515625" style="301" customWidth="1"/>
    <col min="14092" max="14092" width="19.7109375" style="301" customWidth="1"/>
    <col min="14093" max="14093" width="12.42578125" style="301" customWidth="1"/>
    <col min="14094" max="14336" width="9.140625" style="301"/>
    <col min="14337" max="14337" width="5.85546875" style="301" customWidth="1"/>
    <col min="14338" max="14338" width="11.7109375" style="301" customWidth="1"/>
    <col min="14339" max="14339" width="13.85546875" style="301" customWidth="1"/>
    <col min="14340" max="14340" width="15.5703125" style="301" customWidth="1"/>
    <col min="14341" max="14341" width="15" style="301" customWidth="1"/>
    <col min="14342" max="14343" width="14.28515625" style="301" customWidth="1"/>
    <col min="14344" max="14344" width="15.42578125" style="301" customWidth="1"/>
    <col min="14345" max="14345" width="14.28515625" style="301" customWidth="1"/>
    <col min="14346" max="14346" width="12.7109375" style="301" customWidth="1"/>
    <col min="14347" max="14347" width="15.28515625" style="301" customWidth="1"/>
    <col min="14348" max="14348" width="19.7109375" style="301" customWidth="1"/>
    <col min="14349" max="14349" width="12.42578125" style="301" customWidth="1"/>
    <col min="14350" max="14592" width="9.140625" style="301"/>
    <col min="14593" max="14593" width="5.85546875" style="301" customWidth="1"/>
    <col min="14594" max="14594" width="11.7109375" style="301" customWidth="1"/>
    <col min="14595" max="14595" width="13.85546875" style="301" customWidth="1"/>
    <col min="14596" max="14596" width="15.5703125" style="301" customWidth="1"/>
    <col min="14597" max="14597" width="15" style="301" customWidth="1"/>
    <col min="14598" max="14599" width="14.28515625" style="301" customWidth="1"/>
    <col min="14600" max="14600" width="15.42578125" style="301" customWidth="1"/>
    <col min="14601" max="14601" width="14.28515625" style="301" customWidth="1"/>
    <col min="14602" max="14602" width="12.7109375" style="301" customWidth="1"/>
    <col min="14603" max="14603" width="15.28515625" style="301" customWidth="1"/>
    <col min="14604" max="14604" width="19.7109375" style="301" customWidth="1"/>
    <col min="14605" max="14605" width="12.42578125" style="301" customWidth="1"/>
    <col min="14606" max="14848" width="9.140625" style="301"/>
    <col min="14849" max="14849" width="5.85546875" style="301" customWidth="1"/>
    <col min="14850" max="14850" width="11.7109375" style="301" customWidth="1"/>
    <col min="14851" max="14851" width="13.85546875" style="301" customWidth="1"/>
    <col min="14852" max="14852" width="15.5703125" style="301" customWidth="1"/>
    <col min="14853" max="14853" width="15" style="301" customWidth="1"/>
    <col min="14854" max="14855" width="14.28515625" style="301" customWidth="1"/>
    <col min="14856" max="14856" width="15.42578125" style="301" customWidth="1"/>
    <col min="14857" max="14857" width="14.28515625" style="301" customWidth="1"/>
    <col min="14858" max="14858" width="12.7109375" style="301" customWidth="1"/>
    <col min="14859" max="14859" width="15.28515625" style="301" customWidth="1"/>
    <col min="14860" max="14860" width="19.7109375" style="301" customWidth="1"/>
    <col min="14861" max="14861" width="12.42578125" style="301" customWidth="1"/>
    <col min="14862" max="15104" width="9.140625" style="301"/>
    <col min="15105" max="15105" width="5.85546875" style="301" customWidth="1"/>
    <col min="15106" max="15106" width="11.7109375" style="301" customWidth="1"/>
    <col min="15107" max="15107" width="13.85546875" style="301" customWidth="1"/>
    <col min="15108" max="15108" width="15.5703125" style="301" customWidth="1"/>
    <col min="15109" max="15109" width="15" style="301" customWidth="1"/>
    <col min="15110" max="15111" width="14.28515625" style="301" customWidth="1"/>
    <col min="15112" max="15112" width="15.42578125" style="301" customWidth="1"/>
    <col min="15113" max="15113" width="14.28515625" style="301" customWidth="1"/>
    <col min="15114" max="15114" width="12.7109375" style="301" customWidth="1"/>
    <col min="15115" max="15115" width="15.28515625" style="301" customWidth="1"/>
    <col min="15116" max="15116" width="19.7109375" style="301" customWidth="1"/>
    <col min="15117" max="15117" width="12.42578125" style="301" customWidth="1"/>
    <col min="15118" max="15360" width="9.140625" style="301"/>
    <col min="15361" max="15361" width="5.85546875" style="301" customWidth="1"/>
    <col min="15362" max="15362" width="11.7109375" style="301" customWidth="1"/>
    <col min="15363" max="15363" width="13.85546875" style="301" customWidth="1"/>
    <col min="15364" max="15364" width="15.5703125" style="301" customWidth="1"/>
    <col min="15365" max="15365" width="15" style="301" customWidth="1"/>
    <col min="15366" max="15367" width="14.28515625" style="301" customWidth="1"/>
    <col min="15368" max="15368" width="15.42578125" style="301" customWidth="1"/>
    <col min="15369" max="15369" width="14.28515625" style="301" customWidth="1"/>
    <col min="15370" max="15370" width="12.7109375" style="301" customWidth="1"/>
    <col min="15371" max="15371" width="15.28515625" style="301" customWidth="1"/>
    <col min="15372" max="15372" width="19.7109375" style="301" customWidth="1"/>
    <col min="15373" max="15373" width="12.42578125" style="301" customWidth="1"/>
    <col min="15374" max="15616" width="9.140625" style="301"/>
    <col min="15617" max="15617" width="5.85546875" style="301" customWidth="1"/>
    <col min="15618" max="15618" width="11.7109375" style="301" customWidth="1"/>
    <col min="15619" max="15619" width="13.85546875" style="301" customWidth="1"/>
    <col min="15620" max="15620" width="15.5703125" style="301" customWidth="1"/>
    <col min="15621" max="15621" width="15" style="301" customWidth="1"/>
    <col min="15622" max="15623" width="14.28515625" style="301" customWidth="1"/>
    <col min="15624" max="15624" width="15.42578125" style="301" customWidth="1"/>
    <col min="15625" max="15625" width="14.28515625" style="301" customWidth="1"/>
    <col min="15626" max="15626" width="12.7109375" style="301" customWidth="1"/>
    <col min="15627" max="15627" width="15.28515625" style="301" customWidth="1"/>
    <col min="15628" max="15628" width="19.7109375" style="301" customWidth="1"/>
    <col min="15629" max="15629" width="12.42578125" style="301" customWidth="1"/>
    <col min="15630" max="15872" width="9.140625" style="301"/>
    <col min="15873" max="15873" width="5.85546875" style="301" customWidth="1"/>
    <col min="15874" max="15874" width="11.7109375" style="301" customWidth="1"/>
    <col min="15875" max="15875" width="13.85546875" style="301" customWidth="1"/>
    <col min="15876" max="15876" width="15.5703125" style="301" customWidth="1"/>
    <col min="15877" max="15877" width="15" style="301" customWidth="1"/>
    <col min="15878" max="15879" width="14.28515625" style="301" customWidth="1"/>
    <col min="15880" max="15880" width="15.42578125" style="301" customWidth="1"/>
    <col min="15881" max="15881" width="14.28515625" style="301" customWidth="1"/>
    <col min="15882" max="15882" width="12.7109375" style="301" customWidth="1"/>
    <col min="15883" max="15883" width="15.28515625" style="301" customWidth="1"/>
    <col min="15884" max="15884" width="19.7109375" style="301" customWidth="1"/>
    <col min="15885" max="15885" width="12.42578125" style="301" customWidth="1"/>
    <col min="15886" max="16128" width="9.140625" style="301"/>
    <col min="16129" max="16129" width="5.85546875" style="301" customWidth="1"/>
    <col min="16130" max="16130" width="11.7109375" style="301" customWidth="1"/>
    <col min="16131" max="16131" width="13.85546875" style="301" customWidth="1"/>
    <col min="16132" max="16132" width="15.5703125" style="301" customWidth="1"/>
    <col min="16133" max="16133" width="15" style="301" customWidth="1"/>
    <col min="16134" max="16135" width="14.28515625" style="301" customWidth="1"/>
    <col min="16136" max="16136" width="15.42578125" style="301" customWidth="1"/>
    <col min="16137" max="16137" width="14.28515625" style="301" customWidth="1"/>
    <col min="16138" max="16138" width="12.7109375" style="301" customWidth="1"/>
    <col min="16139" max="16139" width="15.28515625" style="301" customWidth="1"/>
    <col min="16140" max="16140" width="19.7109375" style="301" customWidth="1"/>
    <col min="16141" max="16141" width="12.42578125" style="301" customWidth="1"/>
    <col min="16142" max="16384" width="9.140625" style="301"/>
  </cols>
  <sheetData>
    <row r="1" spans="1:11" ht="26.25">
      <c r="A1" s="298" t="s">
        <v>967</v>
      </c>
      <c r="B1" s="299"/>
      <c r="C1" s="299"/>
      <c r="D1" s="299"/>
      <c r="E1" s="299"/>
      <c r="F1" s="299"/>
      <c r="G1" s="299"/>
      <c r="H1" s="299"/>
      <c r="I1" s="299"/>
      <c r="J1" s="300"/>
    </row>
    <row r="2" spans="1:11" ht="21.75" customHeight="1">
      <c r="A2" s="304" t="s">
        <v>970</v>
      </c>
      <c r="B2" s="302"/>
      <c r="C2" s="302"/>
      <c r="D2" s="302"/>
      <c r="E2" s="302"/>
      <c r="F2" s="302"/>
      <c r="G2" s="302"/>
      <c r="H2" s="302"/>
      <c r="I2" s="302"/>
      <c r="J2" s="303"/>
    </row>
    <row r="3" spans="1:11" ht="19.5">
      <c r="A3" s="304" t="s">
        <v>968</v>
      </c>
      <c r="B3" s="302"/>
      <c r="C3" s="302"/>
      <c r="D3" s="302"/>
      <c r="E3" s="302"/>
      <c r="F3" s="302"/>
      <c r="G3" s="302"/>
      <c r="H3" s="302"/>
      <c r="I3" s="302"/>
      <c r="J3" s="303"/>
    </row>
    <row r="4" spans="1:11" ht="27" customHeight="1" thickBot="1">
      <c r="A4" s="305" t="s">
        <v>237</v>
      </c>
      <c r="B4" s="306"/>
      <c r="C4" s="306"/>
      <c r="D4" s="306"/>
      <c r="E4" s="306"/>
      <c r="F4" s="306"/>
      <c r="G4" s="306"/>
      <c r="H4" s="306"/>
      <c r="I4" s="306"/>
      <c r="J4" s="307"/>
    </row>
    <row r="5" spans="1:11" ht="45.75" thickBot="1">
      <c r="A5" s="308" t="s">
        <v>238</v>
      </c>
      <c r="B5" s="308" t="s">
        <v>239</v>
      </c>
      <c r="C5" s="309" t="s">
        <v>240</v>
      </c>
      <c r="D5" s="310" t="s">
        <v>241</v>
      </c>
      <c r="E5" s="311" t="s">
        <v>242</v>
      </c>
      <c r="F5" s="309" t="s">
        <v>243</v>
      </c>
      <c r="G5" s="310" t="s">
        <v>244</v>
      </c>
      <c r="H5" s="312" t="s">
        <v>245</v>
      </c>
      <c r="I5" s="313" t="s">
        <v>246</v>
      </c>
      <c r="J5" s="308" t="s">
        <v>247</v>
      </c>
    </row>
    <row r="6" spans="1:11" ht="19.5" customHeight="1" thickBot="1">
      <c r="A6" s="314"/>
      <c r="B6" s="311"/>
      <c r="C6" s="312" t="s">
        <v>43</v>
      </c>
      <c r="D6" s="310" t="s">
        <v>44</v>
      </c>
      <c r="E6" s="311" t="s">
        <v>248</v>
      </c>
      <c r="F6" s="309" t="s">
        <v>46</v>
      </c>
      <c r="G6" s="310" t="s">
        <v>249</v>
      </c>
      <c r="H6" s="312" t="s">
        <v>250</v>
      </c>
      <c r="I6" s="313" t="s">
        <v>251</v>
      </c>
      <c r="J6" s="308" t="s">
        <v>252</v>
      </c>
    </row>
    <row r="7" spans="1:11" ht="23.25" customHeight="1">
      <c r="A7" s="315" t="s">
        <v>253</v>
      </c>
      <c r="B7" s="316">
        <v>44301</v>
      </c>
      <c r="C7" s="356">
        <v>2614.837</v>
      </c>
      <c r="D7" s="357">
        <v>2180.6610000000001</v>
      </c>
      <c r="E7" s="319">
        <f t="shared" ref="E7:E23" si="0">D7/C7*100</f>
        <v>83.395676288808829</v>
      </c>
      <c r="F7" s="356">
        <v>1048.771</v>
      </c>
      <c r="G7" s="357">
        <v>1226.2380000000001</v>
      </c>
      <c r="H7" s="320">
        <f>IF((G7*100/F7)&gt;=100,100,(G7*100/F7))</f>
        <v>100</v>
      </c>
      <c r="I7" s="320">
        <f>(E7*H7)/100</f>
        <v>83.395676288808829</v>
      </c>
      <c r="J7" s="321">
        <f>100-I7</f>
        <v>16.604323711191171</v>
      </c>
    </row>
    <row r="8" spans="1:11" ht="23.25" customHeight="1">
      <c r="A8" s="322"/>
      <c r="B8" s="323">
        <v>44331</v>
      </c>
      <c r="C8" s="358">
        <v>2418.9380000000001</v>
      </c>
      <c r="D8" s="359">
        <v>2109.92</v>
      </c>
      <c r="E8" s="326">
        <f t="shared" si="0"/>
        <v>87.225054962136269</v>
      </c>
      <c r="F8" s="358">
        <v>1021.606</v>
      </c>
      <c r="G8" s="359">
        <v>1082.7850000000001</v>
      </c>
      <c r="H8" s="327">
        <f t="shared" ref="H8:H23" si="1">IF((G8*100/F8)&gt;=100,100,(G8*100/F8))</f>
        <v>100</v>
      </c>
      <c r="I8" s="327">
        <f t="shared" ref="I8:I23" si="2">(E8*H8)/100</f>
        <v>87.225054962136269</v>
      </c>
      <c r="J8" s="328">
        <f t="shared" ref="J8:J23" si="3">100-I8</f>
        <v>12.774945037863731</v>
      </c>
    </row>
    <row r="9" spans="1:11" ht="23.25" customHeight="1" thickBot="1">
      <c r="A9" s="322"/>
      <c r="B9" s="329">
        <v>44362</v>
      </c>
      <c r="C9" s="360">
        <v>2133.0230000000001</v>
      </c>
      <c r="D9" s="361">
        <v>2117.8449999999998</v>
      </c>
      <c r="E9" s="332">
        <f t="shared" si="0"/>
        <v>99.288427738472564</v>
      </c>
      <c r="F9" s="360">
        <v>1030.5840000000001</v>
      </c>
      <c r="G9" s="361">
        <v>1295.529</v>
      </c>
      <c r="H9" s="333">
        <f t="shared" si="1"/>
        <v>100</v>
      </c>
      <c r="I9" s="333">
        <f t="shared" si="2"/>
        <v>99.288427738472564</v>
      </c>
      <c r="J9" s="334">
        <f t="shared" si="3"/>
        <v>0.71157226152743647</v>
      </c>
    </row>
    <row r="10" spans="1:11" ht="23.25" customHeight="1" thickBot="1">
      <c r="A10" s="335"/>
      <c r="B10" s="308" t="s">
        <v>254</v>
      </c>
      <c r="C10" s="336">
        <f>C9+C8+C7</f>
        <v>7166.7980000000007</v>
      </c>
      <c r="D10" s="337">
        <f>D9+D8+D7</f>
        <v>6408.4259999999995</v>
      </c>
      <c r="E10" s="338">
        <f t="shared" si="0"/>
        <v>89.418259032834456</v>
      </c>
      <c r="F10" s="336">
        <f>F9+F8+F7</f>
        <v>3100.9610000000002</v>
      </c>
      <c r="G10" s="337">
        <f>G9+G8+G7</f>
        <v>3604.5520000000006</v>
      </c>
      <c r="H10" s="339">
        <f t="shared" si="1"/>
        <v>100</v>
      </c>
      <c r="I10" s="339">
        <f t="shared" si="2"/>
        <v>89.418259032834442</v>
      </c>
      <c r="J10" s="340">
        <f t="shared" si="3"/>
        <v>10.581740967165558</v>
      </c>
    </row>
    <row r="11" spans="1:11" ht="23.25" customHeight="1">
      <c r="A11" s="315" t="s">
        <v>255</v>
      </c>
      <c r="B11" s="341">
        <v>44392</v>
      </c>
      <c r="C11" s="356">
        <v>2168.0050000000001</v>
      </c>
      <c r="D11" s="357">
        <v>2034.9639999999999</v>
      </c>
      <c r="E11" s="319">
        <f t="shared" si="0"/>
        <v>93.863436661815811</v>
      </c>
      <c r="F11" s="356">
        <v>1165.6890000000001</v>
      </c>
      <c r="G11" s="357">
        <v>1410.569</v>
      </c>
      <c r="H11" s="320">
        <f t="shared" si="1"/>
        <v>100</v>
      </c>
      <c r="I11" s="320">
        <f t="shared" si="2"/>
        <v>93.863436661815811</v>
      </c>
      <c r="J11" s="321">
        <f t="shared" si="3"/>
        <v>6.1365633381841889</v>
      </c>
    </row>
    <row r="12" spans="1:11" ht="23.25" customHeight="1">
      <c r="A12" s="322"/>
      <c r="B12" s="342">
        <v>44423</v>
      </c>
      <c r="C12" s="358">
        <v>2514.326</v>
      </c>
      <c r="D12" s="359">
        <v>2030.03</v>
      </c>
      <c r="E12" s="326">
        <f t="shared" si="0"/>
        <v>80.738535893913522</v>
      </c>
      <c r="F12" s="358">
        <v>1126.8040000000001</v>
      </c>
      <c r="G12" s="359">
        <v>1442.31</v>
      </c>
      <c r="H12" s="327">
        <f t="shared" si="1"/>
        <v>100</v>
      </c>
      <c r="I12" s="327">
        <f t="shared" si="2"/>
        <v>80.738535893913522</v>
      </c>
      <c r="J12" s="328">
        <f t="shared" si="3"/>
        <v>19.261464106086478</v>
      </c>
    </row>
    <row r="13" spans="1:11" ht="23.25" customHeight="1" thickBot="1">
      <c r="A13" s="322"/>
      <c r="B13" s="342">
        <v>44454</v>
      </c>
      <c r="C13" s="360">
        <v>1722.2624070000002</v>
      </c>
      <c r="D13" s="361">
        <v>1947.211358</v>
      </c>
      <c r="E13" s="332">
        <f t="shared" si="0"/>
        <v>113.06124723420268</v>
      </c>
      <c r="F13" s="360">
        <v>1132.438386908</v>
      </c>
      <c r="G13" s="361">
        <v>1453.6581907069999</v>
      </c>
      <c r="H13" s="327">
        <f t="shared" si="1"/>
        <v>100</v>
      </c>
      <c r="I13" s="327">
        <f t="shared" si="2"/>
        <v>113.06124723420267</v>
      </c>
      <c r="J13" s="328">
        <f t="shared" si="3"/>
        <v>-13.061247234202668</v>
      </c>
      <c r="K13" s="343"/>
    </row>
    <row r="14" spans="1:11" ht="23.25" customHeight="1" thickBot="1">
      <c r="A14" s="335"/>
      <c r="B14" s="311" t="s">
        <v>254</v>
      </c>
      <c r="C14" s="336">
        <f>C13+C12+C11</f>
        <v>6404.5934070000003</v>
      </c>
      <c r="D14" s="337">
        <f>D13+D12+D11</f>
        <v>6012.2053580000002</v>
      </c>
      <c r="E14" s="338">
        <f t="shared" si="0"/>
        <v>93.873333964164956</v>
      </c>
      <c r="F14" s="336">
        <f>F13+F12+F11</f>
        <v>3424.9313869080006</v>
      </c>
      <c r="G14" s="337">
        <f>G13+G12+G11</f>
        <v>4306.5371907070003</v>
      </c>
      <c r="H14" s="339">
        <f t="shared" si="1"/>
        <v>100</v>
      </c>
      <c r="I14" s="339">
        <f t="shared" si="2"/>
        <v>93.873333964164956</v>
      </c>
      <c r="J14" s="340">
        <f t="shared" si="3"/>
        <v>6.1266660358350435</v>
      </c>
    </row>
    <row r="15" spans="1:11" ht="23.25" hidden="1" customHeight="1">
      <c r="A15" s="315" t="s">
        <v>256</v>
      </c>
      <c r="B15" s="341">
        <v>44484</v>
      </c>
      <c r="C15" s="317"/>
      <c r="D15" s="318"/>
      <c r="E15" s="319" t="e">
        <f t="shared" si="0"/>
        <v>#DIV/0!</v>
      </c>
      <c r="F15" s="317"/>
      <c r="G15" s="318"/>
      <c r="H15" s="320" t="e">
        <f t="shared" si="1"/>
        <v>#DIV/0!</v>
      </c>
      <c r="I15" s="320" t="e">
        <f>(E15*H15)/100</f>
        <v>#DIV/0!</v>
      </c>
      <c r="J15" s="321" t="e">
        <f>100-I15</f>
        <v>#DIV/0!</v>
      </c>
    </row>
    <row r="16" spans="1:11" ht="23.25" hidden="1" customHeight="1">
      <c r="A16" s="322"/>
      <c r="B16" s="342">
        <v>44515</v>
      </c>
      <c r="C16" s="324"/>
      <c r="D16" s="325"/>
      <c r="E16" s="326" t="e">
        <f t="shared" si="0"/>
        <v>#DIV/0!</v>
      </c>
      <c r="F16" s="324"/>
      <c r="G16" s="325"/>
      <c r="H16" s="327" t="e">
        <f t="shared" si="1"/>
        <v>#DIV/0!</v>
      </c>
      <c r="I16" s="327" t="e">
        <f t="shared" si="2"/>
        <v>#DIV/0!</v>
      </c>
      <c r="J16" s="328" t="e">
        <f t="shared" si="3"/>
        <v>#DIV/0!</v>
      </c>
    </row>
    <row r="17" spans="1:10" ht="23.25" hidden="1" customHeight="1" thickBot="1">
      <c r="A17" s="322"/>
      <c r="B17" s="342">
        <v>44545</v>
      </c>
      <c r="C17" s="330"/>
      <c r="D17" s="331"/>
      <c r="E17" s="332" t="e">
        <f t="shared" si="0"/>
        <v>#DIV/0!</v>
      </c>
      <c r="F17" s="330"/>
      <c r="G17" s="331"/>
      <c r="H17" s="327" t="e">
        <f t="shared" si="1"/>
        <v>#DIV/0!</v>
      </c>
      <c r="I17" s="327" t="e">
        <f t="shared" si="2"/>
        <v>#DIV/0!</v>
      </c>
      <c r="J17" s="328" t="e">
        <f t="shared" si="3"/>
        <v>#DIV/0!</v>
      </c>
    </row>
    <row r="18" spans="1:10" ht="23.25" hidden="1" customHeight="1" thickBot="1">
      <c r="A18" s="335"/>
      <c r="B18" s="311" t="s">
        <v>254</v>
      </c>
      <c r="C18" s="336">
        <f>C17+C16+C15</f>
        <v>0</v>
      </c>
      <c r="D18" s="337">
        <f>D17+D16+D15</f>
        <v>0</v>
      </c>
      <c r="E18" s="338" t="e">
        <f t="shared" si="0"/>
        <v>#DIV/0!</v>
      </c>
      <c r="F18" s="336">
        <f>F17+F16+F15</f>
        <v>0</v>
      </c>
      <c r="G18" s="337">
        <f>G17+G16+G15</f>
        <v>0</v>
      </c>
      <c r="H18" s="339" t="e">
        <f t="shared" si="1"/>
        <v>#DIV/0!</v>
      </c>
      <c r="I18" s="339" t="e">
        <f t="shared" si="2"/>
        <v>#DIV/0!</v>
      </c>
      <c r="J18" s="340" t="e">
        <f t="shared" si="3"/>
        <v>#DIV/0!</v>
      </c>
    </row>
    <row r="19" spans="1:10" ht="23.25" hidden="1" customHeight="1">
      <c r="A19" s="315" t="s">
        <v>257</v>
      </c>
      <c r="B19" s="341">
        <v>44576</v>
      </c>
      <c r="C19" s="317"/>
      <c r="D19" s="318"/>
      <c r="E19" s="319" t="e">
        <f t="shared" si="0"/>
        <v>#DIV/0!</v>
      </c>
      <c r="F19" s="317"/>
      <c r="G19" s="318"/>
      <c r="H19" s="320" t="e">
        <f t="shared" si="1"/>
        <v>#DIV/0!</v>
      </c>
      <c r="I19" s="320" t="e">
        <f t="shared" si="2"/>
        <v>#DIV/0!</v>
      </c>
      <c r="J19" s="321" t="e">
        <f t="shared" si="3"/>
        <v>#DIV/0!</v>
      </c>
    </row>
    <row r="20" spans="1:10" ht="23.25" hidden="1" customHeight="1">
      <c r="A20" s="322"/>
      <c r="B20" s="342">
        <v>44607</v>
      </c>
      <c r="C20" s="324"/>
      <c r="D20" s="325"/>
      <c r="E20" s="326" t="e">
        <f t="shared" si="0"/>
        <v>#DIV/0!</v>
      </c>
      <c r="F20" s="324"/>
      <c r="G20" s="325"/>
      <c r="H20" s="327" t="e">
        <f t="shared" si="1"/>
        <v>#DIV/0!</v>
      </c>
      <c r="I20" s="327" t="e">
        <f t="shared" si="2"/>
        <v>#DIV/0!</v>
      </c>
      <c r="J20" s="328" t="e">
        <f t="shared" si="3"/>
        <v>#DIV/0!</v>
      </c>
    </row>
    <row r="21" spans="1:10" ht="23.25" hidden="1" customHeight="1" thickBot="1">
      <c r="A21" s="322"/>
      <c r="B21" s="342">
        <v>44635</v>
      </c>
      <c r="C21" s="330"/>
      <c r="D21" s="331"/>
      <c r="E21" s="332" t="e">
        <f t="shared" si="0"/>
        <v>#DIV/0!</v>
      </c>
      <c r="F21" s="330"/>
      <c r="G21" s="331"/>
      <c r="H21" s="327" t="e">
        <f t="shared" si="1"/>
        <v>#DIV/0!</v>
      </c>
      <c r="I21" s="327" t="e">
        <f t="shared" si="2"/>
        <v>#DIV/0!</v>
      </c>
      <c r="J21" s="328" t="e">
        <f t="shared" si="3"/>
        <v>#DIV/0!</v>
      </c>
    </row>
    <row r="22" spans="1:10" ht="23.25" hidden="1" customHeight="1" thickBot="1">
      <c r="A22" s="335"/>
      <c r="B22" s="311" t="s">
        <v>254</v>
      </c>
      <c r="C22" s="336">
        <f>C21+C20+C19</f>
        <v>0</v>
      </c>
      <c r="D22" s="337">
        <f>D21+D20+D19</f>
        <v>0</v>
      </c>
      <c r="E22" s="338" t="e">
        <f t="shared" si="0"/>
        <v>#DIV/0!</v>
      </c>
      <c r="F22" s="336">
        <f>F21+F20+F19</f>
        <v>0</v>
      </c>
      <c r="G22" s="337">
        <f>G21+G20+G19</f>
        <v>0</v>
      </c>
      <c r="H22" s="339" t="e">
        <f t="shared" si="1"/>
        <v>#DIV/0!</v>
      </c>
      <c r="I22" s="339" t="e">
        <f t="shared" si="2"/>
        <v>#DIV/0!</v>
      </c>
      <c r="J22" s="340" t="e">
        <f t="shared" si="3"/>
        <v>#DIV/0!</v>
      </c>
    </row>
    <row r="23" spans="1:10" s="351" customFormat="1" ht="23.25" customHeight="1" thickBot="1">
      <c r="A23" s="344" t="s">
        <v>258</v>
      </c>
      <c r="B23" s="345"/>
      <c r="C23" s="346">
        <f>C14+C10+C18+C22</f>
        <v>13571.391407000001</v>
      </c>
      <c r="D23" s="347">
        <f>D14+D10+D18+D22</f>
        <v>12420.631357999999</v>
      </c>
      <c r="E23" s="348">
        <f t="shared" si="0"/>
        <v>91.520692208416804</v>
      </c>
      <c r="F23" s="346">
        <f>F14+F10+F18+F22</f>
        <v>6525.8923869080008</v>
      </c>
      <c r="G23" s="347">
        <f>G14+G10+G18+G22</f>
        <v>7911.0891907070009</v>
      </c>
      <c r="H23" s="349">
        <f t="shared" si="1"/>
        <v>100</v>
      </c>
      <c r="I23" s="349">
        <f t="shared" si="2"/>
        <v>91.520692208416804</v>
      </c>
      <c r="J23" s="350">
        <f t="shared" si="3"/>
        <v>8.4793077915831958</v>
      </c>
    </row>
    <row r="24" spans="1:10" ht="14.25">
      <c r="A24" s="352"/>
      <c r="B24" s="352"/>
      <c r="C24" s="352"/>
      <c r="D24" s="352"/>
      <c r="E24" s="352"/>
      <c r="F24" s="352"/>
      <c r="G24" s="352"/>
      <c r="H24" s="352"/>
      <c r="I24" s="352"/>
      <c r="J24" s="352"/>
    </row>
    <row r="25" spans="1:10" ht="15">
      <c r="A25" s="352"/>
      <c r="B25" s="353" t="s">
        <v>259</v>
      </c>
      <c r="C25" s="354" t="s">
        <v>260</v>
      </c>
      <c r="D25" s="355"/>
      <c r="E25" s="355"/>
      <c r="F25" s="355"/>
      <c r="G25" s="355"/>
      <c r="H25" s="355"/>
      <c r="I25" s="355"/>
      <c r="J25" s="355"/>
    </row>
  </sheetData>
  <mergeCells count="9">
    <mergeCell ref="A15:A18"/>
    <mergeCell ref="A19:A22"/>
    <mergeCell ref="A23:B23"/>
    <mergeCell ref="A1:J1"/>
    <mergeCell ref="A2:J2"/>
    <mergeCell ref="A3:J3"/>
    <mergeCell ref="A4:J4"/>
    <mergeCell ref="A7:A10"/>
    <mergeCell ref="A11:A14"/>
  </mergeCells>
  <printOptions horizontalCentered="1" verticalCentered="1"/>
  <pageMargins left="0" right="0" top="0" bottom="0" header="0" footer="0"/>
  <pageSetup paperSize="9" orientation="landscape" verticalDpi="0" r:id="rId1"/>
</worksheet>
</file>

<file path=xl/worksheets/sheet15.xml><?xml version="1.0" encoding="utf-8"?>
<worksheet xmlns="http://schemas.openxmlformats.org/spreadsheetml/2006/main" xmlns:r="http://schemas.openxmlformats.org/officeDocument/2006/relationships">
  <sheetPr>
    <tabColor rgb="FF00B050"/>
  </sheetPr>
  <dimension ref="A1:AK293"/>
  <sheetViews>
    <sheetView zoomScaleSheetLayoutView="85" workbookViewId="0">
      <selection activeCell="I6" sqref="I6"/>
    </sheetView>
  </sheetViews>
  <sheetFormatPr defaultRowHeight="12.75"/>
  <cols>
    <col min="1" max="1" width="20.5703125" customWidth="1"/>
    <col min="2" max="2" width="18.42578125" customWidth="1"/>
    <col min="3" max="3" width="18.28515625" customWidth="1"/>
    <col min="4" max="4" width="20.7109375" customWidth="1"/>
    <col min="5" max="5" width="20" customWidth="1"/>
    <col min="6" max="6" width="20.28515625" customWidth="1"/>
    <col min="7" max="7" width="19.5703125" customWidth="1"/>
    <col min="8" max="8" width="16.7109375" bestFit="1" customWidth="1"/>
    <col min="9" max="9" width="15" bestFit="1" customWidth="1"/>
    <col min="10" max="10" width="9.85546875" bestFit="1" customWidth="1"/>
    <col min="11" max="11" width="13.140625" bestFit="1" customWidth="1"/>
    <col min="12" max="12" width="11.85546875" bestFit="1" customWidth="1"/>
    <col min="13" max="13" width="13.85546875" bestFit="1" customWidth="1"/>
  </cols>
  <sheetData>
    <row r="1" spans="1:37" ht="88.5" customHeight="1">
      <c r="A1" s="215" t="s">
        <v>188</v>
      </c>
      <c r="B1" s="216"/>
      <c r="C1" s="216"/>
      <c r="D1" s="216"/>
      <c r="E1" s="216"/>
      <c r="F1" s="216"/>
      <c r="G1" s="217"/>
      <c r="H1" s="7"/>
      <c r="I1" s="7"/>
      <c r="J1" s="7"/>
      <c r="K1" s="1"/>
      <c r="L1" s="1"/>
      <c r="M1" s="1"/>
      <c r="N1" s="1"/>
      <c r="O1" s="1"/>
      <c r="P1" s="1"/>
      <c r="Q1" s="1"/>
      <c r="R1" s="1"/>
      <c r="S1" s="1"/>
      <c r="T1" s="1"/>
      <c r="U1" s="1"/>
      <c r="V1" s="1"/>
      <c r="W1" s="1"/>
      <c r="X1" s="1"/>
      <c r="Y1" s="1"/>
      <c r="Z1" s="1"/>
      <c r="AA1" s="1"/>
      <c r="AB1" s="1"/>
      <c r="AC1" s="1"/>
      <c r="AD1" s="1"/>
      <c r="AE1" s="1"/>
      <c r="AF1" s="1"/>
      <c r="AG1" s="1"/>
      <c r="AH1" s="1"/>
      <c r="AI1" s="1"/>
      <c r="AJ1" s="1"/>
      <c r="AK1" s="1"/>
    </row>
    <row r="2" spans="1:37" ht="26.25" customHeight="1">
      <c r="A2" s="226" t="s">
        <v>966</v>
      </c>
      <c r="B2" s="208"/>
      <c r="C2" s="208"/>
      <c r="D2" s="208"/>
      <c r="E2" s="208"/>
      <c r="F2" s="208"/>
      <c r="G2" s="238"/>
      <c r="H2" s="8"/>
      <c r="I2" s="8"/>
      <c r="J2" s="8"/>
      <c r="K2" s="1"/>
      <c r="L2" s="1"/>
      <c r="M2" s="1"/>
      <c r="N2" s="1"/>
      <c r="O2" s="1"/>
      <c r="P2" s="1"/>
      <c r="Q2" s="1"/>
      <c r="R2" s="1"/>
      <c r="S2" s="1"/>
      <c r="T2" s="1"/>
      <c r="U2" s="1"/>
      <c r="V2" s="1"/>
      <c r="W2" s="1"/>
      <c r="X2" s="1"/>
      <c r="Y2" s="1"/>
      <c r="Z2" s="1"/>
      <c r="AA2" s="1"/>
      <c r="AB2" s="1"/>
      <c r="AC2" s="1"/>
      <c r="AD2" s="1"/>
      <c r="AE2" s="1"/>
      <c r="AF2" s="1"/>
      <c r="AG2" s="1"/>
      <c r="AH2" s="1"/>
      <c r="AI2" s="1"/>
      <c r="AJ2" s="1"/>
      <c r="AK2" s="1"/>
    </row>
    <row r="3" spans="1:37" ht="32.25" customHeight="1">
      <c r="A3" s="268" t="s">
        <v>946</v>
      </c>
      <c r="B3" s="267"/>
      <c r="C3" s="267"/>
      <c r="D3" s="267"/>
      <c r="E3" s="267"/>
      <c r="F3" s="267"/>
      <c r="G3" s="269"/>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90" customHeight="1">
      <c r="A4" s="197" t="s">
        <v>48</v>
      </c>
      <c r="B4" s="195" t="s">
        <v>947</v>
      </c>
      <c r="C4" s="195" t="s">
        <v>948</v>
      </c>
      <c r="D4" s="195" t="s">
        <v>261</v>
      </c>
      <c r="E4" s="195" t="s">
        <v>262</v>
      </c>
      <c r="F4" s="195" t="s">
        <v>263</v>
      </c>
      <c r="G4" s="196" t="s">
        <v>949</v>
      </c>
      <c r="N4" s="1"/>
      <c r="O4" s="1"/>
      <c r="P4" s="1"/>
      <c r="Q4" s="1"/>
      <c r="R4" s="1"/>
      <c r="S4" s="1"/>
      <c r="T4" s="1"/>
      <c r="U4" s="1"/>
      <c r="V4" s="1"/>
      <c r="W4" s="1"/>
      <c r="X4" s="1"/>
      <c r="Y4" s="1"/>
      <c r="Z4" s="1"/>
      <c r="AA4" s="1"/>
      <c r="AB4" s="1"/>
      <c r="AC4" s="1"/>
      <c r="AD4" s="1"/>
      <c r="AE4" s="1"/>
      <c r="AF4" s="1"/>
      <c r="AG4" s="1"/>
      <c r="AH4" s="1"/>
      <c r="AI4" s="1"/>
      <c r="AJ4" s="1"/>
      <c r="AK4" s="1"/>
    </row>
    <row r="5" spans="1:37" ht="45" customHeight="1">
      <c r="A5" s="10" t="s">
        <v>264</v>
      </c>
      <c r="B5" s="160">
        <v>2895696</v>
      </c>
      <c r="C5" s="161">
        <v>6221</v>
      </c>
      <c r="D5" s="43">
        <v>54412</v>
      </c>
      <c r="E5" s="43">
        <v>43822</v>
      </c>
      <c r="F5" s="43">
        <v>14150</v>
      </c>
      <c r="G5" s="201">
        <f>B5+E5</f>
        <v>2939518</v>
      </c>
      <c r="I5" s="1"/>
      <c r="J5" s="1"/>
      <c r="K5" s="1"/>
      <c r="L5" s="1"/>
      <c r="M5" s="1"/>
      <c r="N5" s="1"/>
      <c r="O5" s="1"/>
      <c r="P5" s="1"/>
      <c r="Q5" s="1"/>
      <c r="R5" s="1"/>
      <c r="S5" s="1"/>
      <c r="T5" s="1"/>
      <c r="U5" s="1"/>
      <c r="V5" s="1"/>
      <c r="W5" s="1"/>
      <c r="X5" s="1"/>
      <c r="Y5" s="1"/>
      <c r="Z5" s="1"/>
      <c r="AA5" s="1"/>
      <c r="AB5" s="1"/>
      <c r="AC5" s="1"/>
      <c r="AD5" s="1"/>
      <c r="AE5" s="1"/>
      <c r="AF5" s="1"/>
    </row>
    <row r="6" spans="1:37" ht="45" customHeight="1">
      <c r="A6" s="10" t="s">
        <v>265</v>
      </c>
      <c r="B6" s="160">
        <v>25941</v>
      </c>
      <c r="C6" s="161">
        <v>8</v>
      </c>
      <c r="D6" s="43">
        <v>458</v>
      </c>
      <c r="E6" s="43">
        <v>308</v>
      </c>
      <c r="F6" s="43">
        <v>59</v>
      </c>
      <c r="G6" s="201">
        <f>B6+E6</f>
        <v>26249</v>
      </c>
      <c r="I6" s="1"/>
      <c r="J6" s="1"/>
      <c r="K6" s="1"/>
      <c r="L6" s="1"/>
      <c r="M6" s="1"/>
      <c r="N6" s="1"/>
      <c r="O6" s="1"/>
      <c r="P6" s="1"/>
      <c r="Q6" s="1"/>
      <c r="R6" s="1"/>
      <c r="S6" s="1"/>
      <c r="T6" s="1"/>
      <c r="U6" s="1"/>
      <c r="V6" s="1"/>
      <c r="W6" s="1"/>
      <c r="X6" s="1"/>
      <c r="Y6" s="1"/>
      <c r="Z6" s="1"/>
      <c r="AA6" s="1"/>
      <c r="AB6" s="1"/>
      <c r="AC6" s="1"/>
      <c r="AD6" s="1"/>
      <c r="AE6" s="1"/>
      <c r="AF6" s="1"/>
    </row>
    <row r="7" spans="1:37" ht="45" customHeight="1">
      <c r="A7" s="10" t="s">
        <v>266</v>
      </c>
      <c r="B7" s="160">
        <v>416391</v>
      </c>
      <c r="C7" s="161">
        <v>2485</v>
      </c>
      <c r="D7" s="43">
        <v>14132</v>
      </c>
      <c r="E7" s="43">
        <v>11155</v>
      </c>
      <c r="F7" s="43">
        <v>3348</v>
      </c>
      <c r="G7" s="201">
        <f>B7+E7</f>
        <v>427546</v>
      </c>
      <c r="I7" s="1"/>
      <c r="J7" s="1"/>
      <c r="K7" s="1"/>
      <c r="L7" s="1"/>
      <c r="M7" s="1"/>
      <c r="N7" s="1"/>
      <c r="O7" s="1"/>
      <c r="P7" s="1"/>
      <c r="Q7" s="1"/>
      <c r="R7" s="1"/>
      <c r="S7" s="1"/>
      <c r="T7" s="1"/>
      <c r="U7" s="1"/>
      <c r="V7" s="1"/>
      <c r="W7" s="1"/>
      <c r="X7" s="1"/>
      <c r="Y7" s="1"/>
      <c r="Z7" s="1"/>
      <c r="AA7" s="1"/>
      <c r="AB7" s="1"/>
      <c r="AC7" s="1"/>
      <c r="AD7" s="1"/>
      <c r="AE7" s="1"/>
      <c r="AF7" s="1"/>
    </row>
    <row r="8" spans="1:37" s="13" customFormat="1" ht="45" customHeight="1">
      <c r="A8" s="10" t="s">
        <v>267</v>
      </c>
      <c r="B8" s="160">
        <v>393644</v>
      </c>
      <c r="C8" s="161">
        <v>25097</v>
      </c>
      <c r="D8" s="162">
        <v>8980</v>
      </c>
      <c r="E8" s="162">
        <v>5576</v>
      </c>
      <c r="F8" s="162">
        <v>27566</v>
      </c>
      <c r="G8" s="201">
        <f>B8+E8</f>
        <v>399220</v>
      </c>
      <c r="I8" s="12"/>
      <c r="J8" s="12"/>
      <c r="K8" s="12"/>
      <c r="L8" s="12"/>
      <c r="M8" s="12"/>
      <c r="N8" s="12"/>
      <c r="O8" s="12"/>
      <c r="P8" s="12"/>
      <c r="Q8" s="12"/>
      <c r="R8" s="12"/>
      <c r="S8" s="12"/>
      <c r="T8" s="12"/>
      <c r="U8" s="12"/>
      <c r="V8" s="12"/>
      <c r="W8" s="12"/>
      <c r="X8" s="12"/>
      <c r="Y8" s="12"/>
      <c r="Z8" s="12"/>
      <c r="AA8" s="12"/>
      <c r="AB8" s="12"/>
      <c r="AC8" s="12"/>
      <c r="AD8" s="12"/>
      <c r="AE8" s="12"/>
      <c r="AF8" s="12"/>
    </row>
    <row r="9" spans="1:37" s="13" customFormat="1" ht="45" customHeight="1">
      <c r="A9" s="10" t="s">
        <v>268</v>
      </c>
      <c r="B9" s="160">
        <v>4962</v>
      </c>
      <c r="C9" s="161">
        <v>36</v>
      </c>
      <c r="D9" s="162">
        <v>274</v>
      </c>
      <c r="E9" s="162">
        <v>212</v>
      </c>
      <c r="F9" s="162">
        <v>9</v>
      </c>
      <c r="G9" s="201">
        <f>B9+E9</f>
        <v>5174</v>
      </c>
      <c r="I9" s="12" t="s">
        <v>269</v>
      </c>
      <c r="J9" s="12"/>
      <c r="K9" s="12"/>
      <c r="L9" s="12"/>
      <c r="M9" s="12"/>
      <c r="N9" s="12"/>
      <c r="O9" s="12"/>
      <c r="P9" s="12"/>
      <c r="Q9" s="12"/>
      <c r="R9" s="12"/>
      <c r="S9" s="12"/>
      <c r="T9" s="12"/>
      <c r="U9" s="12"/>
      <c r="V9" s="12"/>
      <c r="W9" s="12"/>
      <c r="X9" s="12"/>
      <c r="Y9" s="12"/>
      <c r="Z9" s="12"/>
      <c r="AA9" s="12"/>
      <c r="AB9" s="12"/>
      <c r="AC9" s="12"/>
      <c r="AD9" s="12"/>
      <c r="AE9" s="12"/>
      <c r="AF9" s="12"/>
    </row>
    <row r="10" spans="1:37" ht="45" customHeight="1" thickBot="1">
      <c r="A10" s="163" t="s">
        <v>99</v>
      </c>
      <c r="B10" s="164">
        <f t="shared" ref="B10:G10" si="0">SUM(B5:B9)</f>
        <v>3736634</v>
      </c>
      <c r="C10" s="164">
        <f t="shared" si="0"/>
        <v>33847</v>
      </c>
      <c r="D10" s="164">
        <f t="shared" si="0"/>
        <v>78256</v>
      </c>
      <c r="E10" s="164">
        <f t="shared" si="0"/>
        <v>61073</v>
      </c>
      <c r="F10" s="164">
        <f t="shared" si="0"/>
        <v>45132</v>
      </c>
      <c r="G10" s="202">
        <f t="shared" si="0"/>
        <v>3797707</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ht="14.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4.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ht="14.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ht="18">
      <c r="A14" s="1"/>
      <c r="B14" s="1"/>
      <c r="C14" s="14"/>
      <c r="D14" s="14"/>
      <c r="E14" s="14"/>
      <c r="F14" s="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ht="14.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14.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14.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14.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14.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14.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4.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4.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ht="14.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ht="14.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ht="14.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ht="14.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ht="14.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ht="14.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ht="14.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ht="14.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ht="14.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ht="14.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ht="14.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ht="14.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ht="14.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ht="14.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ht="14.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ht="14.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ht="14.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ht="14.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ht="14.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ht="14.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1:37"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1:37"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1:37"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1:37"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1:37" ht="14.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1:37" ht="14.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1:37" ht="14.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ht="14.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ht="14.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ht="14.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1:37" ht="14.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37" ht="14.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ht="14.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1:37" ht="14.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37" ht="14.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ht="14.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ht="14.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ht="14.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ht="14.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1:37" ht="14.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1:37" ht="14.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1:37" ht="14.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1:37" ht="14.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ht="14.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ht="14.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ht="14.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ht="14.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ht="14.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ht="14.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ht="14.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ht="14.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1:37" ht="14.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1:37" ht="14.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1:37" ht="14.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1:37" ht="14.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1:37" ht="14.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37" ht="14.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1:37" ht="14.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ht="14.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1:37" ht="14.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ht="14.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ht="14.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ht="14.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1:37" ht="14.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1:37" ht="14.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1:37" ht="14.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1:37" ht="14.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ht="14.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ht="14.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ht="14.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ht="14.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ht="14.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ht="14.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ht="14.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37" ht="14.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1:37" ht="14.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ht="14.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ht="14.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ht="14.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ht="14.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ht="14.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ht="14.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ht="14.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ht="14.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ht="14.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ht="14.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ht="14.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ht="14.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ht="14.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ht="14.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ht="14.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1:37" ht="14.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1:37" ht="14.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1:37" ht="14.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1:37" ht="14.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1:37"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1:37" ht="14.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row>
    <row r="247" spans="1:37" ht="14.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row r="248" spans="1:37" ht="14.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row>
    <row r="249" spans="1:37" ht="14.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row>
    <row r="250" spans="1:37" ht="14.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row>
    <row r="251" spans="1:37" ht="14.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row>
    <row r="252" spans="1:37" ht="14.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row>
    <row r="253" spans="1:37" ht="14.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row>
    <row r="254" spans="1:37" ht="14.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row>
    <row r="255" spans="1:37" ht="14.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row>
    <row r="256" spans="1:37" ht="14.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row>
    <row r="257" spans="1:37" ht="14.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row>
    <row r="258" spans="1:37" ht="14.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row>
    <row r="259" spans="1:37" ht="14.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row>
    <row r="260" spans="1:37" ht="14.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7" ht="14.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2" spans="1:37" ht="14.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row>
    <row r="263" spans="1:37" ht="14.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row>
    <row r="264" spans="1:37" ht="14.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row>
    <row r="265" spans="1:37" ht="14.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row>
    <row r="266" spans="1:37" ht="14.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row>
    <row r="267" spans="1:37" ht="14.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row>
    <row r="268" spans="1:37" ht="14.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row>
    <row r="269" spans="1:37" ht="14.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row>
    <row r="270" spans="1:37" ht="14.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row>
    <row r="271" spans="1:37" ht="14.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row>
    <row r="272" spans="1:37" ht="14.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1:37" ht="14.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1:37" ht="14.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row r="275" spans="1:37" ht="14.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row>
    <row r="276" spans="1:37" ht="14.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row>
    <row r="277" spans="1:37" ht="14.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row>
    <row r="278" spans="1:37" ht="14.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row>
    <row r="279" spans="1:37" ht="14.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row>
    <row r="280" spans="1:37" ht="14.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row>
    <row r="281" spans="1:37" ht="14.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row>
    <row r="282" spans="1:37" ht="14.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row>
    <row r="283" spans="1:37" ht="14.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row>
    <row r="284" spans="1:37" ht="14.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row>
    <row r="285" spans="1:37" ht="14.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row>
    <row r="286" spans="1:37" ht="14.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1:37" ht="14.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row>
    <row r="288" spans="1:37" ht="14.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row>
    <row r="289" spans="1:37" ht="14.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row>
    <row r="290" spans="1:37" ht="14.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row>
    <row r="291" spans="1:37" ht="14.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row>
    <row r="292" spans="1:37" ht="14.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row>
    <row r="293" spans="1:37" ht="14.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row>
  </sheetData>
  <mergeCells count="3">
    <mergeCell ref="A1:G1"/>
    <mergeCell ref="A2:G2"/>
    <mergeCell ref="A3:G3"/>
  </mergeCells>
  <printOptions horizontalCentered="1" verticalCentered="1"/>
  <pageMargins left="0.75" right="0.5" top="0.52" bottom="0.41" header="0.35" footer="0.2"/>
  <pageSetup paperSize="9" scale="85" orientation="landscape" horizontalDpi="180" verticalDpi="180" r:id="rId1"/>
  <headerFooter alignWithMargins="0"/>
</worksheet>
</file>

<file path=xl/worksheets/sheet16.xml><?xml version="1.0" encoding="utf-8"?>
<worksheet xmlns="http://schemas.openxmlformats.org/spreadsheetml/2006/main" xmlns:r="http://schemas.openxmlformats.org/officeDocument/2006/relationships">
  <sheetPr codeName="Sheet10">
    <tabColor rgb="FF00B050"/>
  </sheetPr>
  <dimension ref="A1:AL303"/>
  <sheetViews>
    <sheetView view="pageBreakPreview" zoomScale="70" zoomScaleSheetLayoutView="70" workbookViewId="0">
      <selection activeCell="H9" sqref="H9"/>
    </sheetView>
  </sheetViews>
  <sheetFormatPr defaultColWidth="25.7109375" defaultRowHeight="12.75"/>
  <cols>
    <col min="1" max="1" width="8.42578125" customWidth="1"/>
    <col min="2" max="2" width="33.7109375" customWidth="1"/>
    <col min="3" max="3" width="31.42578125" customWidth="1"/>
    <col min="4" max="5" width="25.7109375" customWidth="1"/>
  </cols>
  <sheetData>
    <row r="1" spans="1:38" ht="108" customHeight="1">
      <c r="A1" s="210" t="s">
        <v>188</v>
      </c>
      <c r="B1" s="210"/>
      <c r="C1" s="210"/>
      <c r="D1" s="210"/>
      <c r="E1" s="21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4.75" customHeight="1">
      <c r="A2" s="208" t="s">
        <v>945</v>
      </c>
      <c r="B2" s="208"/>
      <c r="C2" s="208"/>
      <c r="D2" s="208"/>
      <c r="E2" s="208"/>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28.5" customHeight="1">
      <c r="A3" s="272" t="s">
        <v>79</v>
      </c>
      <c r="B3" s="272"/>
      <c r="C3" s="272"/>
      <c r="D3" s="272"/>
      <c r="E3" s="272"/>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23.25" customHeight="1">
      <c r="A4" s="273" t="s">
        <v>83</v>
      </c>
      <c r="B4" s="273"/>
      <c r="C4" s="273"/>
      <c r="D4" s="273"/>
      <c r="E4" s="27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row>
    <row r="5" spans="1:38" ht="48" customHeight="1">
      <c r="A5" s="82" t="s">
        <v>2</v>
      </c>
      <c r="B5" s="82" t="s">
        <v>55</v>
      </c>
      <c r="C5" s="82" t="s">
        <v>56</v>
      </c>
      <c r="D5" s="82" t="s">
        <v>57</v>
      </c>
      <c r="E5" s="82" t="s">
        <v>58</v>
      </c>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30" customHeight="1">
      <c r="A6" s="271">
        <v>1</v>
      </c>
      <c r="B6" s="81" t="s">
        <v>59</v>
      </c>
      <c r="C6" s="270" t="s">
        <v>76</v>
      </c>
      <c r="D6" s="274" t="s">
        <v>80</v>
      </c>
      <c r="E6" s="274" t="s">
        <v>80</v>
      </c>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30" customHeight="1">
      <c r="A7" s="271"/>
      <c r="B7" s="81" t="s">
        <v>60</v>
      </c>
      <c r="C7" s="270"/>
      <c r="D7" s="275"/>
      <c r="E7" s="275"/>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30" customHeight="1">
      <c r="A8" s="271"/>
      <c r="B8" s="81" t="s">
        <v>61</v>
      </c>
      <c r="C8" s="270"/>
      <c r="D8" s="275"/>
      <c r="E8" s="275"/>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30" customHeight="1">
      <c r="A9" s="271"/>
      <c r="B9" s="81" t="s">
        <v>78</v>
      </c>
      <c r="C9" s="270"/>
      <c r="D9" s="275"/>
      <c r="E9" s="275"/>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30" customHeight="1">
      <c r="A10" s="271"/>
      <c r="B10" s="81" t="s">
        <v>62</v>
      </c>
      <c r="C10" s="270"/>
      <c r="D10" s="275"/>
      <c r="E10" s="275"/>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30" customHeight="1">
      <c r="A11" s="271"/>
      <c r="B11" s="81" t="s">
        <v>63</v>
      </c>
      <c r="C11" s="270"/>
      <c r="D11" s="275"/>
      <c r="E11" s="275"/>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30" customHeight="1">
      <c r="A12" s="271"/>
      <c r="B12" s="81" t="s">
        <v>64</v>
      </c>
      <c r="C12" s="270"/>
      <c r="D12" s="275"/>
      <c r="E12" s="275"/>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28.5">
      <c r="A13" s="57">
        <v>2</v>
      </c>
      <c r="B13" s="6" t="s">
        <v>65</v>
      </c>
      <c r="C13" s="5" t="s">
        <v>71</v>
      </c>
      <c r="D13" s="275"/>
      <c r="E13" s="275"/>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57">
      <c r="A14" s="57">
        <v>3</v>
      </c>
      <c r="B14" s="6" t="s">
        <v>66</v>
      </c>
      <c r="C14" s="5" t="s">
        <v>72</v>
      </c>
      <c r="D14" s="275"/>
      <c r="E14" s="275"/>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57">
      <c r="A15" s="57">
        <v>4</v>
      </c>
      <c r="B15" s="6" t="s">
        <v>67</v>
      </c>
      <c r="C15" s="5" t="s">
        <v>73</v>
      </c>
      <c r="D15" s="275"/>
      <c r="E15" s="275"/>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42.75">
      <c r="A16" s="57">
        <v>5</v>
      </c>
      <c r="B16" s="6" t="s">
        <v>68</v>
      </c>
      <c r="C16" s="5" t="s">
        <v>185</v>
      </c>
      <c r="D16" s="275"/>
      <c r="E16" s="275"/>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28.5">
      <c r="A17" s="57">
        <v>6</v>
      </c>
      <c r="B17" s="6" t="s">
        <v>69</v>
      </c>
      <c r="C17" s="5" t="s">
        <v>74</v>
      </c>
      <c r="D17" s="275"/>
      <c r="E17" s="27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28.5">
      <c r="A18" s="57">
        <v>7</v>
      </c>
      <c r="B18" s="6" t="s">
        <v>70</v>
      </c>
      <c r="C18" s="5" t="s">
        <v>75</v>
      </c>
      <c r="D18" s="276"/>
      <c r="E18" s="276"/>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29.25" customHeight="1">
      <c r="A19" s="2"/>
      <c r="B19" s="2" t="s">
        <v>77</v>
      </c>
      <c r="C19" s="2"/>
      <c r="D19" s="80" t="s">
        <v>80</v>
      </c>
      <c r="E19" s="80" t="s">
        <v>81</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4.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4.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4.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4.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4.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4.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4.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4.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4.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4.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4.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4.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4.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4.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4.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4.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4.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4.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4.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4.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4.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4.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4.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4.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4.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4.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4.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4.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4.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4.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4.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4.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4.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4.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4.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4.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4.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4.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4.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4.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4.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4.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4.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4.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4.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4.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4.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4.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4.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4.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4.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4.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4.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4.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4.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4.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4.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4.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4.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4.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4.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4.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4.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4.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4.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4.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4.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4.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4.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4.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4.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4.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4.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4.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4.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4.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4.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4.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4.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4.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4.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4.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4.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4.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4.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4.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4.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4.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4.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4.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4.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4.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4.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4.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4.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4.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4.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4.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4.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4.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4.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4.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4.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4.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4.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4.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4.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4.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4.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4.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4.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4.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4.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4.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4.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4.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4.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4.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4.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4.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4.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4.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4.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4.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4.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4.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4.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4.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4.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4.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4.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4.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4.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4.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4.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4.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4.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4.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4.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4.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4.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4.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4.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4.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4.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4.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4.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4.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4.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4.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4.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4.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sheetData>
  <mergeCells count="8">
    <mergeCell ref="C6:C12"/>
    <mergeCell ref="A6:A12"/>
    <mergeCell ref="A1:E1"/>
    <mergeCell ref="A3:E3"/>
    <mergeCell ref="A4:E4"/>
    <mergeCell ref="A2:E2"/>
    <mergeCell ref="D6:D18"/>
    <mergeCell ref="E6:E18"/>
  </mergeCells>
  <phoneticPr fontId="6" type="noConversion"/>
  <printOptions horizontalCentered="1" verticalCentered="1"/>
  <pageMargins left="0" right="0" top="0" bottom="0" header="0" footer="0"/>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tabColor rgb="FF00B050"/>
  </sheetPr>
  <dimension ref="A1:AL277"/>
  <sheetViews>
    <sheetView view="pageBreakPreview" zoomScaleSheetLayoutView="100" workbookViewId="0">
      <selection activeCell="Q4" sqref="Q4"/>
    </sheetView>
  </sheetViews>
  <sheetFormatPr defaultRowHeight="12.75"/>
  <cols>
    <col min="2" max="2" width="22.42578125" customWidth="1"/>
    <col min="8" max="8" width="10.85546875" customWidth="1"/>
    <col min="12" max="12" width="3.28515625" customWidth="1"/>
    <col min="13" max="13" width="4" customWidth="1"/>
    <col min="14" max="14" width="3.85546875" customWidth="1"/>
    <col min="15" max="15" width="4.7109375" customWidth="1"/>
    <col min="258" max="258" width="22.42578125" customWidth="1"/>
    <col min="264" max="264" width="10.85546875" customWidth="1"/>
    <col min="268" max="268" width="3.28515625" customWidth="1"/>
    <col min="269" max="269" width="4" customWidth="1"/>
    <col min="270" max="270" width="3.85546875" customWidth="1"/>
    <col min="271" max="271" width="3.140625" customWidth="1"/>
    <col min="514" max="514" width="22.42578125" customWidth="1"/>
    <col min="520" max="520" width="10.85546875" customWidth="1"/>
    <col min="524" max="524" width="3.28515625" customWidth="1"/>
    <col min="525" max="525" width="4" customWidth="1"/>
    <col min="526" max="526" width="3.85546875" customWidth="1"/>
    <col min="527" max="527" width="3.140625" customWidth="1"/>
    <col min="770" max="770" width="22.42578125" customWidth="1"/>
    <col min="776" max="776" width="10.85546875" customWidth="1"/>
    <col min="780" max="780" width="3.28515625" customWidth="1"/>
    <col min="781" max="781" width="4" customWidth="1"/>
    <col min="782" max="782" width="3.85546875" customWidth="1"/>
    <col min="783" max="783" width="3.140625" customWidth="1"/>
    <col min="1026" max="1026" width="22.42578125" customWidth="1"/>
    <col min="1032" max="1032" width="10.85546875" customWidth="1"/>
    <col min="1036" max="1036" width="3.28515625" customWidth="1"/>
    <col min="1037" max="1037" width="4" customWidth="1"/>
    <col min="1038" max="1038" width="3.85546875" customWidth="1"/>
    <col min="1039" max="1039" width="3.140625" customWidth="1"/>
    <col min="1282" max="1282" width="22.42578125" customWidth="1"/>
    <col min="1288" max="1288" width="10.85546875" customWidth="1"/>
    <col min="1292" max="1292" width="3.28515625" customWidth="1"/>
    <col min="1293" max="1293" width="4" customWidth="1"/>
    <col min="1294" max="1294" width="3.85546875" customWidth="1"/>
    <col min="1295" max="1295" width="3.140625" customWidth="1"/>
    <col min="1538" max="1538" width="22.42578125" customWidth="1"/>
    <col min="1544" max="1544" width="10.85546875" customWidth="1"/>
    <col min="1548" max="1548" width="3.28515625" customWidth="1"/>
    <col min="1549" max="1549" width="4" customWidth="1"/>
    <col min="1550" max="1550" width="3.85546875" customWidth="1"/>
    <col min="1551" max="1551" width="3.140625" customWidth="1"/>
    <col min="1794" max="1794" width="22.42578125" customWidth="1"/>
    <col min="1800" max="1800" width="10.85546875" customWidth="1"/>
    <col min="1804" max="1804" width="3.28515625" customWidth="1"/>
    <col min="1805" max="1805" width="4" customWidth="1"/>
    <col min="1806" max="1806" width="3.85546875" customWidth="1"/>
    <col min="1807" max="1807" width="3.140625" customWidth="1"/>
    <col min="2050" max="2050" width="22.42578125" customWidth="1"/>
    <col min="2056" max="2056" width="10.85546875" customWidth="1"/>
    <col min="2060" max="2060" width="3.28515625" customWidth="1"/>
    <col min="2061" max="2061" width="4" customWidth="1"/>
    <col min="2062" max="2062" width="3.85546875" customWidth="1"/>
    <col min="2063" max="2063" width="3.140625" customWidth="1"/>
    <col min="2306" max="2306" width="22.42578125" customWidth="1"/>
    <col min="2312" max="2312" width="10.85546875" customWidth="1"/>
    <col min="2316" max="2316" width="3.28515625" customWidth="1"/>
    <col min="2317" max="2317" width="4" customWidth="1"/>
    <col min="2318" max="2318" width="3.85546875" customWidth="1"/>
    <col min="2319" max="2319" width="3.140625" customWidth="1"/>
    <col min="2562" max="2562" width="22.42578125" customWidth="1"/>
    <col min="2568" max="2568" width="10.85546875" customWidth="1"/>
    <col min="2572" max="2572" width="3.28515625" customWidth="1"/>
    <col min="2573" max="2573" width="4" customWidth="1"/>
    <col min="2574" max="2574" width="3.85546875" customWidth="1"/>
    <col min="2575" max="2575" width="3.140625" customWidth="1"/>
    <col min="2818" max="2818" width="22.42578125" customWidth="1"/>
    <col min="2824" max="2824" width="10.85546875" customWidth="1"/>
    <col min="2828" max="2828" width="3.28515625" customWidth="1"/>
    <col min="2829" max="2829" width="4" customWidth="1"/>
    <col min="2830" max="2830" width="3.85546875" customWidth="1"/>
    <col min="2831" max="2831" width="3.140625" customWidth="1"/>
    <col min="3074" max="3074" width="22.42578125" customWidth="1"/>
    <col min="3080" max="3080" width="10.85546875" customWidth="1"/>
    <col min="3084" max="3084" width="3.28515625" customWidth="1"/>
    <col min="3085" max="3085" width="4" customWidth="1"/>
    <col min="3086" max="3086" width="3.85546875" customWidth="1"/>
    <col min="3087" max="3087" width="3.140625" customWidth="1"/>
    <col min="3330" max="3330" width="22.42578125" customWidth="1"/>
    <col min="3336" max="3336" width="10.85546875" customWidth="1"/>
    <col min="3340" max="3340" width="3.28515625" customWidth="1"/>
    <col min="3341" max="3341" width="4" customWidth="1"/>
    <col min="3342" max="3342" width="3.85546875" customWidth="1"/>
    <col min="3343" max="3343" width="3.140625" customWidth="1"/>
    <col min="3586" max="3586" width="22.42578125" customWidth="1"/>
    <col min="3592" max="3592" width="10.85546875" customWidth="1"/>
    <col min="3596" max="3596" width="3.28515625" customWidth="1"/>
    <col min="3597" max="3597" width="4" customWidth="1"/>
    <col min="3598" max="3598" width="3.85546875" customWidth="1"/>
    <col min="3599" max="3599" width="3.140625" customWidth="1"/>
    <col min="3842" max="3842" width="22.42578125" customWidth="1"/>
    <col min="3848" max="3848" width="10.85546875" customWidth="1"/>
    <col min="3852" max="3852" width="3.28515625" customWidth="1"/>
    <col min="3853" max="3853" width="4" customWidth="1"/>
    <col min="3854" max="3854" width="3.85546875" customWidth="1"/>
    <col min="3855" max="3855" width="3.140625" customWidth="1"/>
    <col min="4098" max="4098" width="22.42578125" customWidth="1"/>
    <col min="4104" max="4104" width="10.85546875" customWidth="1"/>
    <col min="4108" max="4108" width="3.28515625" customWidth="1"/>
    <col min="4109" max="4109" width="4" customWidth="1"/>
    <col min="4110" max="4110" width="3.85546875" customWidth="1"/>
    <col min="4111" max="4111" width="3.140625" customWidth="1"/>
    <col min="4354" max="4354" width="22.42578125" customWidth="1"/>
    <col min="4360" max="4360" width="10.85546875" customWidth="1"/>
    <col min="4364" max="4364" width="3.28515625" customWidth="1"/>
    <col min="4365" max="4365" width="4" customWidth="1"/>
    <col min="4366" max="4366" width="3.85546875" customWidth="1"/>
    <col min="4367" max="4367" width="3.140625" customWidth="1"/>
    <col min="4610" max="4610" width="22.42578125" customWidth="1"/>
    <col min="4616" max="4616" width="10.85546875" customWidth="1"/>
    <col min="4620" max="4620" width="3.28515625" customWidth="1"/>
    <col min="4621" max="4621" width="4" customWidth="1"/>
    <col min="4622" max="4622" width="3.85546875" customWidth="1"/>
    <col min="4623" max="4623" width="3.140625" customWidth="1"/>
    <col min="4866" max="4866" width="22.42578125" customWidth="1"/>
    <col min="4872" max="4872" width="10.85546875" customWidth="1"/>
    <col min="4876" max="4876" width="3.28515625" customWidth="1"/>
    <col min="4877" max="4877" width="4" customWidth="1"/>
    <col min="4878" max="4878" width="3.85546875" customWidth="1"/>
    <col min="4879" max="4879" width="3.140625" customWidth="1"/>
    <col min="5122" max="5122" width="22.42578125" customWidth="1"/>
    <col min="5128" max="5128" width="10.85546875" customWidth="1"/>
    <col min="5132" max="5132" width="3.28515625" customWidth="1"/>
    <col min="5133" max="5133" width="4" customWidth="1"/>
    <col min="5134" max="5134" width="3.85546875" customWidth="1"/>
    <col min="5135" max="5135" width="3.140625" customWidth="1"/>
    <col min="5378" max="5378" width="22.42578125" customWidth="1"/>
    <col min="5384" max="5384" width="10.85546875" customWidth="1"/>
    <col min="5388" max="5388" width="3.28515625" customWidth="1"/>
    <col min="5389" max="5389" width="4" customWidth="1"/>
    <col min="5390" max="5390" width="3.85546875" customWidth="1"/>
    <col min="5391" max="5391" width="3.140625" customWidth="1"/>
    <col min="5634" max="5634" width="22.42578125" customWidth="1"/>
    <col min="5640" max="5640" width="10.85546875" customWidth="1"/>
    <col min="5644" max="5644" width="3.28515625" customWidth="1"/>
    <col min="5645" max="5645" width="4" customWidth="1"/>
    <col min="5646" max="5646" width="3.85546875" customWidth="1"/>
    <col min="5647" max="5647" width="3.140625" customWidth="1"/>
    <col min="5890" max="5890" width="22.42578125" customWidth="1"/>
    <col min="5896" max="5896" width="10.85546875" customWidth="1"/>
    <col min="5900" max="5900" width="3.28515625" customWidth="1"/>
    <col min="5901" max="5901" width="4" customWidth="1"/>
    <col min="5902" max="5902" width="3.85546875" customWidth="1"/>
    <col min="5903" max="5903" width="3.140625" customWidth="1"/>
    <col min="6146" max="6146" width="22.42578125" customWidth="1"/>
    <col min="6152" max="6152" width="10.85546875" customWidth="1"/>
    <col min="6156" max="6156" width="3.28515625" customWidth="1"/>
    <col min="6157" max="6157" width="4" customWidth="1"/>
    <col min="6158" max="6158" width="3.85546875" customWidth="1"/>
    <col min="6159" max="6159" width="3.140625" customWidth="1"/>
    <col min="6402" max="6402" width="22.42578125" customWidth="1"/>
    <col min="6408" max="6408" width="10.85546875" customWidth="1"/>
    <col min="6412" max="6412" width="3.28515625" customWidth="1"/>
    <col min="6413" max="6413" width="4" customWidth="1"/>
    <col min="6414" max="6414" width="3.85546875" customWidth="1"/>
    <col min="6415" max="6415" width="3.140625" customWidth="1"/>
    <col min="6658" max="6658" width="22.42578125" customWidth="1"/>
    <col min="6664" max="6664" width="10.85546875" customWidth="1"/>
    <col min="6668" max="6668" width="3.28515625" customWidth="1"/>
    <col min="6669" max="6669" width="4" customWidth="1"/>
    <col min="6670" max="6670" width="3.85546875" customWidth="1"/>
    <col min="6671" max="6671" width="3.140625" customWidth="1"/>
    <col min="6914" max="6914" width="22.42578125" customWidth="1"/>
    <col min="6920" max="6920" width="10.85546875" customWidth="1"/>
    <col min="6924" max="6924" width="3.28515625" customWidth="1"/>
    <col min="6925" max="6925" width="4" customWidth="1"/>
    <col min="6926" max="6926" width="3.85546875" customWidth="1"/>
    <col min="6927" max="6927" width="3.140625" customWidth="1"/>
    <col min="7170" max="7170" width="22.42578125" customWidth="1"/>
    <col min="7176" max="7176" width="10.85546875" customWidth="1"/>
    <col min="7180" max="7180" width="3.28515625" customWidth="1"/>
    <col min="7181" max="7181" width="4" customWidth="1"/>
    <col min="7182" max="7182" width="3.85546875" customWidth="1"/>
    <col min="7183" max="7183" width="3.140625" customWidth="1"/>
    <col min="7426" max="7426" width="22.42578125" customWidth="1"/>
    <col min="7432" max="7432" width="10.85546875" customWidth="1"/>
    <col min="7436" max="7436" width="3.28515625" customWidth="1"/>
    <col min="7437" max="7437" width="4" customWidth="1"/>
    <col min="7438" max="7438" width="3.85546875" customWidth="1"/>
    <col min="7439" max="7439" width="3.140625" customWidth="1"/>
    <col min="7682" max="7682" width="22.42578125" customWidth="1"/>
    <col min="7688" max="7688" width="10.85546875" customWidth="1"/>
    <col min="7692" max="7692" width="3.28515625" customWidth="1"/>
    <col min="7693" max="7693" width="4" customWidth="1"/>
    <col min="7694" max="7694" width="3.85546875" customWidth="1"/>
    <col min="7695" max="7695" width="3.140625" customWidth="1"/>
    <col min="7938" max="7938" width="22.42578125" customWidth="1"/>
    <col min="7944" max="7944" width="10.85546875" customWidth="1"/>
    <col min="7948" max="7948" width="3.28515625" customWidth="1"/>
    <col min="7949" max="7949" width="4" customWidth="1"/>
    <col min="7950" max="7950" width="3.85546875" customWidth="1"/>
    <col min="7951" max="7951" width="3.140625" customWidth="1"/>
    <col min="8194" max="8194" width="22.42578125" customWidth="1"/>
    <col min="8200" max="8200" width="10.85546875" customWidth="1"/>
    <col min="8204" max="8204" width="3.28515625" customWidth="1"/>
    <col min="8205" max="8205" width="4" customWidth="1"/>
    <col min="8206" max="8206" width="3.85546875" customWidth="1"/>
    <col min="8207" max="8207" width="3.140625" customWidth="1"/>
    <col min="8450" max="8450" width="22.42578125" customWidth="1"/>
    <col min="8456" max="8456" width="10.85546875" customWidth="1"/>
    <col min="8460" max="8460" width="3.28515625" customWidth="1"/>
    <col min="8461" max="8461" width="4" customWidth="1"/>
    <col min="8462" max="8462" width="3.85546875" customWidth="1"/>
    <col min="8463" max="8463" width="3.140625" customWidth="1"/>
    <col min="8706" max="8706" width="22.42578125" customWidth="1"/>
    <col min="8712" max="8712" width="10.85546875" customWidth="1"/>
    <col min="8716" max="8716" width="3.28515625" customWidth="1"/>
    <col min="8717" max="8717" width="4" customWidth="1"/>
    <col min="8718" max="8718" width="3.85546875" customWidth="1"/>
    <col min="8719" max="8719" width="3.140625" customWidth="1"/>
    <col min="8962" max="8962" width="22.42578125" customWidth="1"/>
    <col min="8968" max="8968" width="10.85546875" customWidth="1"/>
    <col min="8972" max="8972" width="3.28515625" customWidth="1"/>
    <col min="8973" max="8973" width="4" customWidth="1"/>
    <col min="8974" max="8974" width="3.85546875" customWidth="1"/>
    <col min="8975" max="8975" width="3.140625" customWidth="1"/>
    <col min="9218" max="9218" width="22.42578125" customWidth="1"/>
    <col min="9224" max="9224" width="10.85546875" customWidth="1"/>
    <col min="9228" max="9228" width="3.28515625" customWidth="1"/>
    <col min="9229" max="9229" width="4" customWidth="1"/>
    <col min="9230" max="9230" width="3.85546875" customWidth="1"/>
    <col min="9231" max="9231" width="3.140625" customWidth="1"/>
    <col min="9474" max="9474" width="22.42578125" customWidth="1"/>
    <col min="9480" max="9480" width="10.85546875" customWidth="1"/>
    <col min="9484" max="9484" width="3.28515625" customWidth="1"/>
    <col min="9485" max="9485" width="4" customWidth="1"/>
    <col min="9486" max="9486" width="3.85546875" customWidth="1"/>
    <col min="9487" max="9487" width="3.140625" customWidth="1"/>
    <col min="9730" max="9730" width="22.42578125" customWidth="1"/>
    <col min="9736" max="9736" width="10.85546875" customWidth="1"/>
    <col min="9740" max="9740" width="3.28515625" customWidth="1"/>
    <col min="9741" max="9741" width="4" customWidth="1"/>
    <col min="9742" max="9742" width="3.85546875" customWidth="1"/>
    <col min="9743" max="9743" width="3.140625" customWidth="1"/>
    <col min="9986" max="9986" width="22.42578125" customWidth="1"/>
    <col min="9992" max="9992" width="10.85546875" customWidth="1"/>
    <col min="9996" max="9996" width="3.28515625" customWidth="1"/>
    <col min="9997" max="9997" width="4" customWidth="1"/>
    <col min="9998" max="9998" width="3.85546875" customWidth="1"/>
    <col min="9999" max="9999" width="3.140625" customWidth="1"/>
    <col min="10242" max="10242" width="22.42578125" customWidth="1"/>
    <col min="10248" max="10248" width="10.85546875" customWidth="1"/>
    <col min="10252" max="10252" width="3.28515625" customWidth="1"/>
    <col min="10253" max="10253" width="4" customWidth="1"/>
    <col min="10254" max="10254" width="3.85546875" customWidth="1"/>
    <col min="10255" max="10255" width="3.140625" customWidth="1"/>
    <col min="10498" max="10498" width="22.42578125" customWidth="1"/>
    <col min="10504" max="10504" width="10.85546875" customWidth="1"/>
    <col min="10508" max="10508" width="3.28515625" customWidth="1"/>
    <col min="10509" max="10509" width="4" customWidth="1"/>
    <col min="10510" max="10510" width="3.85546875" customWidth="1"/>
    <col min="10511" max="10511" width="3.140625" customWidth="1"/>
    <col min="10754" max="10754" width="22.42578125" customWidth="1"/>
    <col min="10760" max="10760" width="10.85546875" customWidth="1"/>
    <col min="10764" max="10764" width="3.28515625" customWidth="1"/>
    <col min="10765" max="10765" width="4" customWidth="1"/>
    <col min="10766" max="10766" width="3.85546875" customWidth="1"/>
    <col min="10767" max="10767" width="3.140625" customWidth="1"/>
    <col min="11010" max="11010" width="22.42578125" customWidth="1"/>
    <col min="11016" max="11016" width="10.85546875" customWidth="1"/>
    <col min="11020" max="11020" width="3.28515625" customWidth="1"/>
    <col min="11021" max="11021" width="4" customWidth="1"/>
    <col min="11022" max="11022" width="3.85546875" customWidth="1"/>
    <col min="11023" max="11023" width="3.140625" customWidth="1"/>
    <col min="11266" max="11266" width="22.42578125" customWidth="1"/>
    <col min="11272" max="11272" width="10.85546875" customWidth="1"/>
    <col min="11276" max="11276" width="3.28515625" customWidth="1"/>
    <col min="11277" max="11277" width="4" customWidth="1"/>
    <col min="11278" max="11278" width="3.85546875" customWidth="1"/>
    <col min="11279" max="11279" width="3.140625" customWidth="1"/>
    <col min="11522" max="11522" width="22.42578125" customWidth="1"/>
    <col min="11528" max="11528" width="10.85546875" customWidth="1"/>
    <col min="11532" max="11532" width="3.28515625" customWidth="1"/>
    <col min="11533" max="11533" width="4" customWidth="1"/>
    <col min="11534" max="11534" width="3.85546875" customWidth="1"/>
    <col min="11535" max="11535" width="3.140625" customWidth="1"/>
    <col min="11778" max="11778" width="22.42578125" customWidth="1"/>
    <col min="11784" max="11784" width="10.85546875" customWidth="1"/>
    <col min="11788" max="11788" width="3.28515625" customWidth="1"/>
    <col min="11789" max="11789" width="4" customWidth="1"/>
    <col min="11790" max="11790" width="3.85546875" customWidth="1"/>
    <col min="11791" max="11791" width="3.140625" customWidth="1"/>
    <col min="12034" max="12034" width="22.42578125" customWidth="1"/>
    <col min="12040" max="12040" width="10.85546875" customWidth="1"/>
    <col min="12044" max="12044" width="3.28515625" customWidth="1"/>
    <col min="12045" max="12045" width="4" customWidth="1"/>
    <col min="12046" max="12046" width="3.85546875" customWidth="1"/>
    <col min="12047" max="12047" width="3.140625" customWidth="1"/>
    <col min="12290" max="12290" width="22.42578125" customWidth="1"/>
    <col min="12296" max="12296" width="10.85546875" customWidth="1"/>
    <col min="12300" max="12300" width="3.28515625" customWidth="1"/>
    <col min="12301" max="12301" width="4" customWidth="1"/>
    <col min="12302" max="12302" width="3.85546875" customWidth="1"/>
    <col min="12303" max="12303" width="3.140625" customWidth="1"/>
    <col min="12546" max="12546" width="22.42578125" customWidth="1"/>
    <col min="12552" max="12552" width="10.85546875" customWidth="1"/>
    <col min="12556" max="12556" width="3.28515625" customWidth="1"/>
    <col min="12557" max="12557" width="4" customWidth="1"/>
    <col min="12558" max="12558" width="3.85546875" customWidth="1"/>
    <col min="12559" max="12559" width="3.140625" customWidth="1"/>
    <col min="12802" max="12802" width="22.42578125" customWidth="1"/>
    <col min="12808" max="12808" width="10.85546875" customWidth="1"/>
    <col min="12812" max="12812" width="3.28515625" customWidth="1"/>
    <col min="12813" max="12813" width="4" customWidth="1"/>
    <col min="12814" max="12814" width="3.85546875" customWidth="1"/>
    <col min="12815" max="12815" width="3.140625" customWidth="1"/>
    <col min="13058" max="13058" width="22.42578125" customWidth="1"/>
    <col min="13064" max="13064" width="10.85546875" customWidth="1"/>
    <col min="13068" max="13068" width="3.28515625" customWidth="1"/>
    <col min="13069" max="13069" width="4" customWidth="1"/>
    <col min="13070" max="13070" width="3.85546875" customWidth="1"/>
    <col min="13071" max="13071" width="3.140625" customWidth="1"/>
    <col min="13314" max="13314" width="22.42578125" customWidth="1"/>
    <col min="13320" max="13320" width="10.85546875" customWidth="1"/>
    <col min="13324" max="13324" width="3.28515625" customWidth="1"/>
    <col min="13325" max="13325" width="4" customWidth="1"/>
    <col min="13326" max="13326" width="3.85546875" customWidth="1"/>
    <col min="13327" max="13327" width="3.140625" customWidth="1"/>
    <col min="13570" max="13570" width="22.42578125" customWidth="1"/>
    <col min="13576" max="13576" width="10.85546875" customWidth="1"/>
    <col min="13580" max="13580" width="3.28515625" customWidth="1"/>
    <col min="13581" max="13581" width="4" customWidth="1"/>
    <col min="13582" max="13582" width="3.85546875" customWidth="1"/>
    <col min="13583" max="13583" width="3.140625" customWidth="1"/>
    <col min="13826" max="13826" width="22.42578125" customWidth="1"/>
    <col min="13832" max="13832" width="10.85546875" customWidth="1"/>
    <col min="13836" max="13836" width="3.28515625" customWidth="1"/>
    <col min="13837" max="13837" width="4" customWidth="1"/>
    <col min="13838" max="13838" width="3.85546875" customWidth="1"/>
    <col min="13839" max="13839" width="3.140625" customWidth="1"/>
    <col min="14082" max="14082" width="22.42578125" customWidth="1"/>
    <col min="14088" max="14088" width="10.85546875" customWidth="1"/>
    <col min="14092" max="14092" width="3.28515625" customWidth="1"/>
    <col min="14093" max="14093" width="4" customWidth="1"/>
    <col min="14094" max="14094" width="3.85546875" customWidth="1"/>
    <col min="14095" max="14095" width="3.140625" customWidth="1"/>
    <col min="14338" max="14338" width="22.42578125" customWidth="1"/>
    <col min="14344" max="14344" width="10.85546875" customWidth="1"/>
    <col min="14348" max="14348" width="3.28515625" customWidth="1"/>
    <col min="14349" max="14349" width="4" customWidth="1"/>
    <col min="14350" max="14350" width="3.85546875" customWidth="1"/>
    <col min="14351" max="14351" width="3.140625" customWidth="1"/>
    <col min="14594" max="14594" width="22.42578125" customWidth="1"/>
    <col min="14600" max="14600" width="10.85546875" customWidth="1"/>
    <col min="14604" max="14604" width="3.28515625" customWidth="1"/>
    <col min="14605" max="14605" width="4" customWidth="1"/>
    <col min="14606" max="14606" width="3.85546875" customWidth="1"/>
    <col min="14607" max="14607" width="3.140625" customWidth="1"/>
    <col min="14850" max="14850" width="22.42578125" customWidth="1"/>
    <col min="14856" max="14856" width="10.85546875" customWidth="1"/>
    <col min="14860" max="14860" width="3.28515625" customWidth="1"/>
    <col min="14861" max="14861" width="4" customWidth="1"/>
    <col min="14862" max="14862" width="3.85546875" customWidth="1"/>
    <col min="14863" max="14863" width="3.140625" customWidth="1"/>
    <col min="15106" max="15106" width="22.42578125" customWidth="1"/>
    <col min="15112" max="15112" width="10.85546875" customWidth="1"/>
    <col min="15116" max="15116" width="3.28515625" customWidth="1"/>
    <col min="15117" max="15117" width="4" customWidth="1"/>
    <col min="15118" max="15118" width="3.85546875" customWidth="1"/>
    <col min="15119" max="15119" width="3.140625" customWidth="1"/>
    <col min="15362" max="15362" width="22.42578125" customWidth="1"/>
    <col min="15368" max="15368" width="10.85546875" customWidth="1"/>
    <col min="15372" max="15372" width="3.28515625" customWidth="1"/>
    <col min="15373" max="15373" width="4" customWidth="1"/>
    <col min="15374" max="15374" width="3.85546875" customWidth="1"/>
    <col min="15375" max="15375" width="3.140625" customWidth="1"/>
    <col min="15618" max="15618" width="22.42578125" customWidth="1"/>
    <col min="15624" max="15624" width="10.85546875" customWidth="1"/>
    <col min="15628" max="15628" width="3.28515625" customWidth="1"/>
    <col min="15629" max="15629" width="4" customWidth="1"/>
    <col min="15630" max="15630" width="3.85546875" customWidth="1"/>
    <col min="15631" max="15631" width="3.140625" customWidth="1"/>
    <col min="15874" max="15874" width="22.42578125" customWidth="1"/>
    <col min="15880" max="15880" width="10.85546875" customWidth="1"/>
    <col min="15884" max="15884" width="3.28515625" customWidth="1"/>
    <col min="15885" max="15885" width="4" customWidth="1"/>
    <col min="15886" max="15886" width="3.85546875" customWidth="1"/>
    <col min="15887" max="15887" width="3.140625" customWidth="1"/>
    <col min="16130" max="16130" width="22.42578125" customWidth="1"/>
    <col min="16136" max="16136" width="10.85546875" customWidth="1"/>
    <col min="16140" max="16140" width="3.28515625" customWidth="1"/>
    <col min="16141" max="16141" width="4" customWidth="1"/>
    <col min="16142" max="16142" width="3.85546875" customWidth="1"/>
    <col min="16143" max="16143" width="3.140625" customWidth="1"/>
  </cols>
  <sheetData>
    <row r="1" spans="1:38" ht="82.5" customHeight="1">
      <c r="A1" s="210" t="s">
        <v>188</v>
      </c>
      <c r="B1" s="210"/>
      <c r="C1" s="210"/>
      <c r="D1" s="210"/>
      <c r="E1" s="210"/>
      <c r="F1" s="210"/>
      <c r="G1" s="210"/>
      <c r="H1" s="210"/>
      <c r="I1" s="210"/>
      <c r="J1" s="210"/>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27" customHeight="1">
      <c r="A2" s="211" t="s">
        <v>318</v>
      </c>
      <c r="B2" s="211"/>
      <c r="C2" s="211"/>
      <c r="D2" s="211"/>
      <c r="E2" s="211"/>
      <c r="F2" s="211"/>
      <c r="G2" s="211"/>
      <c r="H2" s="211"/>
      <c r="I2" s="211"/>
      <c r="J2" s="21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21" customHeight="1">
      <c r="A3" s="211" t="s">
        <v>204</v>
      </c>
      <c r="B3" s="211"/>
      <c r="C3" s="211"/>
      <c r="D3" s="211"/>
      <c r="E3" s="211"/>
      <c r="F3" s="211"/>
      <c r="G3" s="211"/>
      <c r="H3" s="211"/>
      <c r="I3" s="211"/>
      <c r="J3" s="21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22.5" customHeight="1">
      <c r="A4" s="211" t="s">
        <v>190</v>
      </c>
      <c r="B4" s="211"/>
      <c r="C4" s="211"/>
      <c r="D4" s="211"/>
      <c r="E4" s="211"/>
      <c r="F4" s="211"/>
      <c r="G4" s="211"/>
      <c r="H4" s="211"/>
      <c r="I4" s="211"/>
      <c r="J4" s="211"/>
      <c r="K4" s="1"/>
      <c r="L4" s="9"/>
      <c r="M4" s="9"/>
      <c r="N4" s="9"/>
      <c r="O4" s="9"/>
      <c r="P4" s="9"/>
      <c r="Q4" s="9"/>
      <c r="R4" s="9"/>
      <c r="S4" s="1"/>
      <c r="T4" s="1"/>
      <c r="U4" s="1"/>
      <c r="V4" s="1"/>
      <c r="W4" s="1"/>
      <c r="X4" s="1"/>
      <c r="Y4" s="1"/>
      <c r="Z4" s="1"/>
      <c r="AA4" s="1"/>
      <c r="AB4" s="1"/>
      <c r="AC4" s="1"/>
      <c r="AD4" s="1"/>
      <c r="AE4" s="1"/>
      <c r="AF4" s="1"/>
      <c r="AG4" s="1"/>
      <c r="AH4" s="1"/>
      <c r="AI4" s="1"/>
      <c r="AJ4" s="1"/>
      <c r="AK4" s="1"/>
      <c r="AL4" s="1"/>
    </row>
    <row r="5" spans="1:38" ht="35.25" customHeight="1">
      <c r="A5" s="211" t="s">
        <v>2</v>
      </c>
      <c r="B5" s="211" t="s">
        <v>3</v>
      </c>
      <c r="C5" s="211" t="s">
        <v>186</v>
      </c>
      <c r="D5" s="211"/>
      <c r="E5" s="211"/>
      <c r="F5" s="211"/>
      <c r="G5" s="211"/>
      <c r="H5" s="211" t="s">
        <v>191</v>
      </c>
      <c r="I5" s="211"/>
      <c r="J5" s="211"/>
      <c r="K5" s="1"/>
      <c r="L5" s="27"/>
      <c r="M5" s="27"/>
      <c r="N5" s="27"/>
      <c r="O5" s="27"/>
      <c r="P5" s="28"/>
      <c r="Q5" s="28"/>
      <c r="R5" s="9"/>
      <c r="S5" s="1"/>
      <c r="T5" s="1"/>
      <c r="U5" s="1"/>
      <c r="V5" s="1"/>
      <c r="W5" s="1"/>
      <c r="X5" s="1"/>
      <c r="Y5" s="1"/>
      <c r="Z5" s="1"/>
      <c r="AA5" s="1"/>
      <c r="AB5" s="1"/>
      <c r="AC5" s="1"/>
      <c r="AD5" s="1"/>
      <c r="AE5" s="1"/>
      <c r="AF5" s="1"/>
      <c r="AG5" s="1"/>
      <c r="AH5" s="1"/>
      <c r="AI5" s="1"/>
      <c r="AJ5" s="1"/>
      <c r="AK5" s="1"/>
      <c r="AL5" s="1"/>
    </row>
    <row r="6" spans="1:38" ht="15">
      <c r="A6" s="211"/>
      <c r="B6" s="211"/>
      <c r="C6" s="211" t="s">
        <v>7</v>
      </c>
      <c r="D6" s="211"/>
      <c r="E6" s="211" t="s">
        <v>178</v>
      </c>
      <c r="F6" s="211"/>
      <c r="G6" s="211"/>
      <c r="H6" s="211"/>
      <c r="I6" s="211"/>
      <c r="J6" s="211"/>
      <c r="K6" s="1"/>
      <c r="L6" s="29"/>
      <c r="M6" s="29"/>
      <c r="N6" s="29"/>
      <c r="O6" s="29"/>
      <c r="P6" s="29"/>
      <c r="Q6" s="29"/>
      <c r="R6" s="9"/>
      <c r="S6" s="1"/>
      <c r="T6" s="1"/>
      <c r="U6" s="1"/>
      <c r="V6" s="1"/>
      <c r="W6" s="1"/>
      <c r="X6" s="1"/>
      <c r="Y6" s="1"/>
      <c r="Z6" s="1"/>
      <c r="AA6" s="1"/>
      <c r="AB6" s="1"/>
      <c r="AC6" s="1"/>
      <c r="AD6" s="1"/>
      <c r="AE6" s="1"/>
      <c r="AF6" s="1"/>
      <c r="AG6" s="1"/>
      <c r="AH6" s="1"/>
      <c r="AI6" s="1"/>
      <c r="AJ6" s="1"/>
      <c r="AK6" s="1"/>
      <c r="AL6" s="1"/>
    </row>
    <row r="7" spans="1:38" ht="15">
      <c r="A7" s="211"/>
      <c r="B7" s="211"/>
      <c r="C7" s="144" t="s">
        <v>4</v>
      </c>
      <c r="D7" s="144" t="s">
        <v>5</v>
      </c>
      <c r="E7" s="144" t="s">
        <v>4</v>
      </c>
      <c r="F7" s="144" t="s">
        <v>6</v>
      </c>
      <c r="G7" s="144" t="s">
        <v>5</v>
      </c>
      <c r="H7" s="144" t="s">
        <v>4</v>
      </c>
      <c r="I7" s="144" t="s">
        <v>6</v>
      </c>
      <c r="J7" s="144" t="s">
        <v>5</v>
      </c>
      <c r="K7" s="1"/>
      <c r="L7" s="1"/>
      <c r="M7" s="1"/>
      <c r="N7" s="1"/>
      <c r="O7" s="1"/>
      <c r="P7" s="1"/>
      <c r="Q7" s="1"/>
      <c r="R7" s="1"/>
      <c r="S7" s="1"/>
      <c r="T7" s="1"/>
      <c r="U7" s="1"/>
      <c r="V7" s="1"/>
      <c r="W7" s="1"/>
      <c r="X7" s="1"/>
      <c r="Y7" s="1"/>
      <c r="Z7" s="1"/>
      <c r="AA7" s="1"/>
      <c r="AB7" s="1"/>
      <c r="AC7" s="1"/>
      <c r="AD7" s="1"/>
    </row>
    <row r="8" spans="1:38" ht="30" customHeight="1">
      <c r="A8" s="2">
        <v>1</v>
      </c>
      <c r="B8" s="144" t="s">
        <v>84</v>
      </c>
      <c r="C8" s="43">
        <v>0</v>
      </c>
      <c r="D8" s="43">
        <v>3</v>
      </c>
      <c r="E8" s="43">
        <v>7</v>
      </c>
      <c r="F8" s="43">
        <v>10</v>
      </c>
      <c r="G8" s="43">
        <v>3</v>
      </c>
      <c r="H8" s="43">
        <v>16</v>
      </c>
      <c r="I8" s="43">
        <v>24</v>
      </c>
      <c r="J8" s="43">
        <v>11</v>
      </c>
      <c r="K8" s="1"/>
      <c r="M8" s="1"/>
      <c r="N8" s="1"/>
      <c r="O8" s="1"/>
      <c r="P8" s="1"/>
      <c r="Q8" s="1"/>
      <c r="R8" s="1"/>
      <c r="S8" s="1"/>
      <c r="T8" s="1"/>
      <c r="U8" s="1"/>
      <c r="V8" s="1"/>
    </row>
    <row r="9" spans="1:38" ht="30" customHeight="1">
      <c r="A9" s="2">
        <v>2</v>
      </c>
      <c r="B9" s="144" t="s">
        <v>85</v>
      </c>
      <c r="C9" s="43">
        <v>2</v>
      </c>
      <c r="D9" s="43">
        <v>1</v>
      </c>
      <c r="E9" s="43">
        <v>2</v>
      </c>
      <c r="F9" s="43">
        <v>7</v>
      </c>
      <c r="G9" s="43">
        <v>0</v>
      </c>
      <c r="H9" s="43">
        <v>5</v>
      </c>
      <c r="I9" s="43">
        <v>11</v>
      </c>
      <c r="J9" s="43">
        <v>3</v>
      </c>
      <c r="K9" s="1"/>
      <c r="M9" s="1"/>
      <c r="N9" s="1"/>
      <c r="O9" s="1"/>
      <c r="P9" s="1"/>
      <c r="Q9" s="1"/>
      <c r="R9" s="1"/>
      <c r="S9" s="1"/>
      <c r="T9" s="1"/>
      <c r="U9" s="1"/>
      <c r="V9" s="1"/>
    </row>
    <row r="10" spans="1:38" ht="30" customHeight="1">
      <c r="A10" s="2">
        <v>3</v>
      </c>
      <c r="B10" s="144" t="s">
        <v>86</v>
      </c>
      <c r="C10" s="43">
        <v>1</v>
      </c>
      <c r="D10" s="43">
        <v>3</v>
      </c>
      <c r="E10" s="43">
        <v>8</v>
      </c>
      <c r="F10" s="43">
        <v>12</v>
      </c>
      <c r="G10" s="43">
        <v>2</v>
      </c>
      <c r="H10" s="43">
        <v>11</v>
      </c>
      <c r="I10" s="43">
        <v>17</v>
      </c>
      <c r="J10" s="43">
        <v>9</v>
      </c>
      <c r="K10" s="1"/>
      <c r="M10" s="1"/>
      <c r="N10" s="1"/>
      <c r="O10" s="1"/>
      <c r="P10" s="1"/>
      <c r="Q10" s="1"/>
      <c r="R10" s="1"/>
      <c r="S10" s="1"/>
      <c r="T10" s="1"/>
      <c r="U10" s="1"/>
      <c r="V10" s="1"/>
    </row>
    <row r="11" spans="1:38" ht="30" customHeight="1">
      <c r="A11" s="2">
        <v>4</v>
      </c>
      <c r="B11" s="144" t="s">
        <v>87</v>
      </c>
      <c r="C11" s="43">
        <v>0</v>
      </c>
      <c r="D11" s="43">
        <v>1</v>
      </c>
      <c r="E11" s="43">
        <v>7</v>
      </c>
      <c r="F11" s="43">
        <v>15</v>
      </c>
      <c r="G11" s="43">
        <v>2</v>
      </c>
      <c r="H11" s="43">
        <v>10</v>
      </c>
      <c r="I11" s="43">
        <v>25</v>
      </c>
      <c r="J11" s="43">
        <v>4</v>
      </c>
      <c r="K11" s="1"/>
      <c r="M11" s="1"/>
      <c r="N11" s="1"/>
      <c r="O11" s="1"/>
      <c r="P11" s="1"/>
      <c r="Q11" s="1"/>
      <c r="R11" s="1"/>
      <c r="S11" s="1"/>
      <c r="T11" s="1"/>
      <c r="U11" s="1"/>
      <c r="V11" s="1"/>
    </row>
    <row r="12" spans="1:38" ht="30" customHeight="1">
      <c r="A12" s="2"/>
      <c r="B12" s="144" t="s">
        <v>8</v>
      </c>
      <c r="C12" s="145">
        <f>SUM(C8:C11)</f>
        <v>3</v>
      </c>
      <c r="D12" s="145">
        <f t="shared" ref="D12:G12" si="0">SUM(D8:D11)</f>
        <v>8</v>
      </c>
      <c r="E12" s="145">
        <f t="shared" si="0"/>
        <v>24</v>
      </c>
      <c r="F12" s="145">
        <f t="shared" si="0"/>
        <v>44</v>
      </c>
      <c r="G12" s="145">
        <f t="shared" si="0"/>
        <v>7</v>
      </c>
      <c r="H12" s="86">
        <f>SUM(H8:H11)</f>
        <v>42</v>
      </c>
      <c r="I12" s="86">
        <f t="shared" ref="I12:J12" si="1">SUM(I8:I11)</f>
        <v>77</v>
      </c>
      <c r="J12" s="86">
        <f t="shared" si="1"/>
        <v>27</v>
      </c>
      <c r="K12" s="1"/>
      <c r="M12" s="1"/>
      <c r="N12" s="1"/>
      <c r="O12" s="1"/>
      <c r="P12" s="1"/>
      <c r="Q12" s="1"/>
      <c r="R12" s="1"/>
      <c r="S12" s="1"/>
      <c r="T12" s="1"/>
      <c r="U12" s="1"/>
      <c r="V12" s="1"/>
    </row>
    <row r="13" spans="1:38" ht="14.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4.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4.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4.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4.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4.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4.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4.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ht="14.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ht="14.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4.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4.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4.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4.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4.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4.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4.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4.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4.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4.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4.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4.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4.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4.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4.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4.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4.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4.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4.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4.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4.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4.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4.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4.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4.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4.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4.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4.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4.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4.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4.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4.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4.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4.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4.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4.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4.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4.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4.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4.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4.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4.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4.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4.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4.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4.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4.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4.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4.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4.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4.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4.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4.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4.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4.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4.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4.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4.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4.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4.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4.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4.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4.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4.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4.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4.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4.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4.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4.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4.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4.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4.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4.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4.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4.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4.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4.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4.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4.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4.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4.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4.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4.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4.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4.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4.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4.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4.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4.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4.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4.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4.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4.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4.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4.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4.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4.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4.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4.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4.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4.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4.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4.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4.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4.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4.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4.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4.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4.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4.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4.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4.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4.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4.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4.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4.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4.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4.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4.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4.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4.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4.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4.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sheetData>
  <mergeCells count="10">
    <mergeCell ref="A1:J1"/>
    <mergeCell ref="A2:J2"/>
    <mergeCell ref="A3:J3"/>
    <mergeCell ref="A4:J4"/>
    <mergeCell ref="A5:A7"/>
    <mergeCell ref="B5:B7"/>
    <mergeCell ref="C5:G5"/>
    <mergeCell ref="H5:J6"/>
    <mergeCell ref="C6:D6"/>
    <mergeCell ref="E6:G6"/>
  </mergeCells>
  <printOptions horizontalCentered="1" verticalCentered="1"/>
  <pageMargins left="0.25" right="0.25" top="0.25" bottom="0.25" header="0" footer="0"/>
  <pageSetup paperSize="40" scale="105" orientation="landscape" horizontalDpi="180" verticalDpi="180" r:id="rId1"/>
  <headerFooter alignWithMargins="0"/>
</worksheet>
</file>

<file path=xl/worksheets/sheet3.xml><?xml version="1.0" encoding="utf-8"?>
<worksheet xmlns="http://schemas.openxmlformats.org/spreadsheetml/2006/main" xmlns:r="http://schemas.openxmlformats.org/officeDocument/2006/relationships">
  <sheetPr>
    <tabColor rgb="FF00B050"/>
  </sheetPr>
  <dimension ref="A1:SYI149"/>
  <sheetViews>
    <sheetView view="pageBreakPreview" zoomScale="60" zoomScaleNormal="50" workbookViewId="0">
      <selection activeCell="K40" sqref="K40"/>
    </sheetView>
  </sheetViews>
  <sheetFormatPr defaultRowHeight="23.25"/>
  <cols>
    <col min="1" max="1" width="9.28515625" style="166" bestFit="1" customWidth="1"/>
    <col min="2" max="2" width="13.140625" style="166" customWidth="1"/>
    <col min="3" max="3" width="27.7109375" style="188" customWidth="1"/>
    <col min="4" max="4" width="49" style="166" customWidth="1"/>
    <col min="5" max="5" width="17.42578125" style="166" customWidth="1"/>
    <col min="6" max="6" width="15.7109375" style="166" customWidth="1"/>
    <col min="7" max="7" width="19.140625" style="193" customWidth="1"/>
    <col min="8" max="8" width="19.7109375" style="193" customWidth="1"/>
    <col min="9" max="9" width="135.5703125" style="166" customWidth="1"/>
    <col min="10" max="10" width="41.7109375" style="166" customWidth="1"/>
    <col min="11" max="11" width="31.140625" style="166" customWidth="1"/>
    <col min="12" max="12" width="25.42578125" style="166" customWidth="1"/>
    <col min="13" max="13" width="36.7109375" style="166" customWidth="1"/>
    <col min="14" max="14" width="19.85546875" style="166" customWidth="1"/>
    <col min="15" max="17" width="0" style="166" hidden="1" customWidth="1"/>
    <col min="18" max="16384" width="9.140625" style="166"/>
  </cols>
  <sheetData>
    <row r="1" spans="1:14">
      <c r="A1" s="212" t="s">
        <v>319</v>
      </c>
      <c r="B1" s="213"/>
      <c r="C1" s="213"/>
      <c r="D1" s="213"/>
      <c r="E1" s="213"/>
      <c r="F1" s="213"/>
      <c r="G1" s="213"/>
      <c r="H1" s="213"/>
      <c r="I1" s="213"/>
      <c r="J1" s="213"/>
      <c r="K1" s="213"/>
      <c r="L1" s="213"/>
      <c r="M1" s="213"/>
      <c r="N1" s="214"/>
    </row>
    <row r="2" spans="1:14" s="169" customFormat="1" ht="93">
      <c r="A2" s="167" t="s">
        <v>270</v>
      </c>
      <c r="B2" s="167" t="s">
        <v>271</v>
      </c>
      <c r="C2" s="168" t="s">
        <v>272</v>
      </c>
      <c r="D2" s="167" t="s">
        <v>273</v>
      </c>
      <c r="E2" s="167" t="s">
        <v>320</v>
      </c>
      <c r="F2" s="167" t="s">
        <v>274</v>
      </c>
      <c r="G2" s="167" t="s">
        <v>275</v>
      </c>
      <c r="H2" s="167" t="s">
        <v>276</v>
      </c>
      <c r="I2" s="167" t="s">
        <v>277</v>
      </c>
      <c r="J2" s="167" t="s">
        <v>278</v>
      </c>
      <c r="K2" s="167" t="s">
        <v>279</v>
      </c>
      <c r="L2" s="167" t="s">
        <v>280</v>
      </c>
      <c r="M2" s="167" t="s">
        <v>281</v>
      </c>
      <c r="N2" s="167" t="s">
        <v>282</v>
      </c>
    </row>
    <row r="3" spans="1:14" s="172" customFormat="1">
      <c r="A3" s="170">
        <v>1</v>
      </c>
      <c r="B3" s="170">
        <v>2</v>
      </c>
      <c r="C3" s="171">
        <v>3</v>
      </c>
      <c r="D3" s="170">
        <v>4</v>
      </c>
      <c r="E3" s="170">
        <v>5</v>
      </c>
      <c r="F3" s="170">
        <v>6</v>
      </c>
      <c r="G3" s="170">
        <v>7</v>
      </c>
      <c r="H3" s="170">
        <v>8</v>
      </c>
      <c r="I3" s="172">
        <v>9</v>
      </c>
      <c r="J3" s="170">
        <v>10</v>
      </c>
      <c r="K3" s="170">
        <v>11</v>
      </c>
      <c r="L3" s="170">
        <v>12</v>
      </c>
      <c r="M3" s="170">
        <v>13</v>
      </c>
      <c r="N3" s="170">
        <v>14</v>
      </c>
    </row>
    <row r="4" spans="1:14" ht="46.5">
      <c r="A4" s="173">
        <v>1</v>
      </c>
      <c r="B4" s="174" t="s">
        <v>303</v>
      </c>
      <c r="C4" s="175" t="s">
        <v>321</v>
      </c>
      <c r="D4" s="176" t="s">
        <v>322</v>
      </c>
      <c r="E4" s="176" t="s">
        <v>5</v>
      </c>
      <c r="F4" s="176" t="s">
        <v>290</v>
      </c>
      <c r="G4" s="176" t="s">
        <v>323</v>
      </c>
      <c r="H4" s="176" t="s">
        <v>324</v>
      </c>
      <c r="I4" s="176" t="s">
        <v>325</v>
      </c>
      <c r="J4" s="165" t="s">
        <v>285</v>
      </c>
      <c r="K4" s="165"/>
      <c r="L4" s="165"/>
      <c r="M4" s="177" t="s">
        <v>304</v>
      </c>
      <c r="N4" s="165"/>
    </row>
    <row r="5" spans="1:14" ht="93">
      <c r="A5" s="173">
        <v>2</v>
      </c>
      <c r="B5" s="174" t="s">
        <v>303</v>
      </c>
      <c r="C5" s="175" t="s">
        <v>326</v>
      </c>
      <c r="D5" s="176" t="s">
        <v>327</v>
      </c>
      <c r="E5" s="176" t="s">
        <v>5</v>
      </c>
      <c r="F5" s="176" t="s">
        <v>290</v>
      </c>
      <c r="G5" s="176" t="s">
        <v>328</v>
      </c>
      <c r="H5" s="176" t="s">
        <v>324</v>
      </c>
      <c r="I5" s="176" t="s">
        <v>329</v>
      </c>
      <c r="J5" s="165" t="s">
        <v>285</v>
      </c>
      <c r="K5" s="165"/>
      <c r="L5" s="165"/>
      <c r="M5" s="177" t="s">
        <v>304</v>
      </c>
      <c r="N5" s="165"/>
    </row>
    <row r="6" spans="1:14" ht="186">
      <c r="A6" s="173">
        <v>3</v>
      </c>
      <c r="B6" s="174" t="s">
        <v>303</v>
      </c>
      <c r="C6" s="175" t="s">
        <v>330</v>
      </c>
      <c r="D6" s="176" t="s">
        <v>331</v>
      </c>
      <c r="E6" s="176" t="s">
        <v>4</v>
      </c>
      <c r="F6" s="176" t="s">
        <v>293</v>
      </c>
      <c r="G6" s="176" t="s">
        <v>332</v>
      </c>
      <c r="H6" s="176" t="s">
        <v>333</v>
      </c>
      <c r="I6" s="176" t="s">
        <v>334</v>
      </c>
      <c r="J6" s="165" t="s">
        <v>285</v>
      </c>
      <c r="K6" s="165"/>
      <c r="L6" s="165"/>
      <c r="M6" s="165" t="s">
        <v>335</v>
      </c>
      <c r="N6" s="165" t="s">
        <v>336</v>
      </c>
    </row>
    <row r="7" spans="1:14" ht="139.5">
      <c r="A7" s="173">
        <v>4</v>
      </c>
      <c r="B7" s="174" t="s">
        <v>303</v>
      </c>
      <c r="C7" s="175" t="s">
        <v>337</v>
      </c>
      <c r="D7" s="176" t="s">
        <v>338</v>
      </c>
      <c r="E7" s="176" t="s">
        <v>5</v>
      </c>
      <c r="F7" s="176" t="s">
        <v>293</v>
      </c>
      <c r="G7" s="176" t="s">
        <v>339</v>
      </c>
      <c r="H7" s="176" t="s">
        <v>340</v>
      </c>
      <c r="I7" s="176" t="s">
        <v>341</v>
      </c>
      <c r="J7" s="165" t="s">
        <v>285</v>
      </c>
      <c r="K7" s="165"/>
      <c r="L7" s="165"/>
      <c r="M7" s="165" t="s">
        <v>342</v>
      </c>
      <c r="N7" s="165"/>
    </row>
    <row r="8" spans="1:14" ht="69.75">
      <c r="A8" s="173">
        <v>5</v>
      </c>
      <c r="B8" s="174" t="s">
        <v>303</v>
      </c>
      <c r="C8" s="175" t="s">
        <v>343</v>
      </c>
      <c r="D8" s="176" t="s">
        <v>344</v>
      </c>
      <c r="E8" s="176" t="s">
        <v>6</v>
      </c>
      <c r="F8" s="176" t="s">
        <v>345</v>
      </c>
      <c r="G8" s="176" t="s">
        <v>346</v>
      </c>
      <c r="H8" s="176" t="s">
        <v>324</v>
      </c>
      <c r="I8" s="176" t="s">
        <v>347</v>
      </c>
      <c r="J8" s="165" t="s">
        <v>285</v>
      </c>
      <c r="K8" s="165"/>
      <c r="L8" s="165"/>
      <c r="M8" s="177" t="s">
        <v>305</v>
      </c>
      <c r="N8" s="165"/>
    </row>
    <row r="9" spans="1:14" ht="93">
      <c r="A9" s="173">
        <v>6</v>
      </c>
      <c r="B9" s="174" t="s">
        <v>303</v>
      </c>
      <c r="C9" s="175" t="s">
        <v>307</v>
      </c>
      <c r="D9" s="176" t="s">
        <v>348</v>
      </c>
      <c r="E9" s="176" t="s">
        <v>6</v>
      </c>
      <c r="F9" s="176" t="s">
        <v>287</v>
      </c>
      <c r="G9" s="176" t="s">
        <v>349</v>
      </c>
      <c r="H9" s="176" t="s">
        <v>350</v>
      </c>
      <c r="I9" s="176" t="s">
        <v>351</v>
      </c>
      <c r="J9" s="165" t="s">
        <v>285</v>
      </c>
      <c r="K9" s="165"/>
      <c r="L9" s="165"/>
      <c r="M9" s="177" t="s">
        <v>305</v>
      </c>
      <c r="N9" s="165"/>
    </row>
    <row r="10" spans="1:14" ht="116.25">
      <c r="A10" s="173">
        <v>7</v>
      </c>
      <c r="B10" s="174" t="s">
        <v>303</v>
      </c>
      <c r="C10" s="175" t="s">
        <v>352</v>
      </c>
      <c r="D10" s="176" t="s">
        <v>353</v>
      </c>
      <c r="E10" s="176" t="s">
        <v>6</v>
      </c>
      <c r="F10" s="176" t="s">
        <v>295</v>
      </c>
      <c r="G10" s="176" t="s">
        <v>354</v>
      </c>
      <c r="H10" s="176" t="s">
        <v>324</v>
      </c>
      <c r="I10" s="176" t="s">
        <v>355</v>
      </c>
      <c r="J10" s="165" t="s">
        <v>285</v>
      </c>
      <c r="K10" s="165"/>
      <c r="L10" s="165"/>
      <c r="M10" s="177" t="s">
        <v>305</v>
      </c>
      <c r="N10" s="165"/>
    </row>
    <row r="11" spans="1:14" ht="93">
      <c r="A11" s="173">
        <v>8</v>
      </c>
      <c r="B11" s="174" t="s">
        <v>303</v>
      </c>
      <c r="C11" s="175" t="s">
        <v>356</v>
      </c>
      <c r="D11" s="176" t="s">
        <v>357</v>
      </c>
      <c r="E11" s="176" t="s">
        <v>5</v>
      </c>
      <c r="F11" s="176" t="s">
        <v>358</v>
      </c>
      <c r="G11" s="176" t="s">
        <v>359</v>
      </c>
      <c r="H11" s="176" t="s">
        <v>324</v>
      </c>
      <c r="I11" s="176" t="s">
        <v>360</v>
      </c>
      <c r="J11" s="165" t="s">
        <v>285</v>
      </c>
      <c r="K11" s="165"/>
      <c r="L11" s="165"/>
      <c r="M11" s="177" t="s">
        <v>304</v>
      </c>
      <c r="N11" s="165"/>
    </row>
    <row r="12" spans="1:14" ht="69.75">
      <c r="A12" s="173">
        <v>9</v>
      </c>
      <c r="B12" s="174" t="s">
        <v>303</v>
      </c>
      <c r="C12" s="175" t="s">
        <v>361</v>
      </c>
      <c r="D12" s="176" t="s">
        <v>362</v>
      </c>
      <c r="E12" s="176" t="s">
        <v>6</v>
      </c>
      <c r="F12" s="176" t="s">
        <v>287</v>
      </c>
      <c r="G12" s="176" t="s">
        <v>363</v>
      </c>
      <c r="H12" s="176" t="s">
        <v>324</v>
      </c>
      <c r="I12" s="176" t="s">
        <v>364</v>
      </c>
      <c r="J12" s="165" t="s">
        <v>285</v>
      </c>
      <c r="K12" s="165"/>
      <c r="L12" s="165"/>
      <c r="M12" s="177" t="s">
        <v>305</v>
      </c>
      <c r="N12" s="165"/>
    </row>
    <row r="13" spans="1:14" ht="93">
      <c r="A13" s="173">
        <v>10</v>
      </c>
      <c r="B13" s="174" t="s">
        <v>303</v>
      </c>
      <c r="C13" s="175" t="s">
        <v>365</v>
      </c>
      <c r="D13" s="176" t="s">
        <v>366</v>
      </c>
      <c r="E13" s="176" t="s">
        <v>6</v>
      </c>
      <c r="F13" s="176" t="s">
        <v>287</v>
      </c>
      <c r="G13" s="176" t="s">
        <v>367</v>
      </c>
      <c r="H13" s="176" t="s">
        <v>368</v>
      </c>
      <c r="I13" s="176" t="s">
        <v>369</v>
      </c>
      <c r="J13" s="165" t="s">
        <v>285</v>
      </c>
      <c r="K13" s="165"/>
      <c r="L13" s="165"/>
      <c r="M13" s="177" t="s">
        <v>305</v>
      </c>
      <c r="N13" s="165"/>
    </row>
    <row r="14" spans="1:14" ht="69.75">
      <c r="A14" s="173">
        <v>11</v>
      </c>
      <c r="B14" s="174" t="s">
        <v>303</v>
      </c>
      <c r="C14" s="175" t="s">
        <v>370</v>
      </c>
      <c r="D14" s="176" t="s">
        <v>371</v>
      </c>
      <c r="E14" s="176" t="s">
        <v>4</v>
      </c>
      <c r="F14" s="176" t="s">
        <v>290</v>
      </c>
      <c r="G14" s="176" t="s">
        <v>372</v>
      </c>
      <c r="H14" s="176" t="s">
        <v>324</v>
      </c>
      <c r="I14" s="176" t="s">
        <v>373</v>
      </c>
      <c r="J14" s="165" t="s">
        <v>285</v>
      </c>
      <c r="K14" s="165"/>
      <c r="L14" s="165"/>
      <c r="M14" s="177" t="s">
        <v>304</v>
      </c>
      <c r="N14" s="165"/>
    </row>
    <row r="15" spans="1:14" ht="93">
      <c r="A15" s="173">
        <v>12</v>
      </c>
      <c r="B15" s="174" t="s">
        <v>303</v>
      </c>
      <c r="C15" s="175" t="s">
        <v>374</v>
      </c>
      <c r="D15" s="176" t="s">
        <v>375</v>
      </c>
      <c r="E15" s="176" t="s">
        <v>6</v>
      </c>
      <c r="F15" s="176" t="s">
        <v>295</v>
      </c>
      <c r="G15" s="176" t="s">
        <v>376</v>
      </c>
      <c r="H15" s="176" t="s">
        <v>377</v>
      </c>
      <c r="I15" s="176" t="s">
        <v>378</v>
      </c>
      <c r="J15" s="165" t="s">
        <v>285</v>
      </c>
      <c r="K15" s="165"/>
      <c r="L15" s="165"/>
      <c r="M15" s="177" t="s">
        <v>305</v>
      </c>
      <c r="N15" s="165"/>
    </row>
    <row r="16" spans="1:14" ht="162.75">
      <c r="A16" s="173">
        <v>13</v>
      </c>
      <c r="B16" s="174" t="s">
        <v>303</v>
      </c>
      <c r="C16" s="175" t="s">
        <v>379</v>
      </c>
      <c r="D16" s="176" t="s">
        <v>380</v>
      </c>
      <c r="E16" s="176" t="s">
        <v>5</v>
      </c>
      <c r="F16" s="176" t="s">
        <v>293</v>
      </c>
      <c r="G16" s="176" t="s">
        <v>381</v>
      </c>
      <c r="H16" s="176" t="s">
        <v>382</v>
      </c>
      <c r="I16" s="176" t="s">
        <v>383</v>
      </c>
      <c r="J16" s="165" t="s">
        <v>285</v>
      </c>
      <c r="K16" s="165"/>
      <c r="L16" s="165"/>
      <c r="M16" s="165" t="s">
        <v>384</v>
      </c>
      <c r="N16" s="165"/>
    </row>
    <row r="17" spans="1:14" ht="116.25">
      <c r="A17" s="173">
        <v>14</v>
      </c>
      <c r="B17" s="174" t="s">
        <v>303</v>
      </c>
      <c r="C17" s="175" t="s">
        <v>385</v>
      </c>
      <c r="D17" s="176" t="s">
        <v>386</v>
      </c>
      <c r="E17" s="176" t="s">
        <v>6</v>
      </c>
      <c r="F17" s="176" t="s">
        <v>287</v>
      </c>
      <c r="G17" s="176" t="s">
        <v>387</v>
      </c>
      <c r="H17" s="176" t="s">
        <v>377</v>
      </c>
      <c r="I17" s="176" t="s">
        <v>388</v>
      </c>
      <c r="J17" s="165" t="s">
        <v>285</v>
      </c>
      <c r="K17" s="165"/>
      <c r="L17" s="165"/>
      <c r="M17" s="177" t="s">
        <v>305</v>
      </c>
      <c r="N17" s="165"/>
    </row>
    <row r="18" spans="1:14" ht="69.75">
      <c r="A18" s="173">
        <v>15</v>
      </c>
      <c r="B18" s="174" t="s">
        <v>303</v>
      </c>
      <c r="C18" s="175" t="s">
        <v>389</v>
      </c>
      <c r="D18" s="176" t="s">
        <v>390</v>
      </c>
      <c r="E18" s="176" t="s">
        <v>4</v>
      </c>
      <c r="F18" s="176" t="s">
        <v>290</v>
      </c>
      <c r="G18" s="176" t="s">
        <v>391</v>
      </c>
      <c r="H18" s="176" t="s">
        <v>350</v>
      </c>
      <c r="I18" s="176" t="s">
        <v>392</v>
      </c>
      <c r="J18" s="165" t="s">
        <v>285</v>
      </c>
      <c r="K18" s="165"/>
      <c r="L18" s="165"/>
      <c r="M18" s="177" t="s">
        <v>304</v>
      </c>
      <c r="N18" s="165"/>
    </row>
    <row r="19" spans="1:14" ht="209.25">
      <c r="A19" s="173">
        <v>16</v>
      </c>
      <c r="B19" s="174" t="s">
        <v>303</v>
      </c>
      <c r="C19" s="175" t="s">
        <v>393</v>
      </c>
      <c r="D19" s="176" t="s">
        <v>394</v>
      </c>
      <c r="E19" s="176" t="s">
        <v>395</v>
      </c>
      <c r="F19" s="176" t="s">
        <v>290</v>
      </c>
      <c r="G19" s="176" t="s">
        <v>396</v>
      </c>
      <c r="H19" s="176" t="s">
        <v>377</v>
      </c>
      <c r="I19" s="176" t="s">
        <v>397</v>
      </c>
      <c r="J19" s="165" t="s">
        <v>285</v>
      </c>
      <c r="K19" s="165"/>
      <c r="L19" s="165"/>
      <c r="M19" s="177" t="s">
        <v>304</v>
      </c>
      <c r="N19" s="165"/>
    </row>
    <row r="20" spans="1:14" ht="69.75">
      <c r="A20" s="173">
        <v>17</v>
      </c>
      <c r="B20" s="174" t="s">
        <v>303</v>
      </c>
      <c r="C20" s="175" t="s">
        <v>398</v>
      </c>
      <c r="D20" s="176" t="s">
        <v>399</v>
      </c>
      <c r="E20" s="176" t="s">
        <v>400</v>
      </c>
      <c r="F20" s="176" t="s">
        <v>290</v>
      </c>
      <c r="G20" s="176" t="s">
        <v>401</v>
      </c>
      <c r="H20" s="176" t="s">
        <v>350</v>
      </c>
      <c r="I20" s="176" t="s">
        <v>402</v>
      </c>
      <c r="J20" s="165" t="s">
        <v>285</v>
      </c>
      <c r="K20" s="165"/>
      <c r="L20" s="165"/>
      <c r="M20" s="177" t="s">
        <v>304</v>
      </c>
      <c r="N20" s="165"/>
    </row>
    <row r="21" spans="1:14" ht="116.25">
      <c r="A21" s="173">
        <v>18</v>
      </c>
      <c r="B21" s="174" t="s">
        <v>303</v>
      </c>
      <c r="C21" s="175" t="s">
        <v>403</v>
      </c>
      <c r="D21" s="176" t="s">
        <v>404</v>
      </c>
      <c r="E21" s="176" t="s">
        <v>4</v>
      </c>
      <c r="F21" s="176" t="s">
        <v>290</v>
      </c>
      <c r="G21" s="176" t="s">
        <v>405</v>
      </c>
      <c r="H21" s="176" t="s">
        <v>350</v>
      </c>
      <c r="I21" s="176" t="s">
        <v>406</v>
      </c>
      <c r="J21" s="165" t="s">
        <v>285</v>
      </c>
      <c r="K21" s="165"/>
      <c r="L21" s="165"/>
      <c r="M21" s="177" t="s">
        <v>304</v>
      </c>
      <c r="N21" s="165"/>
    </row>
    <row r="22" spans="1:14" ht="139.5">
      <c r="A22" s="173">
        <v>19</v>
      </c>
      <c r="B22" s="174" t="s">
        <v>303</v>
      </c>
      <c r="C22" s="175" t="s">
        <v>407</v>
      </c>
      <c r="D22" s="176" t="s">
        <v>408</v>
      </c>
      <c r="E22" s="176" t="s">
        <v>4</v>
      </c>
      <c r="F22" s="176" t="s">
        <v>290</v>
      </c>
      <c r="G22" s="176" t="s">
        <v>409</v>
      </c>
      <c r="H22" s="176" t="s">
        <v>377</v>
      </c>
      <c r="I22" s="176" t="s">
        <v>410</v>
      </c>
      <c r="J22" s="165" t="s">
        <v>285</v>
      </c>
      <c r="K22" s="165"/>
      <c r="L22" s="165"/>
      <c r="M22" s="177" t="s">
        <v>304</v>
      </c>
      <c r="N22" s="165"/>
    </row>
    <row r="23" spans="1:14" ht="93">
      <c r="A23" s="173">
        <v>20</v>
      </c>
      <c r="B23" s="174" t="s">
        <v>303</v>
      </c>
      <c r="C23" s="175" t="s">
        <v>411</v>
      </c>
      <c r="D23" s="176" t="s">
        <v>412</v>
      </c>
      <c r="E23" s="176" t="s">
        <v>6</v>
      </c>
      <c r="F23" s="176" t="s">
        <v>295</v>
      </c>
      <c r="G23" s="176" t="s">
        <v>413</v>
      </c>
      <c r="H23" s="176" t="s">
        <v>324</v>
      </c>
      <c r="I23" s="176" t="s">
        <v>414</v>
      </c>
      <c r="J23" s="165" t="s">
        <v>285</v>
      </c>
      <c r="K23" s="165"/>
      <c r="L23" s="165"/>
      <c r="M23" s="177" t="s">
        <v>305</v>
      </c>
      <c r="N23" s="165"/>
    </row>
    <row r="24" spans="1:14" ht="93">
      <c r="A24" s="173">
        <v>21</v>
      </c>
      <c r="B24" s="174" t="s">
        <v>303</v>
      </c>
      <c r="C24" s="175" t="s">
        <v>415</v>
      </c>
      <c r="D24" s="176" t="s">
        <v>416</v>
      </c>
      <c r="E24" s="176" t="s">
        <v>6</v>
      </c>
      <c r="F24" s="176" t="s">
        <v>295</v>
      </c>
      <c r="G24" s="176" t="s">
        <v>417</v>
      </c>
      <c r="H24" s="176" t="s">
        <v>324</v>
      </c>
      <c r="I24" s="176" t="s">
        <v>418</v>
      </c>
      <c r="J24" s="165" t="s">
        <v>285</v>
      </c>
      <c r="K24" s="165"/>
      <c r="L24" s="165"/>
      <c r="M24" s="177" t="s">
        <v>305</v>
      </c>
      <c r="N24" s="165"/>
    </row>
    <row r="25" spans="1:14" ht="93">
      <c r="A25" s="173">
        <v>22</v>
      </c>
      <c r="B25" s="174" t="s">
        <v>303</v>
      </c>
      <c r="C25" s="175" t="s">
        <v>419</v>
      </c>
      <c r="D25" s="176" t="s">
        <v>420</v>
      </c>
      <c r="E25" s="176" t="s">
        <v>6</v>
      </c>
      <c r="F25" s="176" t="s">
        <v>287</v>
      </c>
      <c r="G25" s="176" t="s">
        <v>421</v>
      </c>
      <c r="H25" s="176" t="s">
        <v>324</v>
      </c>
      <c r="I25" s="176" t="s">
        <v>422</v>
      </c>
      <c r="J25" s="165" t="s">
        <v>285</v>
      </c>
      <c r="K25" s="165"/>
      <c r="L25" s="165"/>
      <c r="M25" s="177" t="s">
        <v>305</v>
      </c>
      <c r="N25" s="165"/>
    </row>
    <row r="26" spans="1:14" ht="93">
      <c r="A26" s="173">
        <v>23</v>
      </c>
      <c r="B26" s="174" t="s">
        <v>303</v>
      </c>
      <c r="C26" s="175" t="s">
        <v>423</v>
      </c>
      <c r="D26" s="176" t="s">
        <v>424</v>
      </c>
      <c r="E26" s="176" t="s">
        <v>400</v>
      </c>
      <c r="F26" s="176" t="s">
        <v>290</v>
      </c>
      <c r="G26" s="176" t="s">
        <v>425</v>
      </c>
      <c r="H26" s="176" t="s">
        <v>350</v>
      </c>
      <c r="I26" s="176" t="s">
        <v>426</v>
      </c>
      <c r="J26" s="165" t="s">
        <v>285</v>
      </c>
      <c r="K26" s="165"/>
      <c r="L26" s="165"/>
      <c r="M26" s="177" t="s">
        <v>304</v>
      </c>
      <c r="N26" s="165"/>
    </row>
    <row r="27" spans="1:14" ht="69.75">
      <c r="A27" s="173">
        <v>24</v>
      </c>
      <c r="B27" s="174" t="s">
        <v>303</v>
      </c>
      <c r="C27" s="175" t="s">
        <v>306</v>
      </c>
      <c r="D27" s="176" t="s">
        <v>427</v>
      </c>
      <c r="E27" s="176" t="s">
        <v>6</v>
      </c>
      <c r="F27" s="176" t="s">
        <v>287</v>
      </c>
      <c r="G27" s="176" t="s">
        <v>428</v>
      </c>
      <c r="H27" s="176" t="s">
        <v>350</v>
      </c>
      <c r="I27" s="176" t="s">
        <v>429</v>
      </c>
      <c r="J27" s="165" t="s">
        <v>285</v>
      </c>
      <c r="K27" s="165"/>
      <c r="L27" s="165"/>
      <c r="M27" s="177" t="s">
        <v>305</v>
      </c>
      <c r="N27" s="165"/>
    </row>
    <row r="28" spans="1:14" ht="116.25">
      <c r="A28" s="173">
        <v>25</v>
      </c>
      <c r="B28" s="174" t="s">
        <v>303</v>
      </c>
      <c r="C28" s="175" t="s">
        <v>430</v>
      </c>
      <c r="D28" s="176" t="s">
        <v>431</v>
      </c>
      <c r="E28" s="176" t="s">
        <v>6</v>
      </c>
      <c r="F28" s="176" t="s">
        <v>287</v>
      </c>
      <c r="G28" s="176" t="s">
        <v>432</v>
      </c>
      <c r="H28" s="176" t="s">
        <v>324</v>
      </c>
      <c r="I28" s="176" t="s">
        <v>433</v>
      </c>
      <c r="J28" s="165" t="s">
        <v>285</v>
      </c>
      <c r="K28" s="165"/>
      <c r="L28" s="165"/>
      <c r="M28" s="177" t="s">
        <v>305</v>
      </c>
      <c r="N28" s="165"/>
    </row>
    <row r="29" spans="1:14" ht="162.75">
      <c r="A29" s="173">
        <v>26</v>
      </c>
      <c r="B29" s="174" t="s">
        <v>303</v>
      </c>
      <c r="C29" s="175" t="s">
        <v>434</v>
      </c>
      <c r="D29" s="176" t="s">
        <v>435</v>
      </c>
      <c r="E29" s="176" t="s">
        <v>400</v>
      </c>
      <c r="F29" s="176" t="s">
        <v>293</v>
      </c>
      <c r="G29" s="176" t="s">
        <v>436</v>
      </c>
      <c r="H29" s="176" t="s">
        <v>350</v>
      </c>
      <c r="I29" s="176" t="s">
        <v>437</v>
      </c>
      <c r="J29" s="165" t="s">
        <v>285</v>
      </c>
      <c r="K29" s="165"/>
      <c r="L29" s="165"/>
      <c r="M29" s="176" t="s">
        <v>438</v>
      </c>
      <c r="N29" s="165"/>
    </row>
    <row r="30" spans="1:14" ht="162.75">
      <c r="A30" s="173">
        <v>27</v>
      </c>
      <c r="B30" s="174" t="s">
        <v>303</v>
      </c>
      <c r="C30" s="175" t="s">
        <v>439</v>
      </c>
      <c r="D30" s="176" t="s">
        <v>440</v>
      </c>
      <c r="E30" s="176" t="s">
        <v>6</v>
      </c>
      <c r="F30" s="176" t="s">
        <v>287</v>
      </c>
      <c r="G30" s="176" t="s">
        <v>441</v>
      </c>
      <c r="H30" s="176" t="s">
        <v>377</v>
      </c>
      <c r="I30" s="176" t="s">
        <v>442</v>
      </c>
      <c r="J30" s="165" t="s">
        <v>285</v>
      </c>
      <c r="K30" s="165"/>
      <c r="L30" s="165"/>
      <c r="M30" s="177" t="s">
        <v>305</v>
      </c>
      <c r="N30" s="165"/>
    </row>
    <row r="31" spans="1:14" ht="93">
      <c r="A31" s="173">
        <v>28</v>
      </c>
      <c r="B31" s="174" t="s">
        <v>303</v>
      </c>
      <c r="C31" s="175" t="s">
        <v>443</v>
      </c>
      <c r="D31" s="176" t="s">
        <v>444</v>
      </c>
      <c r="E31" s="176" t="s">
        <v>6</v>
      </c>
      <c r="F31" s="176" t="s">
        <v>287</v>
      </c>
      <c r="G31" s="176" t="s">
        <v>445</v>
      </c>
      <c r="H31" s="176" t="s">
        <v>377</v>
      </c>
      <c r="I31" s="176" t="s">
        <v>446</v>
      </c>
      <c r="J31" s="165" t="s">
        <v>285</v>
      </c>
      <c r="K31" s="165"/>
      <c r="L31" s="165"/>
      <c r="M31" s="177" t="s">
        <v>305</v>
      </c>
      <c r="N31" s="165"/>
    </row>
    <row r="32" spans="1:14" ht="162.75">
      <c r="A32" s="173">
        <v>29</v>
      </c>
      <c r="B32" s="174" t="s">
        <v>303</v>
      </c>
      <c r="C32" s="175" t="s">
        <v>447</v>
      </c>
      <c r="D32" s="176" t="s">
        <v>448</v>
      </c>
      <c r="E32" s="176" t="s">
        <v>6</v>
      </c>
      <c r="F32" s="176" t="s">
        <v>449</v>
      </c>
      <c r="G32" s="176" t="s">
        <v>450</v>
      </c>
      <c r="H32" s="176" t="s">
        <v>324</v>
      </c>
      <c r="I32" s="176" t="s">
        <v>451</v>
      </c>
      <c r="J32" s="165" t="s">
        <v>285</v>
      </c>
      <c r="K32" s="165"/>
      <c r="L32" s="165"/>
      <c r="M32" s="177" t="s">
        <v>305</v>
      </c>
      <c r="N32" s="165"/>
    </row>
    <row r="33" spans="1:13503" ht="186">
      <c r="A33" s="173">
        <v>30</v>
      </c>
      <c r="B33" s="174" t="s">
        <v>303</v>
      </c>
      <c r="C33" s="175" t="s">
        <v>452</v>
      </c>
      <c r="D33" s="176" t="s">
        <v>453</v>
      </c>
      <c r="E33" s="176" t="s">
        <v>454</v>
      </c>
      <c r="F33" s="176" t="s">
        <v>298</v>
      </c>
      <c r="G33" s="176" t="s">
        <v>455</v>
      </c>
      <c r="H33" s="176" t="s">
        <v>456</v>
      </c>
      <c r="I33" s="176" t="s">
        <v>457</v>
      </c>
      <c r="J33" s="165" t="s">
        <v>285</v>
      </c>
      <c r="K33" s="165"/>
      <c r="L33" s="165"/>
      <c r="M33" s="165" t="s">
        <v>458</v>
      </c>
      <c r="N33" s="165" t="s">
        <v>336</v>
      </c>
    </row>
    <row r="34" spans="1:13503" ht="93">
      <c r="A34" s="173">
        <v>31</v>
      </c>
      <c r="B34" s="174" t="s">
        <v>303</v>
      </c>
      <c r="C34" s="178" t="s">
        <v>86</v>
      </c>
      <c r="D34" s="176" t="s">
        <v>459</v>
      </c>
      <c r="E34" s="179" t="s">
        <v>4</v>
      </c>
      <c r="F34" s="176" t="s">
        <v>290</v>
      </c>
      <c r="G34" s="179" t="s">
        <v>460</v>
      </c>
      <c r="H34" s="179" t="s">
        <v>350</v>
      </c>
      <c r="I34" s="176" t="s">
        <v>461</v>
      </c>
      <c r="J34" s="165" t="s">
        <v>285</v>
      </c>
      <c r="K34" s="165"/>
      <c r="L34" s="165"/>
      <c r="M34" s="177" t="s">
        <v>304</v>
      </c>
      <c r="N34" s="165"/>
      <c r="R34" s="180"/>
      <c r="S34" s="180"/>
    </row>
    <row r="35" spans="1:13503" s="181" customFormat="1" ht="186">
      <c r="A35" s="173">
        <v>32</v>
      </c>
      <c r="B35" s="174" t="s">
        <v>303</v>
      </c>
      <c r="C35" s="178" t="s">
        <v>462</v>
      </c>
      <c r="D35" s="176" t="s">
        <v>463</v>
      </c>
      <c r="E35" s="179" t="s">
        <v>4</v>
      </c>
      <c r="F35" s="176" t="s">
        <v>464</v>
      </c>
      <c r="G35" s="179" t="s">
        <v>465</v>
      </c>
      <c r="H35" s="179" t="s">
        <v>324</v>
      </c>
      <c r="I35" s="176" t="s">
        <v>466</v>
      </c>
      <c r="J35" s="165" t="s">
        <v>285</v>
      </c>
      <c r="K35" s="165"/>
      <c r="L35" s="165"/>
      <c r="M35" s="177" t="s">
        <v>304</v>
      </c>
      <c r="N35" s="165"/>
      <c r="O35" s="180"/>
      <c r="P35" s="180"/>
      <c r="Q35" s="180"/>
      <c r="R35" s="180"/>
      <c r="S35" s="180"/>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c r="DX35" s="166"/>
      <c r="DY35" s="166"/>
      <c r="DZ35" s="166"/>
      <c r="EA35" s="166"/>
      <c r="EB35" s="166"/>
      <c r="EC35" s="166"/>
      <c r="ED35" s="166"/>
      <c r="EE35" s="166"/>
      <c r="EF35" s="166"/>
      <c r="EG35" s="166"/>
      <c r="EH35" s="166"/>
      <c r="EI35" s="166"/>
      <c r="EJ35" s="166"/>
      <c r="EK35" s="166"/>
      <c r="EL35" s="166"/>
      <c r="EM35" s="166"/>
      <c r="EN35" s="166"/>
      <c r="EO35" s="166"/>
      <c r="EP35" s="166"/>
      <c r="EQ35" s="166"/>
      <c r="ER35" s="166"/>
      <c r="ES35" s="166"/>
      <c r="ET35" s="166"/>
      <c r="EU35" s="166"/>
      <c r="EV35" s="166"/>
      <c r="EW35" s="166"/>
      <c r="EX35" s="166"/>
      <c r="EY35" s="166"/>
      <c r="EZ35" s="166"/>
      <c r="FA35" s="166"/>
      <c r="FB35" s="166"/>
      <c r="FC35" s="166"/>
      <c r="FD35" s="166"/>
      <c r="FE35" s="166"/>
      <c r="FF35" s="166"/>
      <c r="FG35" s="166"/>
      <c r="FH35" s="166"/>
      <c r="FI35" s="166"/>
      <c r="FJ35" s="166"/>
      <c r="FK35" s="166"/>
      <c r="FL35" s="166"/>
      <c r="FM35" s="166"/>
      <c r="FN35" s="166"/>
      <c r="FO35" s="166"/>
      <c r="FP35" s="166"/>
      <c r="FQ35" s="166"/>
      <c r="FR35" s="166"/>
      <c r="FS35" s="166"/>
      <c r="FT35" s="166"/>
      <c r="FU35" s="166"/>
      <c r="FV35" s="166"/>
      <c r="FW35" s="166"/>
      <c r="FX35" s="166"/>
      <c r="FY35" s="166"/>
      <c r="FZ35" s="166"/>
      <c r="GA35" s="166"/>
      <c r="GB35" s="166"/>
      <c r="GC35" s="166"/>
      <c r="GD35" s="166"/>
      <c r="GE35" s="166"/>
      <c r="GF35" s="166"/>
      <c r="GG35" s="166"/>
      <c r="GH35" s="166"/>
      <c r="GI35" s="166"/>
      <c r="GJ35" s="166"/>
      <c r="GK35" s="166"/>
      <c r="GL35" s="166"/>
      <c r="GM35" s="166"/>
      <c r="GN35" s="166"/>
      <c r="GO35" s="166"/>
      <c r="GP35" s="166"/>
      <c r="GQ35" s="166"/>
      <c r="GR35" s="166"/>
      <c r="GS35" s="166"/>
      <c r="GT35" s="166"/>
      <c r="GU35" s="166"/>
      <c r="GV35" s="166"/>
      <c r="GW35" s="166"/>
      <c r="GX35" s="166"/>
      <c r="GY35" s="166"/>
      <c r="GZ35" s="166"/>
      <c r="HA35" s="166"/>
      <c r="HB35" s="166"/>
      <c r="HC35" s="166"/>
      <c r="HD35" s="166"/>
      <c r="HE35" s="166"/>
      <c r="HF35" s="166"/>
      <c r="HG35" s="166"/>
      <c r="HH35" s="166"/>
      <c r="HI35" s="166"/>
      <c r="HJ35" s="166"/>
      <c r="HK35" s="166"/>
      <c r="HL35" s="166"/>
      <c r="HM35" s="166"/>
      <c r="HN35" s="166"/>
      <c r="HO35" s="166"/>
      <c r="HP35" s="166"/>
      <c r="HQ35" s="166"/>
      <c r="HR35" s="166"/>
      <c r="HS35" s="166"/>
      <c r="HT35" s="166"/>
      <c r="HU35" s="166"/>
      <c r="HV35" s="166"/>
      <c r="HW35" s="166"/>
      <c r="HX35" s="166"/>
      <c r="HY35" s="166"/>
      <c r="HZ35" s="166"/>
      <c r="IA35" s="166"/>
      <c r="IB35" s="166"/>
      <c r="IC35" s="166"/>
      <c r="ID35" s="166"/>
      <c r="IE35" s="166"/>
      <c r="IF35" s="166"/>
      <c r="IG35" s="166"/>
      <c r="IH35" s="166"/>
      <c r="II35" s="166"/>
      <c r="IJ35" s="166"/>
      <c r="IK35" s="166"/>
      <c r="IL35" s="166"/>
      <c r="IM35" s="166"/>
      <c r="IN35" s="166"/>
      <c r="IO35" s="166"/>
      <c r="IP35" s="166"/>
      <c r="IQ35" s="166"/>
      <c r="IR35" s="166"/>
      <c r="IS35" s="166"/>
      <c r="IT35" s="166"/>
      <c r="IU35" s="166"/>
      <c r="IV35" s="166"/>
      <c r="IW35" s="166"/>
      <c r="IX35" s="166"/>
      <c r="IY35" s="166"/>
      <c r="IZ35" s="166"/>
      <c r="JA35" s="166"/>
      <c r="JB35" s="166"/>
      <c r="JC35" s="166"/>
      <c r="JD35" s="166"/>
      <c r="JE35" s="166"/>
      <c r="JF35" s="166"/>
      <c r="JG35" s="166"/>
      <c r="JH35" s="166"/>
      <c r="JI35" s="166"/>
      <c r="JJ35" s="166"/>
      <c r="JK35" s="166"/>
      <c r="JL35" s="166"/>
      <c r="JM35" s="166"/>
      <c r="JN35" s="166"/>
      <c r="JO35" s="166"/>
      <c r="JP35" s="166"/>
      <c r="JQ35" s="166"/>
      <c r="JR35" s="166"/>
      <c r="JS35" s="166"/>
      <c r="JT35" s="166"/>
      <c r="JU35" s="166"/>
      <c r="JV35" s="166"/>
      <c r="JW35" s="166"/>
      <c r="JX35" s="166"/>
      <c r="JY35" s="166"/>
      <c r="JZ35" s="166"/>
      <c r="KA35" s="166"/>
      <c r="KB35" s="166"/>
      <c r="KC35" s="166"/>
      <c r="KD35" s="166"/>
      <c r="KE35" s="166"/>
      <c r="KF35" s="166"/>
      <c r="KG35" s="166"/>
      <c r="KH35" s="166"/>
      <c r="KI35" s="166"/>
      <c r="KJ35" s="166"/>
      <c r="KK35" s="166"/>
      <c r="KL35" s="166"/>
      <c r="KM35" s="166"/>
      <c r="KN35" s="166"/>
      <c r="KO35" s="166"/>
      <c r="KP35" s="166"/>
      <c r="KQ35" s="166"/>
      <c r="KR35" s="166"/>
      <c r="KS35" s="166"/>
      <c r="KT35" s="166"/>
      <c r="KU35" s="166"/>
      <c r="KV35" s="166"/>
      <c r="KW35" s="166"/>
      <c r="KX35" s="166"/>
      <c r="KY35" s="166"/>
      <c r="KZ35" s="166"/>
      <c r="LA35" s="166"/>
      <c r="LB35" s="166"/>
      <c r="LC35" s="166"/>
      <c r="LD35" s="166"/>
      <c r="LE35" s="166"/>
      <c r="LF35" s="166"/>
      <c r="LG35" s="166"/>
      <c r="LH35" s="166"/>
      <c r="LI35" s="166"/>
      <c r="LJ35" s="166"/>
      <c r="LK35" s="166"/>
      <c r="LL35" s="166"/>
      <c r="LM35" s="166"/>
      <c r="LN35" s="166"/>
      <c r="LO35" s="166"/>
      <c r="LP35" s="166"/>
      <c r="LQ35" s="166"/>
      <c r="LR35" s="166"/>
      <c r="LS35" s="166"/>
      <c r="LT35" s="166"/>
      <c r="LU35" s="166"/>
      <c r="LV35" s="166"/>
      <c r="LW35" s="166"/>
      <c r="LX35" s="166"/>
      <c r="LY35" s="166"/>
      <c r="LZ35" s="166"/>
      <c r="MA35" s="166"/>
      <c r="MB35" s="166"/>
      <c r="MC35" s="166"/>
      <c r="MD35" s="166"/>
      <c r="ME35" s="166"/>
      <c r="MF35" s="166"/>
      <c r="MG35" s="166"/>
      <c r="MH35" s="166"/>
      <c r="MI35" s="166"/>
      <c r="MJ35" s="166"/>
      <c r="MK35" s="166"/>
      <c r="ML35" s="166"/>
      <c r="MM35" s="166"/>
      <c r="MN35" s="166"/>
      <c r="MO35" s="166"/>
      <c r="MP35" s="166"/>
      <c r="MQ35" s="166"/>
      <c r="MR35" s="166"/>
      <c r="MS35" s="166"/>
      <c r="MT35" s="166"/>
      <c r="MU35" s="166"/>
      <c r="MV35" s="166"/>
      <c r="MW35" s="166"/>
      <c r="MX35" s="166"/>
      <c r="MY35" s="166"/>
      <c r="MZ35" s="166"/>
      <c r="NA35" s="166"/>
      <c r="NB35" s="166"/>
      <c r="NC35" s="166"/>
      <c r="ND35" s="166"/>
      <c r="NE35" s="166"/>
      <c r="NF35" s="166"/>
      <c r="NG35" s="166"/>
      <c r="NH35" s="166"/>
      <c r="NI35" s="166"/>
      <c r="NJ35" s="166"/>
      <c r="NK35" s="166"/>
      <c r="NL35" s="166"/>
      <c r="NM35" s="166"/>
      <c r="NN35" s="166"/>
      <c r="NO35" s="166"/>
      <c r="NP35" s="166"/>
      <c r="NQ35" s="166"/>
      <c r="NR35" s="166"/>
      <c r="NS35" s="166"/>
      <c r="NT35" s="166"/>
      <c r="NU35" s="166"/>
      <c r="NV35" s="166"/>
      <c r="NW35" s="166"/>
      <c r="NX35" s="166"/>
      <c r="NY35" s="166"/>
      <c r="NZ35" s="166"/>
      <c r="OA35" s="166"/>
      <c r="OB35" s="166"/>
      <c r="OC35" s="166"/>
      <c r="OD35" s="166"/>
      <c r="OE35" s="166"/>
      <c r="OF35" s="166"/>
      <c r="OG35" s="166"/>
      <c r="OH35" s="166"/>
      <c r="OI35" s="166"/>
      <c r="OJ35" s="166"/>
      <c r="OK35" s="166"/>
      <c r="OL35" s="166"/>
      <c r="OM35" s="166"/>
      <c r="ON35" s="166"/>
      <c r="OO35" s="166"/>
      <c r="OP35" s="166"/>
      <c r="OQ35" s="166"/>
      <c r="OR35" s="166"/>
      <c r="OS35" s="166"/>
      <c r="OT35" s="166"/>
      <c r="OU35" s="166"/>
      <c r="OV35" s="166"/>
      <c r="OW35" s="166"/>
      <c r="OX35" s="166"/>
      <c r="OY35" s="166"/>
      <c r="OZ35" s="166"/>
      <c r="PA35" s="166"/>
      <c r="PB35" s="166"/>
      <c r="PC35" s="166"/>
      <c r="PD35" s="166"/>
      <c r="PE35" s="166"/>
      <c r="PF35" s="166"/>
      <c r="PG35" s="166"/>
      <c r="PH35" s="166"/>
      <c r="PI35" s="166"/>
      <c r="PJ35" s="166"/>
      <c r="PK35" s="166"/>
      <c r="PL35" s="166"/>
      <c r="PM35" s="166"/>
      <c r="PN35" s="166"/>
      <c r="PO35" s="166"/>
      <c r="PP35" s="166"/>
      <c r="PQ35" s="166"/>
      <c r="PR35" s="166"/>
      <c r="PS35" s="166"/>
      <c r="PT35" s="166"/>
      <c r="PU35" s="166"/>
      <c r="PV35" s="166"/>
      <c r="PW35" s="166"/>
      <c r="PX35" s="166"/>
      <c r="PY35" s="166"/>
      <c r="PZ35" s="166"/>
      <c r="QA35" s="166"/>
      <c r="QB35" s="166"/>
      <c r="QC35" s="166"/>
      <c r="QD35" s="166"/>
      <c r="QE35" s="166"/>
      <c r="QF35" s="166"/>
      <c r="QG35" s="166"/>
      <c r="QH35" s="166"/>
      <c r="QI35" s="166"/>
      <c r="QJ35" s="166"/>
      <c r="QK35" s="166"/>
      <c r="QL35" s="166"/>
      <c r="QM35" s="166"/>
      <c r="QN35" s="166"/>
      <c r="QO35" s="166"/>
      <c r="QP35" s="166"/>
      <c r="QQ35" s="166"/>
      <c r="QR35" s="166"/>
      <c r="QS35" s="166"/>
      <c r="QT35" s="166"/>
      <c r="QU35" s="166"/>
      <c r="QV35" s="166"/>
      <c r="QW35" s="166"/>
      <c r="QX35" s="166"/>
      <c r="QY35" s="166"/>
      <c r="QZ35" s="166"/>
      <c r="RA35" s="166"/>
      <c r="RB35" s="166"/>
      <c r="RC35" s="166"/>
      <c r="RD35" s="166"/>
      <c r="RE35" s="166"/>
      <c r="RF35" s="166"/>
      <c r="RG35" s="166"/>
      <c r="RH35" s="166"/>
      <c r="RI35" s="166"/>
      <c r="RJ35" s="166"/>
      <c r="RK35" s="166"/>
      <c r="RL35" s="166"/>
      <c r="RM35" s="166"/>
      <c r="RN35" s="166"/>
      <c r="RO35" s="166"/>
      <c r="RP35" s="166"/>
      <c r="RQ35" s="166"/>
      <c r="RR35" s="166"/>
      <c r="RS35" s="166"/>
      <c r="RT35" s="166"/>
      <c r="RU35" s="166"/>
      <c r="RV35" s="166"/>
      <c r="RW35" s="166"/>
      <c r="RX35" s="166"/>
      <c r="RY35" s="166"/>
      <c r="RZ35" s="166"/>
      <c r="SA35" s="166"/>
      <c r="SB35" s="166"/>
      <c r="SC35" s="166"/>
      <c r="SD35" s="166"/>
      <c r="SE35" s="166"/>
      <c r="SF35" s="166"/>
      <c r="SG35" s="166"/>
      <c r="SH35" s="166"/>
      <c r="SI35" s="166"/>
      <c r="SJ35" s="166"/>
      <c r="SK35" s="166"/>
      <c r="SL35" s="166"/>
      <c r="SM35" s="166"/>
      <c r="SN35" s="166"/>
      <c r="SO35" s="166"/>
      <c r="SP35" s="166"/>
      <c r="SQ35" s="166"/>
      <c r="SR35" s="166"/>
      <c r="SS35" s="166"/>
      <c r="ST35" s="166"/>
      <c r="SU35" s="166"/>
      <c r="SV35" s="166"/>
      <c r="SW35" s="166"/>
      <c r="SX35" s="166"/>
      <c r="SY35" s="166"/>
      <c r="SZ35" s="166"/>
      <c r="TA35" s="166"/>
      <c r="TB35" s="166"/>
      <c r="TC35" s="166"/>
      <c r="TD35" s="166"/>
      <c r="TE35" s="166"/>
      <c r="TF35" s="166"/>
      <c r="TG35" s="166"/>
      <c r="TH35" s="166"/>
      <c r="TI35" s="166"/>
      <c r="TJ35" s="166"/>
      <c r="TK35" s="166"/>
      <c r="TL35" s="166"/>
      <c r="TM35" s="166"/>
      <c r="TN35" s="166"/>
      <c r="TO35" s="166"/>
      <c r="TP35" s="166"/>
      <c r="TQ35" s="166"/>
      <c r="TR35" s="166"/>
      <c r="TS35" s="166"/>
      <c r="TT35" s="166"/>
      <c r="TU35" s="166"/>
      <c r="TV35" s="166"/>
      <c r="TW35" s="166"/>
      <c r="TX35" s="166"/>
      <c r="TY35" s="166"/>
      <c r="TZ35" s="166"/>
      <c r="UA35" s="166"/>
      <c r="UB35" s="166"/>
      <c r="UC35" s="166"/>
      <c r="UD35" s="166"/>
      <c r="UE35" s="166"/>
      <c r="UF35" s="166"/>
      <c r="UG35" s="166"/>
      <c r="UH35" s="166"/>
      <c r="UI35" s="166"/>
      <c r="UJ35" s="166"/>
      <c r="UK35" s="166"/>
      <c r="UL35" s="166"/>
      <c r="UM35" s="166"/>
      <c r="UN35" s="166"/>
      <c r="UO35" s="166"/>
      <c r="UP35" s="166"/>
      <c r="UQ35" s="166"/>
      <c r="UR35" s="166"/>
      <c r="US35" s="166"/>
      <c r="UT35" s="166"/>
      <c r="UU35" s="166"/>
      <c r="UV35" s="166"/>
      <c r="UW35" s="166"/>
      <c r="UX35" s="166"/>
      <c r="UY35" s="166"/>
      <c r="UZ35" s="166"/>
      <c r="VA35" s="166"/>
      <c r="VB35" s="166"/>
      <c r="VC35" s="166"/>
      <c r="VD35" s="166"/>
      <c r="VE35" s="166"/>
      <c r="VF35" s="166"/>
      <c r="VG35" s="166"/>
      <c r="VH35" s="166"/>
      <c r="VI35" s="166"/>
      <c r="VJ35" s="166"/>
      <c r="VK35" s="166"/>
      <c r="VL35" s="166"/>
      <c r="VM35" s="166"/>
      <c r="VN35" s="166"/>
      <c r="VO35" s="166"/>
      <c r="VP35" s="166"/>
      <c r="VQ35" s="166"/>
      <c r="VR35" s="166"/>
      <c r="VS35" s="166"/>
      <c r="VT35" s="166"/>
      <c r="VU35" s="166"/>
      <c r="VV35" s="166"/>
      <c r="VW35" s="166"/>
      <c r="VX35" s="166"/>
      <c r="VY35" s="166"/>
      <c r="VZ35" s="166"/>
      <c r="WA35" s="166"/>
      <c r="WB35" s="166"/>
      <c r="WC35" s="166"/>
      <c r="WD35" s="166"/>
      <c r="WE35" s="166"/>
      <c r="WF35" s="166"/>
      <c r="WG35" s="166"/>
      <c r="WH35" s="166"/>
      <c r="WI35" s="166"/>
      <c r="WJ35" s="166"/>
      <c r="WK35" s="166"/>
      <c r="WL35" s="166"/>
      <c r="WM35" s="166"/>
      <c r="WN35" s="166"/>
      <c r="WO35" s="166"/>
      <c r="WP35" s="166"/>
      <c r="WQ35" s="166"/>
      <c r="WR35" s="166"/>
      <c r="WS35" s="166"/>
      <c r="WT35" s="166"/>
      <c r="WU35" s="166"/>
      <c r="WV35" s="166"/>
      <c r="WW35" s="166"/>
      <c r="WX35" s="166"/>
      <c r="WY35" s="166"/>
      <c r="WZ35" s="166"/>
      <c r="XA35" s="166"/>
      <c r="XB35" s="166"/>
      <c r="XC35" s="166"/>
      <c r="XD35" s="166"/>
      <c r="XE35" s="166"/>
      <c r="XF35" s="166"/>
      <c r="XG35" s="166"/>
      <c r="XH35" s="166"/>
      <c r="XI35" s="166"/>
      <c r="XJ35" s="166"/>
      <c r="XK35" s="166"/>
      <c r="XL35" s="166"/>
      <c r="XM35" s="166"/>
      <c r="XN35" s="166"/>
      <c r="XO35" s="166"/>
      <c r="XP35" s="166"/>
      <c r="XQ35" s="166"/>
      <c r="XR35" s="166"/>
      <c r="XS35" s="166"/>
      <c r="XT35" s="166"/>
      <c r="XU35" s="166"/>
      <c r="XV35" s="166"/>
      <c r="XW35" s="166"/>
      <c r="XX35" s="166"/>
      <c r="XY35" s="166"/>
      <c r="XZ35" s="166"/>
      <c r="YA35" s="166"/>
      <c r="YB35" s="166"/>
      <c r="YC35" s="166"/>
      <c r="YD35" s="166"/>
      <c r="YE35" s="166"/>
      <c r="YF35" s="166"/>
      <c r="YG35" s="166"/>
      <c r="YH35" s="166"/>
      <c r="YI35" s="166"/>
      <c r="YJ35" s="166"/>
      <c r="YK35" s="166"/>
      <c r="YL35" s="166"/>
      <c r="YM35" s="166"/>
      <c r="YN35" s="166"/>
      <c r="YO35" s="166"/>
      <c r="YP35" s="166"/>
      <c r="YQ35" s="166"/>
      <c r="YR35" s="166"/>
      <c r="YS35" s="166"/>
      <c r="YT35" s="166"/>
      <c r="YU35" s="166"/>
      <c r="YV35" s="166"/>
      <c r="YW35" s="166"/>
      <c r="YX35" s="166"/>
      <c r="YY35" s="166"/>
      <c r="YZ35" s="166"/>
      <c r="ZA35" s="166"/>
      <c r="ZB35" s="166"/>
      <c r="ZC35" s="166"/>
      <c r="ZD35" s="166"/>
      <c r="ZE35" s="166"/>
      <c r="ZF35" s="166"/>
      <c r="ZG35" s="166"/>
      <c r="ZH35" s="166"/>
      <c r="ZI35" s="166"/>
      <c r="ZJ35" s="166"/>
      <c r="ZK35" s="166"/>
      <c r="ZL35" s="166"/>
      <c r="ZM35" s="166"/>
      <c r="ZN35" s="166"/>
      <c r="ZO35" s="166"/>
      <c r="ZP35" s="166"/>
      <c r="ZQ35" s="166"/>
      <c r="ZR35" s="166"/>
      <c r="ZS35" s="166"/>
      <c r="ZT35" s="166"/>
      <c r="ZU35" s="166"/>
      <c r="ZV35" s="166"/>
      <c r="ZW35" s="166"/>
      <c r="ZX35" s="166"/>
      <c r="ZY35" s="166"/>
      <c r="ZZ35" s="166"/>
      <c r="AAA35" s="166"/>
      <c r="AAB35" s="166"/>
      <c r="AAC35" s="166"/>
      <c r="AAD35" s="166"/>
      <c r="AAE35" s="166"/>
      <c r="AAF35" s="166"/>
      <c r="AAG35" s="166"/>
      <c r="AAH35" s="166"/>
      <c r="AAI35" s="166"/>
      <c r="AAJ35" s="166"/>
      <c r="AAK35" s="166"/>
      <c r="AAL35" s="166"/>
      <c r="AAM35" s="166"/>
      <c r="AAN35" s="166"/>
      <c r="AAO35" s="166"/>
      <c r="AAP35" s="166"/>
      <c r="AAQ35" s="166"/>
      <c r="AAR35" s="166"/>
      <c r="AAS35" s="166"/>
      <c r="AAT35" s="166"/>
      <c r="AAU35" s="166"/>
      <c r="AAV35" s="166"/>
      <c r="AAW35" s="166"/>
      <c r="AAX35" s="166"/>
      <c r="AAY35" s="166"/>
      <c r="AAZ35" s="166"/>
      <c r="ABA35" s="166"/>
      <c r="ABB35" s="166"/>
      <c r="ABC35" s="166"/>
      <c r="ABD35" s="166"/>
      <c r="ABE35" s="166"/>
      <c r="ABF35" s="166"/>
      <c r="ABG35" s="166"/>
      <c r="ABH35" s="166"/>
      <c r="ABI35" s="166"/>
      <c r="ABJ35" s="166"/>
      <c r="ABK35" s="166"/>
      <c r="ABL35" s="166"/>
      <c r="ABM35" s="166"/>
      <c r="ABN35" s="166"/>
      <c r="ABO35" s="166"/>
      <c r="ABP35" s="166"/>
      <c r="ABQ35" s="166"/>
      <c r="ABR35" s="166"/>
      <c r="ABS35" s="166"/>
      <c r="ABT35" s="166"/>
      <c r="ABU35" s="166"/>
      <c r="ABV35" s="166"/>
      <c r="ABW35" s="166"/>
      <c r="ABX35" s="166"/>
      <c r="ABY35" s="166"/>
      <c r="ABZ35" s="166"/>
      <c r="ACA35" s="166"/>
      <c r="ACB35" s="166"/>
      <c r="ACC35" s="166"/>
      <c r="ACD35" s="166"/>
      <c r="ACE35" s="166"/>
      <c r="ACF35" s="166"/>
      <c r="ACG35" s="166"/>
      <c r="ACH35" s="166"/>
      <c r="ACI35" s="166"/>
      <c r="ACJ35" s="166"/>
      <c r="ACK35" s="166"/>
      <c r="ACL35" s="166"/>
      <c r="ACM35" s="166"/>
      <c r="ACN35" s="166"/>
      <c r="ACO35" s="166"/>
      <c r="ACP35" s="166"/>
      <c r="ACQ35" s="166"/>
      <c r="ACR35" s="166"/>
      <c r="ACS35" s="166"/>
      <c r="ACT35" s="166"/>
      <c r="ACU35" s="166"/>
      <c r="ACV35" s="166"/>
      <c r="ACW35" s="166"/>
      <c r="ACX35" s="166"/>
      <c r="ACY35" s="166"/>
      <c r="ACZ35" s="166"/>
      <c r="ADA35" s="166"/>
      <c r="ADB35" s="166"/>
      <c r="ADC35" s="166"/>
      <c r="ADD35" s="166"/>
      <c r="ADE35" s="166"/>
      <c r="ADF35" s="166"/>
      <c r="ADG35" s="166"/>
      <c r="ADH35" s="166"/>
      <c r="ADI35" s="166"/>
      <c r="ADJ35" s="166"/>
      <c r="ADK35" s="166"/>
      <c r="ADL35" s="166"/>
      <c r="ADM35" s="166"/>
      <c r="ADN35" s="166"/>
      <c r="ADO35" s="166"/>
      <c r="ADP35" s="166"/>
      <c r="ADQ35" s="166"/>
      <c r="ADR35" s="166"/>
      <c r="ADS35" s="166"/>
      <c r="ADT35" s="166"/>
      <c r="ADU35" s="166"/>
      <c r="ADV35" s="166"/>
      <c r="ADW35" s="166"/>
      <c r="ADX35" s="166"/>
      <c r="ADY35" s="166"/>
      <c r="ADZ35" s="166"/>
      <c r="AEA35" s="166"/>
      <c r="AEB35" s="166"/>
      <c r="AEC35" s="166"/>
      <c r="AED35" s="166"/>
      <c r="AEE35" s="166"/>
      <c r="AEF35" s="166"/>
      <c r="AEG35" s="166"/>
      <c r="AEH35" s="166"/>
      <c r="AEI35" s="166"/>
      <c r="AEJ35" s="166"/>
      <c r="AEK35" s="166"/>
      <c r="AEL35" s="166"/>
      <c r="AEM35" s="166"/>
      <c r="AEN35" s="166"/>
      <c r="AEO35" s="166"/>
      <c r="AEP35" s="166"/>
      <c r="AEQ35" s="166"/>
      <c r="AER35" s="166"/>
      <c r="AES35" s="166"/>
      <c r="AET35" s="166"/>
      <c r="AEU35" s="166"/>
      <c r="AEV35" s="166"/>
      <c r="AEW35" s="166"/>
      <c r="AEX35" s="166"/>
      <c r="AEY35" s="166"/>
      <c r="AEZ35" s="166"/>
      <c r="AFA35" s="166"/>
      <c r="AFB35" s="166"/>
      <c r="AFC35" s="166"/>
      <c r="AFD35" s="166"/>
      <c r="AFE35" s="166"/>
      <c r="AFF35" s="166"/>
      <c r="AFG35" s="166"/>
      <c r="AFH35" s="166"/>
      <c r="AFI35" s="166"/>
      <c r="AFJ35" s="166"/>
      <c r="AFK35" s="166"/>
      <c r="AFL35" s="166"/>
      <c r="AFM35" s="166"/>
      <c r="AFN35" s="166"/>
      <c r="AFO35" s="166"/>
      <c r="AFP35" s="166"/>
      <c r="AFQ35" s="166"/>
      <c r="AFR35" s="166"/>
      <c r="AFS35" s="166"/>
      <c r="AFT35" s="166"/>
      <c r="AFU35" s="166"/>
      <c r="AFV35" s="166"/>
      <c r="AFW35" s="166"/>
      <c r="AFX35" s="166"/>
      <c r="AFY35" s="166"/>
      <c r="AFZ35" s="166"/>
      <c r="AGA35" s="166"/>
      <c r="AGB35" s="166"/>
      <c r="AGC35" s="166"/>
      <c r="AGD35" s="166"/>
      <c r="AGE35" s="166"/>
      <c r="AGF35" s="166"/>
      <c r="AGG35" s="166"/>
      <c r="AGH35" s="166"/>
      <c r="AGI35" s="166"/>
      <c r="AGJ35" s="166"/>
      <c r="AGK35" s="166"/>
      <c r="AGL35" s="166"/>
      <c r="AGM35" s="166"/>
      <c r="AGN35" s="166"/>
      <c r="AGO35" s="166"/>
      <c r="AGP35" s="166"/>
      <c r="AGQ35" s="166"/>
      <c r="AGR35" s="166"/>
      <c r="AGS35" s="166"/>
      <c r="AGT35" s="166"/>
      <c r="AGU35" s="166"/>
      <c r="AGV35" s="166"/>
      <c r="AGW35" s="166"/>
      <c r="AGX35" s="166"/>
      <c r="AGY35" s="166"/>
      <c r="AGZ35" s="166"/>
      <c r="AHA35" s="166"/>
      <c r="AHB35" s="166"/>
      <c r="AHC35" s="166"/>
      <c r="AHD35" s="166"/>
      <c r="AHE35" s="166"/>
      <c r="AHF35" s="166"/>
      <c r="AHG35" s="166"/>
      <c r="AHH35" s="166"/>
      <c r="AHI35" s="166"/>
      <c r="AHJ35" s="166"/>
      <c r="AHK35" s="166"/>
      <c r="AHL35" s="166"/>
      <c r="AHM35" s="166"/>
      <c r="AHN35" s="166"/>
      <c r="AHO35" s="166"/>
      <c r="AHP35" s="166"/>
      <c r="AHQ35" s="166"/>
      <c r="AHR35" s="166"/>
      <c r="AHS35" s="166"/>
      <c r="AHT35" s="166"/>
      <c r="AHU35" s="166"/>
      <c r="AHV35" s="166"/>
      <c r="AHW35" s="166"/>
      <c r="AHX35" s="166"/>
      <c r="AHY35" s="166"/>
      <c r="AHZ35" s="166"/>
      <c r="AIA35" s="166"/>
      <c r="AIB35" s="166"/>
      <c r="AIC35" s="166"/>
      <c r="AID35" s="166"/>
      <c r="AIE35" s="166"/>
      <c r="AIF35" s="166"/>
      <c r="AIG35" s="166"/>
      <c r="AIH35" s="166"/>
      <c r="AII35" s="166"/>
      <c r="AIJ35" s="166"/>
      <c r="AIK35" s="166"/>
      <c r="AIL35" s="166"/>
      <c r="AIM35" s="166"/>
      <c r="AIN35" s="166"/>
      <c r="AIO35" s="166"/>
      <c r="AIP35" s="166"/>
      <c r="AIQ35" s="166"/>
      <c r="AIR35" s="166"/>
      <c r="AIS35" s="166"/>
      <c r="AIT35" s="166"/>
      <c r="AIU35" s="166"/>
      <c r="AIV35" s="166"/>
      <c r="AIW35" s="166"/>
      <c r="AIX35" s="166"/>
      <c r="AIY35" s="166"/>
      <c r="AIZ35" s="166"/>
      <c r="AJA35" s="166"/>
      <c r="AJB35" s="166"/>
      <c r="AJC35" s="166"/>
      <c r="AJD35" s="166"/>
      <c r="AJE35" s="166"/>
      <c r="AJF35" s="166"/>
      <c r="AJG35" s="166"/>
      <c r="AJH35" s="166"/>
      <c r="AJI35" s="166"/>
      <c r="AJJ35" s="166"/>
      <c r="AJK35" s="166"/>
      <c r="AJL35" s="166"/>
      <c r="AJM35" s="166"/>
      <c r="AJN35" s="166"/>
      <c r="AJO35" s="166"/>
      <c r="AJP35" s="166"/>
      <c r="AJQ35" s="166"/>
      <c r="AJR35" s="166"/>
      <c r="AJS35" s="166"/>
      <c r="AJT35" s="166"/>
      <c r="AJU35" s="166"/>
      <c r="AJV35" s="166"/>
      <c r="AJW35" s="166"/>
      <c r="AJX35" s="166"/>
      <c r="AJY35" s="166"/>
      <c r="AJZ35" s="166"/>
      <c r="AKA35" s="166"/>
      <c r="AKB35" s="166"/>
      <c r="AKC35" s="166"/>
      <c r="AKD35" s="166"/>
      <c r="AKE35" s="166"/>
      <c r="AKF35" s="166"/>
      <c r="AKG35" s="166"/>
      <c r="AKH35" s="166"/>
      <c r="AKI35" s="166"/>
      <c r="AKJ35" s="166"/>
      <c r="AKK35" s="166"/>
      <c r="AKL35" s="166"/>
      <c r="AKM35" s="166"/>
      <c r="AKN35" s="166"/>
      <c r="AKO35" s="166"/>
      <c r="AKP35" s="166"/>
      <c r="AKQ35" s="166"/>
      <c r="AKR35" s="166"/>
      <c r="AKS35" s="166"/>
      <c r="AKT35" s="166"/>
      <c r="AKU35" s="166"/>
      <c r="AKV35" s="166"/>
      <c r="AKW35" s="166"/>
      <c r="AKX35" s="166"/>
      <c r="AKY35" s="166"/>
      <c r="AKZ35" s="166"/>
      <c r="ALA35" s="166"/>
      <c r="ALB35" s="166"/>
      <c r="ALC35" s="166"/>
      <c r="ALD35" s="166"/>
      <c r="ALE35" s="166"/>
      <c r="ALF35" s="166"/>
      <c r="ALG35" s="166"/>
      <c r="ALH35" s="166"/>
      <c r="ALI35" s="166"/>
      <c r="ALJ35" s="166"/>
      <c r="ALK35" s="166"/>
      <c r="ALL35" s="166"/>
      <c r="ALM35" s="166"/>
      <c r="ALN35" s="166"/>
      <c r="ALO35" s="166"/>
      <c r="ALP35" s="166"/>
      <c r="ALQ35" s="166"/>
      <c r="ALR35" s="166"/>
      <c r="ALS35" s="166"/>
      <c r="ALT35" s="166"/>
      <c r="ALU35" s="166"/>
      <c r="ALV35" s="166"/>
      <c r="ALW35" s="166"/>
      <c r="ALX35" s="166"/>
      <c r="ALY35" s="166"/>
      <c r="ALZ35" s="166"/>
      <c r="AMA35" s="166"/>
      <c r="AMB35" s="166"/>
      <c r="AMC35" s="166"/>
      <c r="AMD35" s="166"/>
      <c r="AME35" s="166"/>
      <c r="AMF35" s="166"/>
      <c r="AMG35" s="166"/>
      <c r="AMH35" s="166"/>
      <c r="AMI35" s="166"/>
      <c r="AMJ35" s="166"/>
      <c r="AMK35" s="166"/>
      <c r="AML35" s="166"/>
      <c r="AMM35" s="166"/>
      <c r="AMN35" s="166"/>
      <c r="AMO35" s="166"/>
      <c r="AMP35" s="166"/>
      <c r="AMQ35" s="166"/>
      <c r="AMR35" s="166"/>
      <c r="AMS35" s="166"/>
      <c r="AMT35" s="166"/>
      <c r="AMU35" s="166"/>
      <c r="AMV35" s="166"/>
      <c r="AMW35" s="166"/>
      <c r="AMX35" s="166"/>
      <c r="AMY35" s="166"/>
      <c r="AMZ35" s="166"/>
      <c r="ANA35" s="166"/>
      <c r="ANB35" s="166"/>
      <c r="ANC35" s="166"/>
      <c r="AND35" s="166"/>
      <c r="ANE35" s="166"/>
      <c r="ANF35" s="166"/>
      <c r="ANG35" s="166"/>
      <c r="ANH35" s="166"/>
      <c r="ANI35" s="166"/>
      <c r="ANJ35" s="166"/>
      <c r="ANK35" s="166"/>
      <c r="ANL35" s="166"/>
      <c r="ANM35" s="166"/>
      <c r="ANN35" s="166"/>
      <c r="ANO35" s="166"/>
      <c r="ANP35" s="166"/>
      <c r="ANQ35" s="166"/>
      <c r="ANR35" s="166"/>
      <c r="ANS35" s="166"/>
      <c r="ANT35" s="166"/>
      <c r="ANU35" s="166"/>
      <c r="ANV35" s="166"/>
      <c r="ANW35" s="166"/>
      <c r="ANX35" s="166"/>
      <c r="ANY35" s="166"/>
      <c r="ANZ35" s="166"/>
      <c r="AOA35" s="166"/>
      <c r="AOB35" s="166"/>
      <c r="AOC35" s="166"/>
      <c r="AOD35" s="166"/>
      <c r="AOE35" s="166"/>
      <c r="AOF35" s="166"/>
      <c r="AOG35" s="166"/>
      <c r="AOH35" s="166"/>
      <c r="AOI35" s="166"/>
      <c r="AOJ35" s="166"/>
      <c r="AOK35" s="166"/>
      <c r="AOL35" s="166"/>
      <c r="AOM35" s="166"/>
      <c r="AON35" s="166"/>
      <c r="AOO35" s="166"/>
      <c r="AOP35" s="166"/>
      <c r="AOQ35" s="166"/>
      <c r="AOR35" s="166"/>
      <c r="AOS35" s="166"/>
      <c r="AOT35" s="166"/>
      <c r="AOU35" s="166"/>
      <c r="AOV35" s="166"/>
      <c r="AOW35" s="166"/>
      <c r="AOX35" s="166"/>
      <c r="AOY35" s="166"/>
      <c r="AOZ35" s="166"/>
      <c r="APA35" s="166"/>
      <c r="APB35" s="166"/>
      <c r="APC35" s="166"/>
      <c r="APD35" s="166"/>
      <c r="APE35" s="166"/>
      <c r="APF35" s="166"/>
      <c r="APG35" s="166"/>
      <c r="APH35" s="166"/>
      <c r="API35" s="166"/>
      <c r="APJ35" s="166"/>
      <c r="APK35" s="166"/>
      <c r="APL35" s="166"/>
      <c r="APM35" s="166"/>
      <c r="APN35" s="166"/>
      <c r="APO35" s="166"/>
      <c r="APP35" s="166"/>
      <c r="APQ35" s="166"/>
      <c r="APR35" s="166"/>
      <c r="APS35" s="166"/>
      <c r="APT35" s="166"/>
      <c r="APU35" s="166"/>
      <c r="APV35" s="166"/>
      <c r="APW35" s="166"/>
      <c r="APX35" s="166"/>
      <c r="APY35" s="166"/>
      <c r="APZ35" s="166"/>
      <c r="AQA35" s="166"/>
      <c r="AQB35" s="166"/>
      <c r="AQC35" s="166"/>
      <c r="AQD35" s="166"/>
      <c r="AQE35" s="166"/>
      <c r="AQF35" s="166"/>
      <c r="AQG35" s="166"/>
      <c r="AQH35" s="166"/>
      <c r="AQI35" s="166"/>
      <c r="AQJ35" s="166"/>
      <c r="AQK35" s="166"/>
      <c r="AQL35" s="166"/>
      <c r="AQM35" s="166"/>
      <c r="AQN35" s="166"/>
      <c r="AQO35" s="166"/>
      <c r="AQP35" s="166"/>
      <c r="AQQ35" s="166"/>
      <c r="AQR35" s="166"/>
      <c r="AQS35" s="166"/>
      <c r="AQT35" s="166"/>
      <c r="AQU35" s="166"/>
      <c r="AQV35" s="166"/>
      <c r="AQW35" s="166"/>
      <c r="AQX35" s="166"/>
      <c r="AQY35" s="166"/>
      <c r="AQZ35" s="166"/>
      <c r="ARA35" s="166"/>
      <c r="ARB35" s="166"/>
      <c r="ARC35" s="166"/>
      <c r="ARD35" s="166"/>
      <c r="ARE35" s="166"/>
      <c r="ARF35" s="166"/>
      <c r="ARG35" s="166"/>
      <c r="ARH35" s="166"/>
      <c r="ARI35" s="166"/>
      <c r="ARJ35" s="166"/>
      <c r="ARK35" s="166"/>
      <c r="ARL35" s="166"/>
      <c r="ARM35" s="166"/>
      <c r="ARN35" s="166"/>
      <c r="ARO35" s="166"/>
      <c r="ARP35" s="166"/>
      <c r="ARQ35" s="166"/>
      <c r="ARR35" s="166"/>
      <c r="ARS35" s="166"/>
      <c r="ART35" s="166"/>
      <c r="ARU35" s="166"/>
      <c r="ARV35" s="166"/>
      <c r="ARW35" s="166"/>
      <c r="ARX35" s="166"/>
      <c r="ARY35" s="166"/>
      <c r="ARZ35" s="166"/>
      <c r="ASA35" s="166"/>
      <c r="ASB35" s="166"/>
      <c r="ASC35" s="166"/>
      <c r="ASD35" s="166"/>
      <c r="ASE35" s="166"/>
      <c r="ASF35" s="166"/>
      <c r="ASG35" s="166"/>
      <c r="ASH35" s="166"/>
      <c r="ASI35" s="166"/>
      <c r="ASJ35" s="166"/>
      <c r="ASK35" s="166"/>
      <c r="ASL35" s="166"/>
      <c r="ASM35" s="166"/>
      <c r="ASN35" s="166"/>
      <c r="ASO35" s="166"/>
      <c r="ASP35" s="166"/>
      <c r="ASQ35" s="166"/>
      <c r="ASR35" s="166"/>
      <c r="ASS35" s="166"/>
      <c r="AST35" s="166"/>
      <c r="ASU35" s="166"/>
      <c r="ASV35" s="166"/>
      <c r="ASW35" s="166"/>
      <c r="ASX35" s="166"/>
      <c r="ASY35" s="166"/>
      <c r="ASZ35" s="166"/>
      <c r="ATA35" s="166"/>
      <c r="ATB35" s="166"/>
      <c r="ATC35" s="166"/>
      <c r="ATD35" s="166"/>
      <c r="ATE35" s="166"/>
      <c r="ATF35" s="166"/>
      <c r="ATG35" s="166"/>
      <c r="ATH35" s="166"/>
      <c r="ATI35" s="166"/>
      <c r="ATJ35" s="166"/>
      <c r="ATK35" s="166"/>
      <c r="ATL35" s="166"/>
      <c r="ATM35" s="166"/>
      <c r="ATN35" s="166"/>
      <c r="ATO35" s="166"/>
      <c r="ATP35" s="166"/>
      <c r="ATQ35" s="166"/>
      <c r="ATR35" s="166"/>
      <c r="ATS35" s="166"/>
      <c r="ATT35" s="166"/>
      <c r="ATU35" s="166"/>
      <c r="ATV35" s="166"/>
      <c r="ATW35" s="166"/>
      <c r="ATX35" s="166"/>
      <c r="ATY35" s="166"/>
      <c r="ATZ35" s="166"/>
      <c r="AUA35" s="166"/>
      <c r="AUB35" s="166"/>
      <c r="AUC35" s="166"/>
      <c r="AUD35" s="166"/>
      <c r="AUE35" s="166"/>
      <c r="AUF35" s="166"/>
      <c r="AUG35" s="166"/>
      <c r="AUH35" s="166"/>
      <c r="AUI35" s="166"/>
      <c r="AUJ35" s="166"/>
      <c r="AUK35" s="166"/>
      <c r="AUL35" s="166"/>
      <c r="AUM35" s="166"/>
      <c r="AUN35" s="166"/>
      <c r="AUO35" s="166"/>
      <c r="AUP35" s="166"/>
      <c r="AUQ35" s="166"/>
      <c r="AUR35" s="166"/>
      <c r="AUS35" s="166"/>
      <c r="AUT35" s="166"/>
      <c r="AUU35" s="166"/>
      <c r="AUV35" s="166"/>
      <c r="AUW35" s="166"/>
      <c r="AUX35" s="166"/>
      <c r="AUY35" s="166"/>
      <c r="AUZ35" s="166"/>
      <c r="AVA35" s="166"/>
      <c r="AVB35" s="166"/>
      <c r="AVC35" s="166"/>
      <c r="AVD35" s="166"/>
      <c r="AVE35" s="166"/>
      <c r="AVF35" s="166"/>
      <c r="AVG35" s="166"/>
      <c r="AVH35" s="166"/>
      <c r="AVI35" s="166"/>
      <c r="AVJ35" s="166"/>
      <c r="AVK35" s="166"/>
      <c r="AVL35" s="166"/>
      <c r="AVM35" s="166"/>
      <c r="AVN35" s="166"/>
      <c r="AVO35" s="166"/>
      <c r="AVP35" s="166"/>
      <c r="AVQ35" s="166"/>
      <c r="AVR35" s="166"/>
      <c r="AVS35" s="166"/>
      <c r="AVT35" s="166"/>
      <c r="AVU35" s="166"/>
      <c r="AVV35" s="166"/>
      <c r="AVW35" s="166"/>
      <c r="AVX35" s="166"/>
      <c r="AVY35" s="166"/>
      <c r="AVZ35" s="166"/>
      <c r="AWA35" s="166"/>
      <c r="AWB35" s="166"/>
      <c r="AWC35" s="166"/>
      <c r="AWD35" s="166"/>
      <c r="AWE35" s="166"/>
      <c r="AWF35" s="166"/>
      <c r="AWG35" s="166"/>
      <c r="AWH35" s="166"/>
      <c r="AWI35" s="166"/>
      <c r="AWJ35" s="166"/>
      <c r="AWK35" s="166"/>
      <c r="AWL35" s="166"/>
      <c r="AWM35" s="166"/>
      <c r="AWN35" s="166"/>
      <c r="AWO35" s="166"/>
      <c r="AWP35" s="166"/>
      <c r="AWQ35" s="166"/>
      <c r="AWR35" s="166"/>
      <c r="AWS35" s="166"/>
      <c r="AWT35" s="166"/>
      <c r="AWU35" s="166"/>
      <c r="AWV35" s="166"/>
      <c r="AWW35" s="166"/>
      <c r="AWX35" s="166"/>
      <c r="AWY35" s="166"/>
      <c r="AWZ35" s="166"/>
      <c r="AXA35" s="166"/>
      <c r="AXB35" s="166"/>
      <c r="AXC35" s="166"/>
      <c r="AXD35" s="166"/>
      <c r="AXE35" s="166"/>
      <c r="AXF35" s="166"/>
      <c r="AXG35" s="166"/>
      <c r="AXH35" s="166"/>
      <c r="AXI35" s="166"/>
      <c r="AXJ35" s="166"/>
      <c r="AXK35" s="166"/>
      <c r="AXL35" s="166"/>
      <c r="AXM35" s="166"/>
      <c r="AXN35" s="166"/>
      <c r="AXO35" s="166"/>
      <c r="AXP35" s="166"/>
      <c r="AXQ35" s="166"/>
      <c r="AXR35" s="166"/>
      <c r="AXS35" s="166"/>
      <c r="AXT35" s="166"/>
      <c r="AXU35" s="166"/>
      <c r="AXV35" s="166"/>
      <c r="AXW35" s="166"/>
      <c r="AXX35" s="166"/>
      <c r="AXY35" s="166"/>
      <c r="AXZ35" s="166"/>
      <c r="AYA35" s="166"/>
      <c r="AYB35" s="166"/>
      <c r="AYC35" s="166"/>
      <c r="AYD35" s="166"/>
      <c r="AYE35" s="166"/>
      <c r="AYF35" s="166"/>
      <c r="AYG35" s="166"/>
      <c r="AYH35" s="166"/>
      <c r="AYI35" s="166"/>
      <c r="AYJ35" s="166"/>
      <c r="AYK35" s="166"/>
      <c r="AYL35" s="166"/>
      <c r="AYM35" s="166"/>
      <c r="AYN35" s="166"/>
      <c r="AYO35" s="166"/>
      <c r="AYP35" s="166"/>
      <c r="AYQ35" s="166"/>
      <c r="AYR35" s="166"/>
      <c r="AYS35" s="166"/>
      <c r="AYT35" s="166"/>
      <c r="AYU35" s="166"/>
      <c r="AYV35" s="166"/>
      <c r="AYW35" s="166"/>
      <c r="AYX35" s="166"/>
      <c r="AYY35" s="166"/>
      <c r="AYZ35" s="166"/>
      <c r="AZA35" s="166"/>
      <c r="AZB35" s="166"/>
      <c r="AZC35" s="166"/>
      <c r="AZD35" s="166"/>
      <c r="AZE35" s="166"/>
      <c r="AZF35" s="166"/>
      <c r="AZG35" s="166"/>
      <c r="AZH35" s="166"/>
      <c r="AZI35" s="166"/>
      <c r="AZJ35" s="166"/>
      <c r="AZK35" s="166"/>
      <c r="AZL35" s="166"/>
      <c r="AZM35" s="166"/>
      <c r="AZN35" s="166"/>
      <c r="AZO35" s="166"/>
      <c r="AZP35" s="166"/>
      <c r="AZQ35" s="166"/>
      <c r="AZR35" s="166"/>
      <c r="AZS35" s="166"/>
      <c r="AZT35" s="166"/>
      <c r="AZU35" s="166"/>
      <c r="AZV35" s="166"/>
      <c r="AZW35" s="166"/>
      <c r="AZX35" s="166"/>
      <c r="AZY35" s="166"/>
      <c r="AZZ35" s="166"/>
      <c r="BAA35" s="166"/>
      <c r="BAB35" s="166"/>
      <c r="BAC35" s="166"/>
      <c r="BAD35" s="166"/>
      <c r="BAE35" s="166"/>
      <c r="BAF35" s="166"/>
      <c r="BAG35" s="166"/>
      <c r="BAH35" s="166"/>
      <c r="BAI35" s="166"/>
      <c r="BAJ35" s="166"/>
      <c r="BAK35" s="166"/>
      <c r="BAL35" s="166"/>
      <c r="BAM35" s="166"/>
      <c r="BAN35" s="166"/>
      <c r="BAO35" s="166"/>
      <c r="BAP35" s="166"/>
      <c r="BAQ35" s="166"/>
      <c r="BAR35" s="166"/>
      <c r="BAS35" s="166"/>
      <c r="BAT35" s="166"/>
      <c r="BAU35" s="166"/>
      <c r="BAV35" s="166"/>
      <c r="BAW35" s="166"/>
      <c r="BAX35" s="166"/>
      <c r="BAY35" s="166"/>
      <c r="BAZ35" s="166"/>
      <c r="BBA35" s="166"/>
      <c r="BBB35" s="166"/>
      <c r="BBC35" s="166"/>
      <c r="BBD35" s="166"/>
      <c r="BBE35" s="166"/>
      <c r="BBF35" s="166"/>
      <c r="BBG35" s="166"/>
      <c r="BBH35" s="166"/>
      <c r="BBI35" s="166"/>
      <c r="BBJ35" s="166"/>
      <c r="BBK35" s="166"/>
      <c r="BBL35" s="166"/>
      <c r="BBM35" s="166"/>
      <c r="BBN35" s="166"/>
      <c r="BBO35" s="166"/>
      <c r="BBP35" s="166"/>
      <c r="BBQ35" s="166"/>
      <c r="BBR35" s="166"/>
      <c r="BBS35" s="166"/>
      <c r="BBT35" s="166"/>
      <c r="BBU35" s="166"/>
      <c r="BBV35" s="166"/>
      <c r="BBW35" s="166"/>
      <c r="BBX35" s="166"/>
      <c r="BBY35" s="166"/>
      <c r="BBZ35" s="166"/>
      <c r="BCA35" s="166"/>
      <c r="BCB35" s="166"/>
      <c r="BCC35" s="166"/>
      <c r="BCD35" s="166"/>
      <c r="BCE35" s="166"/>
      <c r="BCF35" s="166"/>
      <c r="BCG35" s="166"/>
      <c r="BCH35" s="166"/>
      <c r="BCI35" s="166"/>
      <c r="BCJ35" s="166"/>
      <c r="BCK35" s="166"/>
      <c r="BCL35" s="166"/>
      <c r="BCM35" s="166"/>
      <c r="BCN35" s="166"/>
      <c r="BCO35" s="166"/>
      <c r="BCP35" s="166"/>
      <c r="BCQ35" s="166"/>
      <c r="BCR35" s="166"/>
      <c r="BCS35" s="166"/>
      <c r="BCT35" s="166"/>
      <c r="BCU35" s="166"/>
      <c r="BCV35" s="166"/>
      <c r="BCW35" s="166"/>
      <c r="BCX35" s="166"/>
      <c r="BCY35" s="166"/>
      <c r="BCZ35" s="166"/>
      <c r="BDA35" s="166"/>
      <c r="BDB35" s="166"/>
      <c r="BDC35" s="166"/>
      <c r="BDD35" s="166"/>
      <c r="BDE35" s="166"/>
      <c r="BDF35" s="166"/>
      <c r="BDG35" s="166"/>
      <c r="BDH35" s="166"/>
      <c r="BDI35" s="166"/>
      <c r="BDJ35" s="166"/>
      <c r="BDK35" s="166"/>
      <c r="BDL35" s="166"/>
      <c r="BDM35" s="166"/>
      <c r="BDN35" s="166"/>
      <c r="BDO35" s="166"/>
      <c r="BDP35" s="166"/>
      <c r="BDQ35" s="166"/>
      <c r="BDR35" s="166"/>
      <c r="BDS35" s="166"/>
      <c r="BDT35" s="166"/>
      <c r="BDU35" s="166"/>
      <c r="BDV35" s="166"/>
      <c r="BDW35" s="166"/>
      <c r="BDX35" s="166"/>
      <c r="BDY35" s="166"/>
      <c r="BDZ35" s="166"/>
      <c r="BEA35" s="166"/>
      <c r="BEB35" s="166"/>
      <c r="BEC35" s="166"/>
      <c r="BED35" s="166"/>
      <c r="BEE35" s="166"/>
      <c r="BEF35" s="166"/>
      <c r="BEG35" s="166"/>
      <c r="BEH35" s="166"/>
      <c r="BEI35" s="166"/>
      <c r="BEJ35" s="166"/>
      <c r="BEK35" s="166"/>
      <c r="BEL35" s="166"/>
      <c r="BEM35" s="166"/>
      <c r="BEN35" s="166"/>
      <c r="BEO35" s="166"/>
      <c r="BEP35" s="166"/>
      <c r="BEQ35" s="166"/>
      <c r="BER35" s="166"/>
      <c r="BES35" s="166"/>
      <c r="BET35" s="166"/>
      <c r="BEU35" s="166"/>
      <c r="BEV35" s="166"/>
      <c r="BEW35" s="166"/>
      <c r="BEX35" s="166"/>
      <c r="BEY35" s="166"/>
      <c r="BEZ35" s="166"/>
      <c r="BFA35" s="166"/>
      <c r="BFB35" s="166"/>
      <c r="BFC35" s="166"/>
      <c r="BFD35" s="166"/>
      <c r="BFE35" s="166"/>
      <c r="BFF35" s="166"/>
      <c r="BFG35" s="166"/>
      <c r="BFH35" s="166"/>
      <c r="BFI35" s="166"/>
      <c r="BFJ35" s="166"/>
      <c r="BFK35" s="166"/>
      <c r="BFL35" s="166"/>
      <c r="BFM35" s="166"/>
      <c r="BFN35" s="166"/>
      <c r="BFO35" s="166"/>
      <c r="BFP35" s="166"/>
      <c r="BFQ35" s="166"/>
      <c r="BFR35" s="166"/>
      <c r="BFS35" s="166"/>
      <c r="BFT35" s="166"/>
      <c r="BFU35" s="166"/>
      <c r="BFV35" s="166"/>
      <c r="BFW35" s="166"/>
      <c r="BFX35" s="166"/>
      <c r="BFY35" s="166"/>
      <c r="BFZ35" s="166"/>
      <c r="BGA35" s="166"/>
      <c r="BGB35" s="166"/>
      <c r="BGC35" s="166"/>
      <c r="BGD35" s="166"/>
      <c r="BGE35" s="166"/>
      <c r="BGF35" s="166"/>
      <c r="BGG35" s="166"/>
      <c r="BGH35" s="166"/>
      <c r="BGI35" s="166"/>
      <c r="BGJ35" s="166"/>
      <c r="BGK35" s="166"/>
      <c r="BGL35" s="166"/>
      <c r="BGM35" s="166"/>
      <c r="BGN35" s="166"/>
      <c r="BGO35" s="166"/>
      <c r="BGP35" s="166"/>
      <c r="BGQ35" s="166"/>
      <c r="BGR35" s="166"/>
      <c r="BGS35" s="166"/>
      <c r="BGT35" s="166"/>
      <c r="BGU35" s="166"/>
      <c r="BGV35" s="166"/>
      <c r="BGW35" s="166"/>
      <c r="BGX35" s="166"/>
      <c r="BGY35" s="166"/>
      <c r="BGZ35" s="166"/>
      <c r="BHA35" s="166"/>
      <c r="BHB35" s="166"/>
      <c r="BHC35" s="166"/>
      <c r="BHD35" s="166"/>
      <c r="BHE35" s="166"/>
      <c r="BHF35" s="166"/>
      <c r="BHG35" s="166"/>
      <c r="BHH35" s="166"/>
      <c r="BHI35" s="166"/>
      <c r="BHJ35" s="166"/>
      <c r="BHK35" s="166"/>
      <c r="BHL35" s="166"/>
      <c r="BHM35" s="166"/>
      <c r="BHN35" s="166"/>
      <c r="BHO35" s="166"/>
      <c r="BHP35" s="166"/>
      <c r="BHQ35" s="166"/>
      <c r="BHR35" s="166"/>
      <c r="BHS35" s="166"/>
      <c r="BHT35" s="166"/>
      <c r="BHU35" s="166"/>
      <c r="BHV35" s="166"/>
      <c r="BHW35" s="166"/>
      <c r="BHX35" s="166"/>
      <c r="BHY35" s="166"/>
      <c r="BHZ35" s="166"/>
      <c r="BIA35" s="166"/>
      <c r="BIB35" s="166"/>
      <c r="BIC35" s="166"/>
      <c r="BID35" s="166"/>
      <c r="BIE35" s="166"/>
      <c r="BIF35" s="166"/>
      <c r="BIG35" s="166"/>
      <c r="BIH35" s="166"/>
      <c r="BII35" s="166"/>
      <c r="BIJ35" s="166"/>
      <c r="BIK35" s="166"/>
      <c r="BIL35" s="166"/>
      <c r="BIM35" s="166"/>
      <c r="BIN35" s="166"/>
      <c r="BIO35" s="166"/>
      <c r="BIP35" s="166"/>
      <c r="BIQ35" s="166"/>
      <c r="BIR35" s="166"/>
      <c r="BIS35" s="166"/>
      <c r="BIT35" s="166"/>
      <c r="BIU35" s="166"/>
      <c r="BIV35" s="166"/>
      <c r="BIW35" s="166"/>
      <c r="BIX35" s="166"/>
      <c r="BIY35" s="166"/>
      <c r="BIZ35" s="166"/>
      <c r="BJA35" s="166"/>
      <c r="BJB35" s="166"/>
      <c r="BJC35" s="166"/>
      <c r="BJD35" s="166"/>
      <c r="BJE35" s="166"/>
      <c r="BJF35" s="166"/>
      <c r="BJG35" s="166"/>
      <c r="BJH35" s="166"/>
      <c r="BJI35" s="166"/>
      <c r="BJJ35" s="166"/>
      <c r="BJK35" s="166"/>
      <c r="BJL35" s="166"/>
      <c r="BJM35" s="166"/>
      <c r="BJN35" s="166"/>
      <c r="BJO35" s="166"/>
      <c r="BJP35" s="166"/>
      <c r="BJQ35" s="166"/>
      <c r="BJR35" s="166"/>
      <c r="BJS35" s="166"/>
      <c r="BJT35" s="166"/>
      <c r="BJU35" s="166"/>
      <c r="BJV35" s="166"/>
      <c r="BJW35" s="166"/>
      <c r="BJX35" s="166"/>
      <c r="BJY35" s="166"/>
      <c r="BJZ35" s="166"/>
      <c r="BKA35" s="166"/>
      <c r="BKB35" s="166"/>
      <c r="BKC35" s="166"/>
      <c r="BKD35" s="166"/>
      <c r="BKE35" s="166"/>
      <c r="BKF35" s="166"/>
      <c r="BKG35" s="166"/>
      <c r="BKH35" s="166"/>
      <c r="BKI35" s="166"/>
      <c r="BKJ35" s="166"/>
      <c r="BKK35" s="166"/>
      <c r="BKL35" s="166"/>
      <c r="BKM35" s="166"/>
      <c r="BKN35" s="166"/>
      <c r="BKO35" s="166"/>
      <c r="BKP35" s="166"/>
      <c r="BKQ35" s="166"/>
      <c r="BKR35" s="166"/>
      <c r="BKS35" s="166"/>
      <c r="BKT35" s="166"/>
      <c r="BKU35" s="166"/>
      <c r="BKV35" s="166"/>
      <c r="BKW35" s="166"/>
      <c r="BKX35" s="166"/>
      <c r="BKY35" s="166"/>
      <c r="BKZ35" s="166"/>
      <c r="BLA35" s="166"/>
      <c r="BLB35" s="166"/>
      <c r="BLC35" s="166"/>
      <c r="BLD35" s="166"/>
      <c r="BLE35" s="166"/>
      <c r="BLF35" s="166"/>
      <c r="BLG35" s="166"/>
      <c r="BLH35" s="166"/>
      <c r="BLI35" s="166"/>
      <c r="BLJ35" s="166"/>
      <c r="BLK35" s="166"/>
      <c r="BLL35" s="166"/>
      <c r="BLM35" s="166"/>
      <c r="BLN35" s="166"/>
      <c r="BLO35" s="166"/>
      <c r="BLP35" s="166"/>
      <c r="BLQ35" s="166"/>
      <c r="BLR35" s="166"/>
      <c r="BLS35" s="166"/>
      <c r="BLT35" s="166"/>
      <c r="BLU35" s="166"/>
      <c r="BLV35" s="166"/>
      <c r="BLW35" s="166"/>
      <c r="BLX35" s="166"/>
      <c r="BLY35" s="166"/>
      <c r="BLZ35" s="166"/>
      <c r="BMA35" s="166"/>
      <c r="BMB35" s="166"/>
      <c r="BMC35" s="166"/>
      <c r="BMD35" s="166"/>
      <c r="BME35" s="166"/>
      <c r="BMF35" s="166"/>
      <c r="BMG35" s="166"/>
      <c r="BMH35" s="166"/>
      <c r="BMI35" s="166"/>
      <c r="BMJ35" s="166"/>
      <c r="BMK35" s="166"/>
      <c r="BML35" s="166"/>
      <c r="BMM35" s="166"/>
      <c r="BMN35" s="166"/>
      <c r="BMO35" s="166"/>
      <c r="BMP35" s="166"/>
      <c r="BMQ35" s="166"/>
      <c r="BMR35" s="166"/>
      <c r="BMS35" s="166"/>
      <c r="BMT35" s="166"/>
      <c r="BMU35" s="166"/>
      <c r="BMV35" s="166"/>
      <c r="BMW35" s="166"/>
      <c r="BMX35" s="166"/>
      <c r="BMY35" s="166"/>
      <c r="BMZ35" s="166"/>
      <c r="BNA35" s="166"/>
      <c r="BNB35" s="166"/>
      <c r="BNC35" s="166"/>
      <c r="BND35" s="166"/>
      <c r="BNE35" s="166"/>
      <c r="BNF35" s="166"/>
      <c r="BNG35" s="166"/>
      <c r="BNH35" s="166"/>
      <c r="BNI35" s="166"/>
      <c r="BNJ35" s="166"/>
      <c r="BNK35" s="166"/>
      <c r="BNL35" s="166"/>
      <c r="BNM35" s="166"/>
      <c r="BNN35" s="166"/>
      <c r="BNO35" s="166"/>
      <c r="BNP35" s="166"/>
      <c r="BNQ35" s="166"/>
      <c r="BNR35" s="166"/>
      <c r="BNS35" s="166"/>
      <c r="BNT35" s="166"/>
      <c r="BNU35" s="166"/>
      <c r="BNV35" s="166"/>
      <c r="BNW35" s="166"/>
      <c r="BNX35" s="166"/>
      <c r="BNY35" s="166"/>
      <c r="BNZ35" s="166"/>
      <c r="BOA35" s="166"/>
      <c r="BOB35" s="166"/>
      <c r="BOC35" s="166"/>
      <c r="BOD35" s="166"/>
      <c r="BOE35" s="166"/>
      <c r="BOF35" s="166"/>
      <c r="BOG35" s="166"/>
      <c r="BOH35" s="166"/>
      <c r="BOI35" s="166"/>
      <c r="BOJ35" s="166"/>
      <c r="BOK35" s="166"/>
      <c r="BOL35" s="166"/>
      <c r="BOM35" s="166"/>
      <c r="BON35" s="166"/>
      <c r="BOO35" s="166"/>
      <c r="BOP35" s="166"/>
      <c r="BOQ35" s="166"/>
      <c r="BOR35" s="166"/>
      <c r="BOS35" s="166"/>
      <c r="BOT35" s="166"/>
      <c r="BOU35" s="166"/>
      <c r="BOV35" s="166"/>
      <c r="BOW35" s="166"/>
      <c r="BOX35" s="166"/>
      <c r="BOY35" s="166"/>
      <c r="BOZ35" s="166"/>
      <c r="BPA35" s="166"/>
      <c r="BPB35" s="166"/>
      <c r="BPC35" s="166"/>
      <c r="BPD35" s="166"/>
      <c r="BPE35" s="166"/>
      <c r="BPF35" s="166"/>
      <c r="BPG35" s="166"/>
      <c r="BPH35" s="166"/>
      <c r="BPI35" s="166"/>
      <c r="BPJ35" s="166"/>
      <c r="BPK35" s="166"/>
      <c r="BPL35" s="166"/>
      <c r="BPM35" s="166"/>
      <c r="BPN35" s="166"/>
      <c r="BPO35" s="166"/>
      <c r="BPP35" s="166"/>
      <c r="BPQ35" s="166"/>
      <c r="BPR35" s="166"/>
      <c r="BPS35" s="166"/>
      <c r="BPT35" s="166"/>
      <c r="BPU35" s="166"/>
      <c r="BPV35" s="166"/>
      <c r="BPW35" s="166"/>
      <c r="BPX35" s="166"/>
      <c r="BPY35" s="166"/>
      <c r="BPZ35" s="166"/>
      <c r="BQA35" s="166"/>
      <c r="BQB35" s="166"/>
      <c r="BQC35" s="166"/>
      <c r="BQD35" s="166"/>
      <c r="BQE35" s="166"/>
      <c r="BQF35" s="166"/>
      <c r="BQG35" s="166"/>
      <c r="BQH35" s="166"/>
      <c r="BQI35" s="166"/>
      <c r="BQJ35" s="166"/>
      <c r="BQK35" s="166"/>
      <c r="BQL35" s="166"/>
      <c r="BQM35" s="166"/>
      <c r="BQN35" s="166"/>
      <c r="BQO35" s="166"/>
      <c r="BQP35" s="166"/>
      <c r="BQQ35" s="166"/>
      <c r="BQR35" s="166"/>
      <c r="BQS35" s="166"/>
      <c r="BQT35" s="166"/>
      <c r="BQU35" s="166"/>
      <c r="BQV35" s="166"/>
      <c r="BQW35" s="166"/>
      <c r="BQX35" s="166"/>
      <c r="BQY35" s="166"/>
      <c r="BQZ35" s="166"/>
      <c r="BRA35" s="166"/>
      <c r="BRB35" s="166"/>
      <c r="BRC35" s="166"/>
      <c r="BRD35" s="166"/>
      <c r="BRE35" s="166"/>
      <c r="BRF35" s="166"/>
      <c r="BRG35" s="166"/>
      <c r="BRH35" s="166"/>
      <c r="BRI35" s="166"/>
      <c r="BRJ35" s="166"/>
      <c r="BRK35" s="166"/>
      <c r="BRL35" s="166"/>
      <c r="BRM35" s="166"/>
      <c r="BRN35" s="166"/>
      <c r="BRO35" s="166"/>
      <c r="BRP35" s="166"/>
      <c r="BRQ35" s="166"/>
      <c r="BRR35" s="166"/>
      <c r="BRS35" s="166"/>
      <c r="BRT35" s="166"/>
      <c r="BRU35" s="166"/>
      <c r="BRV35" s="166"/>
      <c r="BRW35" s="166"/>
      <c r="BRX35" s="166"/>
      <c r="BRY35" s="166"/>
      <c r="BRZ35" s="166"/>
      <c r="BSA35" s="166"/>
      <c r="BSB35" s="166"/>
      <c r="BSC35" s="166"/>
      <c r="BSD35" s="166"/>
      <c r="BSE35" s="166"/>
      <c r="BSF35" s="166"/>
      <c r="BSG35" s="166"/>
      <c r="BSH35" s="166"/>
      <c r="BSI35" s="166"/>
      <c r="BSJ35" s="166"/>
      <c r="BSK35" s="166"/>
      <c r="BSL35" s="166"/>
      <c r="BSM35" s="166"/>
      <c r="BSN35" s="166"/>
      <c r="BSO35" s="166"/>
      <c r="BSP35" s="166"/>
      <c r="BSQ35" s="166"/>
      <c r="BSR35" s="166"/>
      <c r="BSS35" s="166"/>
      <c r="BST35" s="166"/>
      <c r="BSU35" s="166"/>
      <c r="BSV35" s="166"/>
      <c r="BSW35" s="166"/>
      <c r="BSX35" s="166"/>
      <c r="BSY35" s="166"/>
      <c r="BSZ35" s="166"/>
      <c r="BTA35" s="166"/>
      <c r="BTB35" s="166"/>
      <c r="BTC35" s="166"/>
      <c r="BTD35" s="166"/>
      <c r="BTE35" s="166"/>
      <c r="BTF35" s="166"/>
      <c r="BTG35" s="166"/>
      <c r="BTH35" s="166"/>
      <c r="BTI35" s="166"/>
      <c r="BTJ35" s="166"/>
      <c r="BTK35" s="166"/>
      <c r="BTL35" s="166"/>
      <c r="BTM35" s="166"/>
      <c r="BTN35" s="166"/>
      <c r="BTO35" s="166"/>
      <c r="BTP35" s="166"/>
      <c r="BTQ35" s="166"/>
      <c r="BTR35" s="166"/>
      <c r="BTS35" s="166"/>
      <c r="BTT35" s="166"/>
      <c r="BTU35" s="166"/>
      <c r="BTV35" s="166"/>
      <c r="BTW35" s="166"/>
      <c r="BTX35" s="166"/>
      <c r="BTY35" s="166"/>
      <c r="BTZ35" s="166"/>
      <c r="BUA35" s="166"/>
      <c r="BUB35" s="166"/>
      <c r="BUC35" s="166"/>
      <c r="BUD35" s="166"/>
      <c r="BUE35" s="166"/>
      <c r="BUF35" s="166"/>
      <c r="BUG35" s="166"/>
      <c r="BUH35" s="166"/>
      <c r="BUI35" s="166"/>
      <c r="BUJ35" s="166"/>
      <c r="BUK35" s="166"/>
      <c r="BUL35" s="166"/>
      <c r="BUM35" s="166"/>
      <c r="BUN35" s="166"/>
      <c r="BUO35" s="166"/>
      <c r="BUP35" s="166"/>
      <c r="BUQ35" s="166"/>
      <c r="BUR35" s="166"/>
      <c r="BUS35" s="166"/>
      <c r="BUT35" s="166"/>
      <c r="BUU35" s="166"/>
      <c r="BUV35" s="166"/>
      <c r="BUW35" s="166"/>
      <c r="BUX35" s="166"/>
      <c r="BUY35" s="166"/>
      <c r="BUZ35" s="166"/>
      <c r="BVA35" s="166"/>
      <c r="BVB35" s="166"/>
      <c r="BVC35" s="166"/>
      <c r="BVD35" s="166"/>
      <c r="BVE35" s="166"/>
      <c r="BVF35" s="166"/>
      <c r="BVG35" s="166"/>
      <c r="BVH35" s="166"/>
      <c r="BVI35" s="166"/>
      <c r="BVJ35" s="166"/>
      <c r="BVK35" s="166"/>
      <c r="BVL35" s="166"/>
      <c r="BVM35" s="166"/>
      <c r="BVN35" s="166"/>
      <c r="BVO35" s="166"/>
      <c r="BVP35" s="166"/>
      <c r="BVQ35" s="166"/>
      <c r="BVR35" s="166"/>
      <c r="BVS35" s="166"/>
      <c r="BVT35" s="166"/>
      <c r="BVU35" s="166"/>
      <c r="BVV35" s="166"/>
      <c r="BVW35" s="166"/>
      <c r="BVX35" s="166"/>
      <c r="BVY35" s="166"/>
      <c r="BVZ35" s="166"/>
      <c r="BWA35" s="166"/>
      <c r="BWB35" s="166"/>
      <c r="BWC35" s="166"/>
      <c r="BWD35" s="166"/>
      <c r="BWE35" s="166"/>
      <c r="BWF35" s="166"/>
      <c r="BWG35" s="166"/>
      <c r="BWH35" s="166"/>
      <c r="BWI35" s="166"/>
      <c r="BWJ35" s="166"/>
      <c r="BWK35" s="166"/>
      <c r="BWL35" s="166"/>
      <c r="BWM35" s="166"/>
      <c r="BWN35" s="166"/>
      <c r="BWO35" s="166"/>
      <c r="BWP35" s="166"/>
      <c r="BWQ35" s="166"/>
      <c r="BWR35" s="166"/>
      <c r="BWS35" s="166"/>
      <c r="BWT35" s="166"/>
      <c r="BWU35" s="166"/>
      <c r="BWV35" s="166"/>
      <c r="BWW35" s="166"/>
      <c r="BWX35" s="166"/>
      <c r="BWY35" s="166"/>
      <c r="BWZ35" s="166"/>
      <c r="BXA35" s="166"/>
      <c r="BXB35" s="166"/>
      <c r="BXC35" s="166"/>
      <c r="BXD35" s="166"/>
      <c r="BXE35" s="166"/>
      <c r="BXF35" s="166"/>
      <c r="BXG35" s="166"/>
      <c r="BXH35" s="166"/>
      <c r="BXI35" s="166"/>
      <c r="BXJ35" s="166"/>
      <c r="BXK35" s="166"/>
      <c r="BXL35" s="166"/>
      <c r="BXM35" s="166"/>
      <c r="BXN35" s="166"/>
      <c r="BXO35" s="166"/>
      <c r="BXP35" s="166"/>
      <c r="BXQ35" s="166"/>
      <c r="BXR35" s="166"/>
      <c r="BXS35" s="166"/>
      <c r="BXT35" s="166"/>
      <c r="BXU35" s="166"/>
      <c r="BXV35" s="166"/>
      <c r="BXW35" s="166"/>
      <c r="BXX35" s="166"/>
      <c r="BXY35" s="166"/>
      <c r="BXZ35" s="166"/>
      <c r="BYA35" s="166"/>
      <c r="BYB35" s="166"/>
      <c r="BYC35" s="166"/>
      <c r="BYD35" s="166"/>
      <c r="BYE35" s="166"/>
      <c r="BYF35" s="166"/>
      <c r="BYG35" s="166"/>
      <c r="BYH35" s="166"/>
      <c r="BYI35" s="166"/>
      <c r="BYJ35" s="166"/>
      <c r="BYK35" s="166"/>
      <c r="BYL35" s="166"/>
      <c r="BYM35" s="166"/>
      <c r="BYN35" s="166"/>
      <c r="BYO35" s="166"/>
      <c r="BYP35" s="166"/>
      <c r="BYQ35" s="166"/>
      <c r="BYR35" s="166"/>
      <c r="BYS35" s="166"/>
      <c r="BYT35" s="166"/>
      <c r="BYU35" s="166"/>
      <c r="BYV35" s="166"/>
      <c r="BYW35" s="166"/>
      <c r="BYX35" s="166"/>
      <c r="BYY35" s="166"/>
      <c r="BYZ35" s="166"/>
      <c r="BZA35" s="166"/>
      <c r="BZB35" s="166"/>
      <c r="BZC35" s="166"/>
      <c r="BZD35" s="166"/>
      <c r="BZE35" s="166"/>
      <c r="BZF35" s="166"/>
      <c r="BZG35" s="166"/>
      <c r="BZH35" s="166"/>
      <c r="BZI35" s="166"/>
      <c r="BZJ35" s="166"/>
      <c r="BZK35" s="166"/>
      <c r="BZL35" s="166"/>
      <c r="BZM35" s="166"/>
      <c r="BZN35" s="166"/>
      <c r="BZO35" s="166"/>
      <c r="BZP35" s="166"/>
      <c r="BZQ35" s="166"/>
      <c r="BZR35" s="166"/>
      <c r="BZS35" s="166"/>
      <c r="BZT35" s="166"/>
      <c r="BZU35" s="166"/>
      <c r="BZV35" s="166"/>
      <c r="BZW35" s="166"/>
      <c r="BZX35" s="166"/>
      <c r="BZY35" s="166"/>
      <c r="BZZ35" s="166"/>
      <c r="CAA35" s="166"/>
      <c r="CAB35" s="166"/>
      <c r="CAC35" s="166"/>
      <c r="CAD35" s="166"/>
      <c r="CAE35" s="166"/>
      <c r="CAF35" s="166"/>
      <c r="CAG35" s="166"/>
      <c r="CAH35" s="166"/>
      <c r="CAI35" s="166"/>
      <c r="CAJ35" s="166"/>
      <c r="CAK35" s="166"/>
      <c r="CAL35" s="166"/>
      <c r="CAM35" s="166"/>
      <c r="CAN35" s="166"/>
      <c r="CAO35" s="166"/>
      <c r="CAP35" s="166"/>
      <c r="CAQ35" s="166"/>
      <c r="CAR35" s="166"/>
      <c r="CAS35" s="166"/>
      <c r="CAT35" s="166"/>
      <c r="CAU35" s="166"/>
      <c r="CAV35" s="166"/>
      <c r="CAW35" s="166"/>
      <c r="CAX35" s="166"/>
      <c r="CAY35" s="166"/>
      <c r="CAZ35" s="166"/>
      <c r="CBA35" s="166"/>
      <c r="CBB35" s="166"/>
      <c r="CBC35" s="166"/>
      <c r="CBD35" s="166"/>
      <c r="CBE35" s="166"/>
      <c r="CBF35" s="166"/>
      <c r="CBG35" s="166"/>
      <c r="CBH35" s="166"/>
      <c r="CBI35" s="166"/>
      <c r="CBJ35" s="166"/>
      <c r="CBK35" s="166"/>
      <c r="CBL35" s="166"/>
      <c r="CBM35" s="166"/>
      <c r="CBN35" s="166"/>
      <c r="CBO35" s="166"/>
      <c r="CBP35" s="166"/>
      <c r="CBQ35" s="166"/>
      <c r="CBR35" s="166"/>
      <c r="CBS35" s="166"/>
      <c r="CBT35" s="166"/>
      <c r="CBU35" s="166"/>
      <c r="CBV35" s="166"/>
      <c r="CBW35" s="166"/>
      <c r="CBX35" s="166"/>
      <c r="CBY35" s="166"/>
      <c r="CBZ35" s="166"/>
      <c r="CCA35" s="166"/>
      <c r="CCB35" s="166"/>
      <c r="CCC35" s="166"/>
      <c r="CCD35" s="166"/>
      <c r="CCE35" s="166"/>
      <c r="CCF35" s="166"/>
      <c r="CCG35" s="166"/>
      <c r="CCH35" s="166"/>
      <c r="CCI35" s="166"/>
      <c r="CCJ35" s="166"/>
      <c r="CCK35" s="166"/>
      <c r="CCL35" s="166"/>
      <c r="CCM35" s="166"/>
      <c r="CCN35" s="166"/>
      <c r="CCO35" s="166"/>
      <c r="CCP35" s="166"/>
      <c r="CCQ35" s="166"/>
      <c r="CCR35" s="166"/>
      <c r="CCS35" s="166"/>
      <c r="CCT35" s="166"/>
      <c r="CCU35" s="166"/>
      <c r="CCV35" s="166"/>
      <c r="CCW35" s="166"/>
      <c r="CCX35" s="166"/>
      <c r="CCY35" s="166"/>
      <c r="CCZ35" s="166"/>
      <c r="CDA35" s="166"/>
      <c r="CDB35" s="166"/>
      <c r="CDC35" s="166"/>
      <c r="CDD35" s="166"/>
      <c r="CDE35" s="166"/>
      <c r="CDF35" s="166"/>
      <c r="CDG35" s="166"/>
      <c r="CDH35" s="166"/>
      <c r="CDI35" s="166"/>
      <c r="CDJ35" s="166"/>
      <c r="CDK35" s="166"/>
      <c r="CDL35" s="166"/>
      <c r="CDM35" s="166"/>
      <c r="CDN35" s="166"/>
      <c r="CDO35" s="166"/>
      <c r="CDP35" s="166"/>
      <c r="CDQ35" s="166"/>
      <c r="CDR35" s="166"/>
      <c r="CDS35" s="166"/>
      <c r="CDT35" s="166"/>
      <c r="CDU35" s="166"/>
      <c r="CDV35" s="166"/>
      <c r="CDW35" s="166"/>
      <c r="CDX35" s="166"/>
      <c r="CDY35" s="166"/>
      <c r="CDZ35" s="166"/>
      <c r="CEA35" s="166"/>
      <c r="CEB35" s="166"/>
      <c r="CEC35" s="166"/>
      <c r="CED35" s="166"/>
      <c r="CEE35" s="166"/>
      <c r="CEF35" s="166"/>
      <c r="CEG35" s="166"/>
      <c r="CEH35" s="166"/>
      <c r="CEI35" s="166"/>
      <c r="CEJ35" s="166"/>
      <c r="CEK35" s="166"/>
      <c r="CEL35" s="166"/>
      <c r="CEM35" s="166"/>
      <c r="CEN35" s="166"/>
      <c r="CEO35" s="166"/>
      <c r="CEP35" s="166"/>
      <c r="CEQ35" s="166"/>
      <c r="CER35" s="166"/>
      <c r="CES35" s="166"/>
      <c r="CET35" s="166"/>
      <c r="CEU35" s="166"/>
      <c r="CEV35" s="166"/>
      <c r="CEW35" s="166"/>
      <c r="CEX35" s="166"/>
      <c r="CEY35" s="166"/>
      <c r="CEZ35" s="166"/>
      <c r="CFA35" s="166"/>
      <c r="CFB35" s="166"/>
      <c r="CFC35" s="166"/>
      <c r="CFD35" s="166"/>
      <c r="CFE35" s="166"/>
      <c r="CFF35" s="166"/>
      <c r="CFG35" s="166"/>
      <c r="CFH35" s="166"/>
      <c r="CFI35" s="166"/>
      <c r="CFJ35" s="166"/>
      <c r="CFK35" s="166"/>
      <c r="CFL35" s="166"/>
      <c r="CFM35" s="166"/>
      <c r="CFN35" s="166"/>
      <c r="CFO35" s="166"/>
      <c r="CFP35" s="166"/>
      <c r="CFQ35" s="166"/>
      <c r="CFR35" s="166"/>
      <c r="CFS35" s="166"/>
      <c r="CFT35" s="166"/>
      <c r="CFU35" s="166"/>
      <c r="CFV35" s="166"/>
      <c r="CFW35" s="166"/>
      <c r="CFX35" s="166"/>
      <c r="CFY35" s="166"/>
      <c r="CFZ35" s="166"/>
      <c r="CGA35" s="166"/>
      <c r="CGB35" s="166"/>
      <c r="CGC35" s="166"/>
      <c r="CGD35" s="166"/>
      <c r="CGE35" s="166"/>
      <c r="CGF35" s="166"/>
      <c r="CGG35" s="166"/>
      <c r="CGH35" s="166"/>
      <c r="CGI35" s="166"/>
      <c r="CGJ35" s="166"/>
      <c r="CGK35" s="166"/>
      <c r="CGL35" s="166"/>
      <c r="CGM35" s="166"/>
      <c r="CGN35" s="166"/>
      <c r="CGO35" s="166"/>
      <c r="CGP35" s="166"/>
      <c r="CGQ35" s="166"/>
      <c r="CGR35" s="166"/>
      <c r="CGS35" s="166"/>
      <c r="CGT35" s="166"/>
      <c r="CGU35" s="166"/>
      <c r="CGV35" s="166"/>
      <c r="CGW35" s="166"/>
      <c r="CGX35" s="166"/>
      <c r="CGY35" s="166"/>
      <c r="CGZ35" s="166"/>
      <c r="CHA35" s="166"/>
      <c r="CHB35" s="166"/>
      <c r="CHC35" s="166"/>
      <c r="CHD35" s="166"/>
      <c r="CHE35" s="166"/>
      <c r="CHF35" s="166"/>
      <c r="CHG35" s="166"/>
      <c r="CHH35" s="166"/>
      <c r="CHI35" s="166"/>
      <c r="CHJ35" s="166"/>
      <c r="CHK35" s="166"/>
      <c r="CHL35" s="166"/>
      <c r="CHM35" s="166"/>
      <c r="CHN35" s="166"/>
      <c r="CHO35" s="166"/>
      <c r="CHP35" s="166"/>
      <c r="CHQ35" s="166"/>
      <c r="CHR35" s="166"/>
      <c r="CHS35" s="166"/>
      <c r="CHT35" s="166"/>
      <c r="CHU35" s="166"/>
      <c r="CHV35" s="166"/>
      <c r="CHW35" s="166"/>
      <c r="CHX35" s="166"/>
      <c r="CHY35" s="166"/>
      <c r="CHZ35" s="166"/>
      <c r="CIA35" s="166"/>
      <c r="CIB35" s="166"/>
      <c r="CIC35" s="166"/>
      <c r="CID35" s="166"/>
      <c r="CIE35" s="166"/>
      <c r="CIF35" s="166"/>
      <c r="CIG35" s="166"/>
      <c r="CIH35" s="166"/>
      <c r="CII35" s="166"/>
      <c r="CIJ35" s="166"/>
      <c r="CIK35" s="166"/>
      <c r="CIL35" s="166"/>
      <c r="CIM35" s="166"/>
      <c r="CIN35" s="166"/>
      <c r="CIO35" s="166"/>
      <c r="CIP35" s="166"/>
      <c r="CIQ35" s="166"/>
      <c r="CIR35" s="166"/>
      <c r="CIS35" s="166"/>
      <c r="CIT35" s="166"/>
      <c r="CIU35" s="166"/>
      <c r="CIV35" s="166"/>
      <c r="CIW35" s="166"/>
      <c r="CIX35" s="166"/>
      <c r="CIY35" s="166"/>
      <c r="CIZ35" s="166"/>
      <c r="CJA35" s="166"/>
      <c r="CJB35" s="166"/>
      <c r="CJC35" s="166"/>
      <c r="CJD35" s="166"/>
      <c r="CJE35" s="166"/>
      <c r="CJF35" s="166"/>
      <c r="CJG35" s="166"/>
      <c r="CJH35" s="166"/>
      <c r="CJI35" s="166"/>
      <c r="CJJ35" s="166"/>
      <c r="CJK35" s="166"/>
      <c r="CJL35" s="166"/>
      <c r="CJM35" s="166"/>
      <c r="CJN35" s="166"/>
      <c r="CJO35" s="166"/>
      <c r="CJP35" s="166"/>
      <c r="CJQ35" s="166"/>
      <c r="CJR35" s="166"/>
      <c r="CJS35" s="166"/>
      <c r="CJT35" s="166"/>
      <c r="CJU35" s="166"/>
      <c r="CJV35" s="166"/>
      <c r="CJW35" s="166"/>
      <c r="CJX35" s="166"/>
      <c r="CJY35" s="166"/>
      <c r="CJZ35" s="166"/>
      <c r="CKA35" s="166"/>
      <c r="CKB35" s="166"/>
      <c r="CKC35" s="166"/>
      <c r="CKD35" s="166"/>
      <c r="CKE35" s="166"/>
      <c r="CKF35" s="166"/>
      <c r="CKG35" s="166"/>
      <c r="CKH35" s="166"/>
      <c r="CKI35" s="166"/>
      <c r="CKJ35" s="166"/>
      <c r="CKK35" s="166"/>
      <c r="CKL35" s="166"/>
      <c r="CKM35" s="166"/>
      <c r="CKN35" s="166"/>
      <c r="CKO35" s="166"/>
      <c r="CKP35" s="166"/>
      <c r="CKQ35" s="166"/>
      <c r="CKR35" s="166"/>
      <c r="CKS35" s="166"/>
      <c r="CKT35" s="166"/>
      <c r="CKU35" s="166"/>
      <c r="CKV35" s="166"/>
      <c r="CKW35" s="166"/>
      <c r="CKX35" s="166"/>
      <c r="CKY35" s="166"/>
      <c r="CKZ35" s="166"/>
      <c r="CLA35" s="166"/>
      <c r="CLB35" s="166"/>
      <c r="CLC35" s="166"/>
      <c r="CLD35" s="166"/>
      <c r="CLE35" s="166"/>
      <c r="CLF35" s="166"/>
      <c r="CLG35" s="166"/>
      <c r="CLH35" s="166"/>
      <c r="CLI35" s="166"/>
      <c r="CLJ35" s="166"/>
      <c r="CLK35" s="166"/>
      <c r="CLL35" s="166"/>
      <c r="CLM35" s="166"/>
      <c r="CLN35" s="166"/>
      <c r="CLO35" s="166"/>
      <c r="CLP35" s="166"/>
      <c r="CLQ35" s="166"/>
      <c r="CLR35" s="166"/>
      <c r="CLS35" s="166"/>
      <c r="CLT35" s="166"/>
      <c r="CLU35" s="166"/>
      <c r="CLV35" s="166"/>
      <c r="CLW35" s="166"/>
      <c r="CLX35" s="166"/>
      <c r="CLY35" s="166"/>
      <c r="CLZ35" s="166"/>
      <c r="CMA35" s="166"/>
      <c r="CMB35" s="166"/>
      <c r="CMC35" s="166"/>
      <c r="CMD35" s="166"/>
      <c r="CME35" s="166"/>
      <c r="CMF35" s="166"/>
      <c r="CMG35" s="166"/>
      <c r="CMH35" s="166"/>
      <c r="CMI35" s="166"/>
      <c r="CMJ35" s="166"/>
      <c r="CMK35" s="166"/>
      <c r="CML35" s="166"/>
      <c r="CMM35" s="166"/>
      <c r="CMN35" s="166"/>
      <c r="CMO35" s="166"/>
      <c r="CMP35" s="166"/>
      <c r="CMQ35" s="166"/>
      <c r="CMR35" s="166"/>
      <c r="CMS35" s="166"/>
      <c r="CMT35" s="166"/>
      <c r="CMU35" s="166"/>
      <c r="CMV35" s="166"/>
      <c r="CMW35" s="166"/>
      <c r="CMX35" s="166"/>
      <c r="CMY35" s="166"/>
      <c r="CMZ35" s="166"/>
      <c r="CNA35" s="166"/>
      <c r="CNB35" s="166"/>
      <c r="CNC35" s="166"/>
      <c r="CND35" s="166"/>
      <c r="CNE35" s="166"/>
      <c r="CNF35" s="166"/>
      <c r="CNG35" s="166"/>
      <c r="CNH35" s="166"/>
      <c r="CNI35" s="166"/>
      <c r="CNJ35" s="166"/>
      <c r="CNK35" s="166"/>
      <c r="CNL35" s="166"/>
      <c r="CNM35" s="166"/>
      <c r="CNN35" s="166"/>
      <c r="CNO35" s="166"/>
      <c r="CNP35" s="166"/>
      <c r="CNQ35" s="166"/>
      <c r="CNR35" s="166"/>
      <c r="CNS35" s="166"/>
      <c r="CNT35" s="166"/>
      <c r="CNU35" s="166"/>
      <c r="CNV35" s="166"/>
      <c r="CNW35" s="166"/>
      <c r="CNX35" s="166"/>
      <c r="CNY35" s="166"/>
      <c r="CNZ35" s="166"/>
      <c r="COA35" s="166"/>
      <c r="COB35" s="166"/>
      <c r="COC35" s="166"/>
      <c r="COD35" s="166"/>
      <c r="COE35" s="166"/>
      <c r="COF35" s="166"/>
      <c r="COG35" s="166"/>
      <c r="COH35" s="166"/>
      <c r="COI35" s="166"/>
      <c r="COJ35" s="166"/>
      <c r="COK35" s="166"/>
      <c r="COL35" s="166"/>
      <c r="COM35" s="166"/>
      <c r="CON35" s="166"/>
      <c r="COO35" s="166"/>
      <c r="COP35" s="166"/>
      <c r="COQ35" s="166"/>
      <c r="COR35" s="166"/>
      <c r="COS35" s="166"/>
      <c r="COT35" s="166"/>
      <c r="COU35" s="166"/>
      <c r="COV35" s="166"/>
      <c r="COW35" s="166"/>
      <c r="COX35" s="166"/>
      <c r="COY35" s="166"/>
      <c r="COZ35" s="166"/>
      <c r="CPA35" s="166"/>
      <c r="CPB35" s="166"/>
      <c r="CPC35" s="166"/>
      <c r="CPD35" s="166"/>
      <c r="CPE35" s="166"/>
      <c r="CPF35" s="166"/>
      <c r="CPG35" s="166"/>
      <c r="CPH35" s="166"/>
      <c r="CPI35" s="166"/>
      <c r="CPJ35" s="166"/>
      <c r="CPK35" s="166"/>
      <c r="CPL35" s="166"/>
      <c r="CPM35" s="166"/>
      <c r="CPN35" s="166"/>
      <c r="CPO35" s="166"/>
      <c r="CPP35" s="166"/>
      <c r="CPQ35" s="166"/>
      <c r="CPR35" s="166"/>
      <c r="CPS35" s="166"/>
      <c r="CPT35" s="166"/>
      <c r="CPU35" s="166"/>
      <c r="CPV35" s="166"/>
      <c r="CPW35" s="166"/>
      <c r="CPX35" s="166"/>
      <c r="CPY35" s="166"/>
      <c r="CPZ35" s="166"/>
      <c r="CQA35" s="166"/>
      <c r="CQB35" s="166"/>
      <c r="CQC35" s="166"/>
      <c r="CQD35" s="166"/>
      <c r="CQE35" s="166"/>
      <c r="CQF35" s="166"/>
      <c r="CQG35" s="166"/>
      <c r="CQH35" s="166"/>
      <c r="CQI35" s="166"/>
      <c r="CQJ35" s="166"/>
      <c r="CQK35" s="166"/>
      <c r="CQL35" s="166"/>
      <c r="CQM35" s="166"/>
      <c r="CQN35" s="166"/>
      <c r="CQO35" s="166"/>
      <c r="CQP35" s="166"/>
      <c r="CQQ35" s="166"/>
      <c r="CQR35" s="166"/>
      <c r="CQS35" s="166"/>
      <c r="CQT35" s="166"/>
      <c r="CQU35" s="166"/>
      <c r="CQV35" s="166"/>
      <c r="CQW35" s="166"/>
      <c r="CQX35" s="166"/>
      <c r="CQY35" s="166"/>
      <c r="CQZ35" s="166"/>
      <c r="CRA35" s="166"/>
      <c r="CRB35" s="166"/>
      <c r="CRC35" s="166"/>
      <c r="CRD35" s="166"/>
      <c r="CRE35" s="166"/>
      <c r="CRF35" s="166"/>
      <c r="CRG35" s="166"/>
      <c r="CRH35" s="166"/>
      <c r="CRI35" s="166"/>
      <c r="CRJ35" s="166"/>
      <c r="CRK35" s="166"/>
      <c r="CRL35" s="166"/>
      <c r="CRM35" s="166"/>
      <c r="CRN35" s="166"/>
      <c r="CRO35" s="166"/>
      <c r="CRP35" s="166"/>
      <c r="CRQ35" s="166"/>
      <c r="CRR35" s="166"/>
      <c r="CRS35" s="166"/>
      <c r="CRT35" s="166"/>
      <c r="CRU35" s="166"/>
      <c r="CRV35" s="166"/>
      <c r="CRW35" s="166"/>
      <c r="CRX35" s="166"/>
      <c r="CRY35" s="166"/>
      <c r="CRZ35" s="166"/>
      <c r="CSA35" s="166"/>
      <c r="CSB35" s="166"/>
      <c r="CSC35" s="166"/>
      <c r="CSD35" s="166"/>
      <c r="CSE35" s="166"/>
      <c r="CSF35" s="166"/>
      <c r="CSG35" s="166"/>
      <c r="CSH35" s="166"/>
      <c r="CSI35" s="166"/>
      <c r="CSJ35" s="166"/>
      <c r="CSK35" s="166"/>
      <c r="CSL35" s="166"/>
      <c r="CSM35" s="166"/>
      <c r="CSN35" s="166"/>
      <c r="CSO35" s="166"/>
      <c r="CSP35" s="166"/>
      <c r="CSQ35" s="166"/>
      <c r="CSR35" s="166"/>
      <c r="CSS35" s="166"/>
      <c r="CST35" s="166"/>
      <c r="CSU35" s="166"/>
      <c r="CSV35" s="166"/>
      <c r="CSW35" s="166"/>
      <c r="CSX35" s="166"/>
      <c r="CSY35" s="166"/>
      <c r="CSZ35" s="166"/>
      <c r="CTA35" s="166"/>
      <c r="CTB35" s="166"/>
      <c r="CTC35" s="166"/>
      <c r="CTD35" s="166"/>
      <c r="CTE35" s="166"/>
      <c r="CTF35" s="166"/>
      <c r="CTG35" s="166"/>
      <c r="CTH35" s="166"/>
      <c r="CTI35" s="166"/>
      <c r="CTJ35" s="166"/>
      <c r="CTK35" s="166"/>
      <c r="CTL35" s="166"/>
      <c r="CTM35" s="166"/>
      <c r="CTN35" s="166"/>
      <c r="CTO35" s="166"/>
      <c r="CTP35" s="166"/>
      <c r="CTQ35" s="166"/>
      <c r="CTR35" s="166"/>
      <c r="CTS35" s="166"/>
      <c r="CTT35" s="166"/>
      <c r="CTU35" s="166"/>
      <c r="CTV35" s="166"/>
      <c r="CTW35" s="166"/>
      <c r="CTX35" s="166"/>
      <c r="CTY35" s="166"/>
      <c r="CTZ35" s="166"/>
      <c r="CUA35" s="166"/>
      <c r="CUB35" s="166"/>
      <c r="CUC35" s="166"/>
      <c r="CUD35" s="166"/>
      <c r="CUE35" s="166"/>
      <c r="CUF35" s="166"/>
      <c r="CUG35" s="166"/>
      <c r="CUH35" s="166"/>
      <c r="CUI35" s="166"/>
      <c r="CUJ35" s="166"/>
      <c r="CUK35" s="166"/>
      <c r="CUL35" s="166"/>
      <c r="CUM35" s="166"/>
      <c r="CUN35" s="166"/>
      <c r="CUO35" s="166"/>
      <c r="CUP35" s="166"/>
      <c r="CUQ35" s="166"/>
      <c r="CUR35" s="166"/>
      <c r="CUS35" s="166"/>
      <c r="CUT35" s="166"/>
      <c r="CUU35" s="166"/>
      <c r="CUV35" s="166"/>
      <c r="CUW35" s="166"/>
      <c r="CUX35" s="166"/>
      <c r="CUY35" s="166"/>
      <c r="CUZ35" s="166"/>
      <c r="CVA35" s="166"/>
      <c r="CVB35" s="166"/>
      <c r="CVC35" s="166"/>
      <c r="CVD35" s="166"/>
      <c r="CVE35" s="166"/>
      <c r="CVF35" s="166"/>
      <c r="CVG35" s="166"/>
      <c r="CVH35" s="166"/>
      <c r="CVI35" s="166"/>
      <c r="CVJ35" s="166"/>
      <c r="CVK35" s="166"/>
      <c r="CVL35" s="166"/>
      <c r="CVM35" s="166"/>
      <c r="CVN35" s="166"/>
      <c r="CVO35" s="166"/>
      <c r="CVP35" s="166"/>
      <c r="CVQ35" s="166"/>
      <c r="CVR35" s="166"/>
      <c r="CVS35" s="166"/>
      <c r="CVT35" s="166"/>
      <c r="CVU35" s="166"/>
      <c r="CVV35" s="166"/>
      <c r="CVW35" s="166"/>
      <c r="CVX35" s="166"/>
      <c r="CVY35" s="166"/>
      <c r="CVZ35" s="166"/>
      <c r="CWA35" s="166"/>
      <c r="CWB35" s="166"/>
      <c r="CWC35" s="166"/>
      <c r="CWD35" s="166"/>
      <c r="CWE35" s="166"/>
      <c r="CWF35" s="166"/>
      <c r="CWG35" s="166"/>
      <c r="CWH35" s="166"/>
      <c r="CWI35" s="166"/>
      <c r="CWJ35" s="166"/>
      <c r="CWK35" s="166"/>
      <c r="CWL35" s="166"/>
      <c r="CWM35" s="166"/>
      <c r="CWN35" s="166"/>
      <c r="CWO35" s="166"/>
      <c r="CWP35" s="166"/>
      <c r="CWQ35" s="166"/>
      <c r="CWR35" s="166"/>
      <c r="CWS35" s="166"/>
      <c r="CWT35" s="166"/>
      <c r="CWU35" s="166"/>
      <c r="CWV35" s="166"/>
      <c r="CWW35" s="166"/>
      <c r="CWX35" s="166"/>
      <c r="CWY35" s="166"/>
      <c r="CWZ35" s="166"/>
      <c r="CXA35" s="166"/>
      <c r="CXB35" s="166"/>
      <c r="CXC35" s="166"/>
      <c r="CXD35" s="166"/>
      <c r="CXE35" s="166"/>
      <c r="CXF35" s="166"/>
      <c r="CXG35" s="166"/>
      <c r="CXH35" s="166"/>
      <c r="CXI35" s="166"/>
      <c r="CXJ35" s="166"/>
      <c r="CXK35" s="166"/>
      <c r="CXL35" s="166"/>
      <c r="CXM35" s="166"/>
      <c r="CXN35" s="166"/>
      <c r="CXO35" s="166"/>
      <c r="CXP35" s="166"/>
      <c r="CXQ35" s="166"/>
      <c r="CXR35" s="166"/>
      <c r="CXS35" s="166"/>
      <c r="CXT35" s="166"/>
      <c r="CXU35" s="166"/>
      <c r="CXV35" s="166"/>
      <c r="CXW35" s="166"/>
      <c r="CXX35" s="166"/>
      <c r="CXY35" s="166"/>
      <c r="CXZ35" s="166"/>
      <c r="CYA35" s="166"/>
      <c r="CYB35" s="166"/>
      <c r="CYC35" s="166"/>
      <c r="CYD35" s="166"/>
      <c r="CYE35" s="166"/>
      <c r="CYF35" s="166"/>
      <c r="CYG35" s="166"/>
      <c r="CYH35" s="166"/>
      <c r="CYI35" s="166"/>
      <c r="CYJ35" s="166"/>
      <c r="CYK35" s="166"/>
      <c r="CYL35" s="166"/>
      <c r="CYM35" s="166"/>
      <c r="CYN35" s="166"/>
      <c r="CYO35" s="166"/>
      <c r="CYP35" s="166"/>
      <c r="CYQ35" s="166"/>
      <c r="CYR35" s="166"/>
      <c r="CYS35" s="166"/>
      <c r="CYT35" s="166"/>
      <c r="CYU35" s="166"/>
      <c r="CYV35" s="166"/>
      <c r="CYW35" s="166"/>
      <c r="CYX35" s="166"/>
      <c r="CYY35" s="166"/>
      <c r="CYZ35" s="166"/>
      <c r="CZA35" s="166"/>
      <c r="CZB35" s="166"/>
      <c r="CZC35" s="166"/>
      <c r="CZD35" s="166"/>
      <c r="CZE35" s="166"/>
      <c r="CZF35" s="166"/>
      <c r="CZG35" s="166"/>
      <c r="CZH35" s="166"/>
      <c r="CZI35" s="166"/>
      <c r="CZJ35" s="166"/>
      <c r="CZK35" s="166"/>
      <c r="CZL35" s="166"/>
      <c r="CZM35" s="166"/>
      <c r="CZN35" s="166"/>
      <c r="CZO35" s="166"/>
      <c r="CZP35" s="166"/>
      <c r="CZQ35" s="166"/>
      <c r="CZR35" s="166"/>
      <c r="CZS35" s="166"/>
      <c r="CZT35" s="166"/>
      <c r="CZU35" s="166"/>
      <c r="CZV35" s="166"/>
      <c r="CZW35" s="166"/>
      <c r="CZX35" s="166"/>
      <c r="CZY35" s="166"/>
      <c r="CZZ35" s="166"/>
      <c r="DAA35" s="166"/>
      <c r="DAB35" s="166"/>
      <c r="DAC35" s="166"/>
      <c r="DAD35" s="166"/>
      <c r="DAE35" s="166"/>
      <c r="DAF35" s="166"/>
      <c r="DAG35" s="166"/>
      <c r="DAH35" s="166"/>
      <c r="DAI35" s="166"/>
      <c r="DAJ35" s="166"/>
      <c r="DAK35" s="166"/>
      <c r="DAL35" s="166"/>
      <c r="DAM35" s="166"/>
      <c r="DAN35" s="166"/>
      <c r="DAO35" s="166"/>
      <c r="DAP35" s="166"/>
      <c r="DAQ35" s="166"/>
      <c r="DAR35" s="166"/>
      <c r="DAS35" s="166"/>
      <c r="DAT35" s="166"/>
      <c r="DAU35" s="166"/>
      <c r="DAV35" s="166"/>
      <c r="DAW35" s="166"/>
      <c r="DAX35" s="166"/>
      <c r="DAY35" s="166"/>
      <c r="DAZ35" s="166"/>
      <c r="DBA35" s="166"/>
      <c r="DBB35" s="166"/>
      <c r="DBC35" s="166"/>
      <c r="DBD35" s="166"/>
      <c r="DBE35" s="166"/>
      <c r="DBF35" s="166"/>
      <c r="DBG35" s="166"/>
      <c r="DBH35" s="166"/>
      <c r="DBI35" s="166"/>
      <c r="DBJ35" s="166"/>
      <c r="DBK35" s="166"/>
      <c r="DBL35" s="166"/>
      <c r="DBM35" s="166"/>
      <c r="DBN35" s="166"/>
      <c r="DBO35" s="166"/>
      <c r="DBP35" s="166"/>
      <c r="DBQ35" s="166"/>
      <c r="DBR35" s="166"/>
      <c r="DBS35" s="166"/>
      <c r="DBT35" s="166"/>
      <c r="DBU35" s="166"/>
      <c r="DBV35" s="166"/>
      <c r="DBW35" s="166"/>
      <c r="DBX35" s="166"/>
      <c r="DBY35" s="166"/>
      <c r="DBZ35" s="166"/>
      <c r="DCA35" s="166"/>
      <c r="DCB35" s="166"/>
      <c r="DCC35" s="166"/>
      <c r="DCD35" s="166"/>
      <c r="DCE35" s="166"/>
      <c r="DCF35" s="166"/>
      <c r="DCG35" s="166"/>
      <c r="DCH35" s="166"/>
      <c r="DCI35" s="166"/>
      <c r="DCJ35" s="166"/>
      <c r="DCK35" s="166"/>
      <c r="DCL35" s="166"/>
      <c r="DCM35" s="166"/>
      <c r="DCN35" s="166"/>
      <c r="DCO35" s="166"/>
      <c r="DCP35" s="166"/>
      <c r="DCQ35" s="166"/>
      <c r="DCR35" s="166"/>
      <c r="DCS35" s="166"/>
      <c r="DCT35" s="166"/>
      <c r="DCU35" s="166"/>
      <c r="DCV35" s="166"/>
      <c r="DCW35" s="166"/>
      <c r="DCX35" s="166"/>
      <c r="DCY35" s="166"/>
      <c r="DCZ35" s="166"/>
      <c r="DDA35" s="166"/>
      <c r="DDB35" s="166"/>
      <c r="DDC35" s="166"/>
      <c r="DDD35" s="166"/>
      <c r="DDE35" s="166"/>
      <c r="DDF35" s="166"/>
      <c r="DDG35" s="166"/>
      <c r="DDH35" s="166"/>
      <c r="DDI35" s="166"/>
      <c r="DDJ35" s="166"/>
      <c r="DDK35" s="166"/>
      <c r="DDL35" s="166"/>
      <c r="DDM35" s="166"/>
      <c r="DDN35" s="166"/>
      <c r="DDO35" s="166"/>
      <c r="DDP35" s="166"/>
      <c r="DDQ35" s="166"/>
      <c r="DDR35" s="166"/>
      <c r="DDS35" s="166"/>
      <c r="DDT35" s="166"/>
      <c r="DDU35" s="166"/>
      <c r="DDV35" s="166"/>
      <c r="DDW35" s="166"/>
      <c r="DDX35" s="166"/>
      <c r="DDY35" s="166"/>
      <c r="DDZ35" s="166"/>
      <c r="DEA35" s="166"/>
      <c r="DEB35" s="166"/>
      <c r="DEC35" s="166"/>
      <c r="DED35" s="166"/>
      <c r="DEE35" s="166"/>
      <c r="DEF35" s="166"/>
      <c r="DEG35" s="166"/>
      <c r="DEH35" s="166"/>
      <c r="DEI35" s="166"/>
      <c r="DEJ35" s="166"/>
      <c r="DEK35" s="166"/>
      <c r="DEL35" s="166"/>
      <c r="DEM35" s="166"/>
      <c r="DEN35" s="166"/>
      <c r="DEO35" s="166"/>
      <c r="DEP35" s="166"/>
      <c r="DEQ35" s="166"/>
      <c r="DER35" s="166"/>
      <c r="DES35" s="166"/>
      <c r="DET35" s="166"/>
      <c r="DEU35" s="166"/>
      <c r="DEV35" s="166"/>
      <c r="DEW35" s="166"/>
      <c r="DEX35" s="166"/>
      <c r="DEY35" s="166"/>
      <c r="DEZ35" s="166"/>
      <c r="DFA35" s="166"/>
      <c r="DFB35" s="166"/>
      <c r="DFC35" s="166"/>
      <c r="DFD35" s="166"/>
      <c r="DFE35" s="166"/>
      <c r="DFF35" s="166"/>
      <c r="DFG35" s="166"/>
      <c r="DFH35" s="166"/>
      <c r="DFI35" s="166"/>
      <c r="DFJ35" s="166"/>
      <c r="DFK35" s="166"/>
      <c r="DFL35" s="166"/>
      <c r="DFM35" s="166"/>
      <c r="DFN35" s="166"/>
      <c r="DFO35" s="166"/>
      <c r="DFP35" s="166"/>
      <c r="DFQ35" s="166"/>
      <c r="DFR35" s="166"/>
      <c r="DFS35" s="166"/>
      <c r="DFT35" s="166"/>
      <c r="DFU35" s="166"/>
      <c r="DFV35" s="166"/>
      <c r="DFW35" s="166"/>
      <c r="DFX35" s="166"/>
      <c r="DFY35" s="166"/>
      <c r="DFZ35" s="166"/>
      <c r="DGA35" s="166"/>
      <c r="DGB35" s="166"/>
      <c r="DGC35" s="166"/>
      <c r="DGD35" s="166"/>
      <c r="DGE35" s="166"/>
      <c r="DGF35" s="166"/>
      <c r="DGG35" s="166"/>
      <c r="DGH35" s="166"/>
      <c r="DGI35" s="166"/>
      <c r="DGJ35" s="166"/>
      <c r="DGK35" s="166"/>
      <c r="DGL35" s="166"/>
      <c r="DGM35" s="166"/>
      <c r="DGN35" s="166"/>
      <c r="DGO35" s="166"/>
      <c r="DGP35" s="166"/>
      <c r="DGQ35" s="166"/>
      <c r="DGR35" s="166"/>
      <c r="DGS35" s="166"/>
      <c r="DGT35" s="166"/>
      <c r="DGU35" s="166"/>
      <c r="DGV35" s="166"/>
      <c r="DGW35" s="166"/>
      <c r="DGX35" s="166"/>
      <c r="DGY35" s="166"/>
      <c r="DGZ35" s="166"/>
      <c r="DHA35" s="166"/>
      <c r="DHB35" s="166"/>
      <c r="DHC35" s="166"/>
      <c r="DHD35" s="166"/>
      <c r="DHE35" s="166"/>
      <c r="DHF35" s="166"/>
      <c r="DHG35" s="166"/>
      <c r="DHH35" s="166"/>
      <c r="DHI35" s="166"/>
      <c r="DHJ35" s="166"/>
      <c r="DHK35" s="166"/>
      <c r="DHL35" s="166"/>
      <c r="DHM35" s="166"/>
      <c r="DHN35" s="166"/>
      <c r="DHO35" s="166"/>
      <c r="DHP35" s="166"/>
      <c r="DHQ35" s="166"/>
      <c r="DHR35" s="166"/>
      <c r="DHS35" s="166"/>
      <c r="DHT35" s="166"/>
      <c r="DHU35" s="166"/>
      <c r="DHV35" s="166"/>
      <c r="DHW35" s="166"/>
      <c r="DHX35" s="166"/>
      <c r="DHY35" s="166"/>
      <c r="DHZ35" s="166"/>
      <c r="DIA35" s="166"/>
      <c r="DIB35" s="166"/>
      <c r="DIC35" s="166"/>
      <c r="DID35" s="166"/>
      <c r="DIE35" s="166"/>
      <c r="DIF35" s="166"/>
      <c r="DIG35" s="166"/>
      <c r="DIH35" s="166"/>
      <c r="DII35" s="166"/>
      <c r="DIJ35" s="166"/>
      <c r="DIK35" s="166"/>
      <c r="DIL35" s="166"/>
      <c r="DIM35" s="166"/>
      <c r="DIN35" s="166"/>
      <c r="DIO35" s="166"/>
      <c r="DIP35" s="166"/>
      <c r="DIQ35" s="166"/>
      <c r="DIR35" s="166"/>
      <c r="DIS35" s="166"/>
      <c r="DIT35" s="166"/>
      <c r="DIU35" s="166"/>
      <c r="DIV35" s="166"/>
      <c r="DIW35" s="166"/>
      <c r="DIX35" s="166"/>
      <c r="DIY35" s="166"/>
      <c r="DIZ35" s="166"/>
      <c r="DJA35" s="166"/>
      <c r="DJB35" s="166"/>
      <c r="DJC35" s="166"/>
      <c r="DJD35" s="166"/>
      <c r="DJE35" s="166"/>
      <c r="DJF35" s="166"/>
      <c r="DJG35" s="166"/>
      <c r="DJH35" s="166"/>
      <c r="DJI35" s="166"/>
      <c r="DJJ35" s="166"/>
      <c r="DJK35" s="166"/>
      <c r="DJL35" s="166"/>
      <c r="DJM35" s="166"/>
      <c r="DJN35" s="166"/>
      <c r="DJO35" s="166"/>
      <c r="DJP35" s="166"/>
      <c r="DJQ35" s="166"/>
      <c r="DJR35" s="166"/>
      <c r="DJS35" s="166"/>
      <c r="DJT35" s="166"/>
      <c r="DJU35" s="166"/>
      <c r="DJV35" s="166"/>
      <c r="DJW35" s="166"/>
      <c r="DJX35" s="166"/>
      <c r="DJY35" s="166"/>
      <c r="DJZ35" s="166"/>
      <c r="DKA35" s="166"/>
      <c r="DKB35" s="166"/>
      <c r="DKC35" s="166"/>
      <c r="DKD35" s="166"/>
      <c r="DKE35" s="166"/>
      <c r="DKF35" s="166"/>
      <c r="DKG35" s="166"/>
      <c r="DKH35" s="166"/>
      <c r="DKI35" s="166"/>
      <c r="DKJ35" s="166"/>
      <c r="DKK35" s="166"/>
      <c r="DKL35" s="166"/>
      <c r="DKM35" s="166"/>
      <c r="DKN35" s="166"/>
      <c r="DKO35" s="166"/>
      <c r="DKP35" s="166"/>
      <c r="DKQ35" s="166"/>
      <c r="DKR35" s="166"/>
      <c r="DKS35" s="166"/>
      <c r="DKT35" s="166"/>
      <c r="DKU35" s="166"/>
      <c r="DKV35" s="166"/>
      <c r="DKW35" s="166"/>
      <c r="DKX35" s="166"/>
      <c r="DKY35" s="166"/>
      <c r="DKZ35" s="166"/>
      <c r="DLA35" s="166"/>
      <c r="DLB35" s="166"/>
      <c r="DLC35" s="166"/>
      <c r="DLD35" s="166"/>
      <c r="DLE35" s="166"/>
      <c r="DLF35" s="166"/>
      <c r="DLG35" s="166"/>
      <c r="DLH35" s="166"/>
      <c r="DLI35" s="166"/>
      <c r="DLJ35" s="166"/>
      <c r="DLK35" s="166"/>
      <c r="DLL35" s="166"/>
      <c r="DLM35" s="166"/>
      <c r="DLN35" s="166"/>
      <c r="DLO35" s="166"/>
      <c r="DLP35" s="166"/>
      <c r="DLQ35" s="166"/>
      <c r="DLR35" s="166"/>
      <c r="DLS35" s="166"/>
      <c r="DLT35" s="166"/>
      <c r="DLU35" s="166"/>
      <c r="DLV35" s="166"/>
      <c r="DLW35" s="166"/>
      <c r="DLX35" s="166"/>
      <c r="DLY35" s="166"/>
      <c r="DLZ35" s="166"/>
      <c r="DMA35" s="166"/>
      <c r="DMB35" s="166"/>
      <c r="DMC35" s="166"/>
      <c r="DMD35" s="166"/>
      <c r="DME35" s="166"/>
      <c r="DMF35" s="166"/>
      <c r="DMG35" s="166"/>
      <c r="DMH35" s="166"/>
      <c r="DMI35" s="166"/>
      <c r="DMJ35" s="166"/>
      <c r="DMK35" s="166"/>
      <c r="DML35" s="166"/>
      <c r="DMM35" s="166"/>
      <c r="DMN35" s="166"/>
      <c r="DMO35" s="166"/>
      <c r="DMP35" s="166"/>
      <c r="DMQ35" s="166"/>
      <c r="DMR35" s="166"/>
      <c r="DMS35" s="166"/>
      <c r="DMT35" s="166"/>
      <c r="DMU35" s="166"/>
      <c r="DMV35" s="166"/>
      <c r="DMW35" s="166"/>
      <c r="DMX35" s="166"/>
      <c r="DMY35" s="166"/>
      <c r="DMZ35" s="166"/>
      <c r="DNA35" s="166"/>
      <c r="DNB35" s="166"/>
      <c r="DNC35" s="166"/>
      <c r="DND35" s="166"/>
      <c r="DNE35" s="166"/>
      <c r="DNF35" s="166"/>
      <c r="DNG35" s="166"/>
      <c r="DNH35" s="166"/>
      <c r="DNI35" s="166"/>
      <c r="DNJ35" s="166"/>
      <c r="DNK35" s="166"/>
      <c r="DNL35" s="166"/>
      <c r="DNM35" s="166"/>
      <c r="DNN35" s="166"/>
      <c r="DNO35" s="166"/>
      <c r="DNP35" s="166"/>
      <c r="DNQ35" s="166"/>
      <c r="DNR35" s="166"/>
      <c r="DNS35" s="166"/>
      <c r="DNT35" s="166"/>
      <c r="DNU35" s="166"/>
      <c r="DNV35" s="166"/>
      <c r="DNW35" s="166"/>
      <c r="DNX35" s="166"/>
      <c r="DNY35" s="166"/>
      <c r="DNZ35" s="166"/>
      <c r="DOA35" s="166"/>
      <c r="DOB35" s="166"/>
      <c r="DOC35" s="166"/>
      <c r="DOD35" s="166"/>
      <c r="DOE35" s="166"/>
      <c r="DOF35" s="166"/>
      <c r="DOG35" s="166"/>
      <c r="DOH35" s="166"/>
      <c r="DOI35" s="166"/>
      <c r="DOJ35" s="166"/>
      <c r="DOK35" s="166"/>
      <c r="DOL35" s="166"/>
      <c r="DOM35" s="166"/>
      <c r="DON35" s="166"/>
      <c r="DOO35" s="166"/>
      <c r="DOP35" s="166"/>
      <c r="DOQ35" s="166"/>
      <c r="DOR35" s="166"/>
      <c r="DOS35" s="166"/>
      <c r="DOT35" s="166"/>
      <c r="DOU35" s="166"/>
      <c r="DOV35" s="166"/>
      <c r="DOW35" s="166"/>
      <c r="DOX35" s="166"/>
      <c r="DOY35" s="166"/>
      <c r="DOZ35" s="166"/>
      <c r="DPA35" s="166"/>
      <c r="DPB35" s="166"/>
      <c r="DPC35" s="166"/>
      <c r="DPD35" s="166"/>
      <c r="DPE35" s="166"/>
      <c r="DPF35" s="166"/>
      <c r="DPG35" s="166"/>
      <c r="DPH35" s="166"/>
      <c r="DPI35" s="166"/>
      <c r="DPJ35" s="166"/>
      <c r="DPK35" s="166"/>
      <c r="DPL35" s="166"/>
      <c r="DPM35" s="166"/>
      <c r="DPN35" s="166"/>
      <c r="DPO35" s="166"/>
      <c r="DPP35" s="166"/>
      <c r="DPQ35" s="166"/>
      <c r="DPR35" s="166"/>
      <c r="DPS35" s="166"/>
      <c r="DPT35" s="166"/>
      <c r="DPU35" s="166"/>
      <c r="DPV35" s="166"/>
      <c r="DPW35" s="166"/>
      <c r="DPX35" s="166"/>
      <c r="DPY35" s="166"/>
      <c r="DPZ35" s="166"/>
      <c r="DQA35" s="166"/>
      <c r="DQB35" s="166"/>
      <c r="DQC35" s="166"/>
      <c r="DQD35" s="166"/>
      <c r="DQE35" s="166"/>
      <c r="DQF35" s="166"/>
      <c r="DQG35" s="166"/>
      <c r="DQH35" s="166"/>
      <c r="DQI35" s="166"/>
      <c r="DQJ35" s="166"/>
      <c r="DQK35" s="166"/>
      <c r="DQL35" s="166"/>
      <c r="DQM35" s="166"/>
      <c r="DQN35" s="166"/>
      <c r="DQO35" s="166"/>
      <c r="DQP35" s="166"/>
      <c r="DQQ35" s="166"/>
      <c r="DQR35" s="166"/>
      <c r="DQS35" s="166"/>
      <c r="DQT35" s="166"/>
      <c r="DQU35" s="166"/>
      <c r="DQV35" s="166"/>
      <c r="DQW35" s="166"/>
      <c r="DQX35" s="166"/>
      <c r="DQY35" s="166"/>
      <c r="DQZ35" s="166"/>
      <c r="DRA35" s="166"/>
      <c r="DRB35" s="166"/>
      <c r="DRC35" s="166"/>
      <c r="DRD35" s="166"/>
      <c r="DRE35" s="166"/>
      <c r="DRF35" s="166"/>
      <c r="DRG35" s="166"/>
      <c r="DRH35" s="166"/>
      <c r="DRI35" s="166"/>
      <c r="DRJ35" s="166"/>
      <c r="DRK35" s="166"/>
      <c r="DRL35" s="166"/>
      <c r="DRM35" s="166"/>
      <c r="DRN35" s="166"/>
      <c r="DRO35" s="166"/>
      <c r="DRP35" s="166"/>
      <c r="DRQ35" s="166"/>
      <c r="DRR35" s="166"/>
      <c r="DRS35" s="166"/>
      <c r="DRT35" s="166"/>
      <c r="DRU35" s="166"/>
      <c r="DRV35" s="166"/>
      <c r="DRW35" s="166"/>
      <c r="DRX35" s="166"/>
      <c r="DRY35" s="166"/>
      <c r="DRZ35" s="166"/>
      <c r="DSA35" s="166"/>
      <c r="DSB35" s="166"/>
      <c r="DSC35" s="166"/>
      <c r="DSD35" s="166"/>
      <c r="DSE35" s="166"/>
      <c r="DSF35" s="166"/>
      <c r="DSG35" s="166"/>
      <c r="DSH35" s="166"/>
      <c r="DSI35" s="166"/>
      <c r="DSJ35" s="166"/>
      <c r="DSK35" s="166"/>
      <c r="DSL35" s="166"/>
      <c r="DSM35" s="166"/>
      <c r="DSN35" s="166"/>
      <c r="DSO35" s="166"/>
      <c r="DSP35" s="166"/>
      <c r="DSQ35" s="166"/>
      <c r="DSR35" s="166"/>
      <c r="DSS35" s="166"/>
      <c r="DST35" s="166"/>
      <c r="DSU35" s="166"/>
      <c r="DSV35" s="166"/>
      <c r="DSW35" s="166"/>
      <c r="DSX35" s="166"/>
      <c r="DSY35" s="166"/>
      <c r="DSZ35" s="166"/>
      <c r="DTA35" s="166"/>
      <c r="DTB35" s="166"/>
      <c r="DTC35" s="166"/>
      <c r="DTD35" s="166"/>
      <c r="DTE35" s="166"/>
      <c r="DTF35" s="166"/>
      <c r="DTG35" s="166"/>
      <c r="DTH35" s="166"/>
      <c r="DTI35" s="166"/>
      <c r="DTJ35" s="166"/>
      <c r="DTK35" s="166"/>
      <c r="DTL35" s="166"/>
      <c r="DTM35" s="166"/>
      <c r="DTN35" s="166"/>
      <c r="DTO35" s="166"/>
      <c r="DTP35" s="166"/>
      <c r="DTQ35" s="166"/>
      <c r="DTR35" s="166"/>
      <c r="DTS35" s="166"/>
      <c r="DTT35" s="166"/>
      <c r="DTU35" s="166"/>
      <c r="DTV35" s="166"/>
      <c r="DTW35" s="166"/>
      <c r="DTX35" s="166"/>
      <c r="DTY35" s="166"/>
      <c r="DTZ35" s="166"/>
      <c r="DUA35" s="166"/>
      <c r="DUB35" s="166"/>
      <c r="DUC35" s="166"/>
      <c r="DUD35" s="166"/>
      <c r="DUE35" s="166"/>
      <c r="DUF35" s="166"/>
      <c r="DUG35" s="166"/>
      <c r="DUH35" s="166"/>
      <c r="DUI35" s="166"/>
      <c r="DUJ35" s="166"/>
      <c r="DUK35" s="166"/>
      <c r="DUL35" s="166"/>
      <c r="DUM35" s="166"/>
      <c r="DUN35" s="166"/>
      <c r="DUO35" s="166"/>
      <c r="DUP35" s="166"/>
      <c r="DUQ35" s="166"/>
      <c r="DUR35" s="166"/>
      <c r="DUS35" s="166"/>
      <c r="DUT35" s="166"/>
      <c r="DUU35" s="166"/>
      <c r="DUV35" s="166"/>
      <c r="DUW35" s="166"/>
      <c r="DUX35" s="166"/>
      <c r="DUY35" s="166"/>
      <c r="DUZ35" s="166"/>
      <c r="DVA35" s="166"/>
      <c r="DVB35" s="166"/>
      <c r="DVC35" s="166"/>
      <c r="DVD35" s="166"/>
      <c r="DVE35" s="166"/>
      <c r="DVF35" s="166"/>
      <c r="DVG35" s="166"/>
      <c r="DVH35" s="166"/>
      <c r="DVI35" s="166"/>
      <c r="DVJ35" s="166"/>
      <c r="DVK35" s="166"/>
      <c r="DVL35" s="166"/>
      <c r="DVM35" s="166"/>
      <c r="DVN35" s="166"/>
      <c r="DVO35" s="166"/>
      <c r="DVP35" s="166"/>
      <c r="DVQ35" s="166"/>
      <c r="DVR35" s="166"/>
      <c r="DVS35" s="166"/>
      <c r="DVT35" s="166"/>
      <c r="DVU35" s="166"/>
      <c r="DVV35" s="166"/>
      <c r="DVW35" s="166"/>
      <c r="DVX35" s="166"/>
      <c r="DVY35" s="166"/>
      <c r="DVZ35" s="166"/>
      <c r="DWA35" s="166"/>
      <c r="DWB35" s="166"/>
      <c r="DWC35" s="166"/>
      <c r="DWD35" s="166"/>
      <c r="DWE35" s="166"/>
      <c r="DWF35" s="166"/>
      <c r="DWG35" s="166"/>
      <c r="DWH35" s="166"/>
      <c r="DWI35" s="166"/>
      <c r="DWJ35" s="166"/>
      <c r="DWK35" s="166"/>
      <c r="DWL35" s="166"/>
      <c r="DWM35" s="166"/>
      <c r="DWN35" s="166"/>
      <c r="DWO35" s="166"/>
      <c r="DWP35" s="166"/>
      <c r="DWQ35" s="166"/>
      <c r="DWR35" s="166"/>
      <c r="DWS35" s="166"/>
      <c r="DWT35" s="166"/>
      <c r="DWU35" s="166"/>
      <c r="DWV35" s="166"/>
      <c r="DWW35" s="166"/>
      <c r="DWX35" s="166"/>
      <c r="DWY35" s="166"/>
      <c r="DWZ35" s="166"/>
      <c r="DXA35" s="166"/>
      <c r="DXB35" s="166"/>
      <c r="DXC35" s="166"/>
      <c r="DXD35" s="166"/>
      <c r="DXE35" s="166"/>
      <c r="DXF35" s="166"/>
      <c r="DXG35" s="166"/>
      <c r="DXH35" s="166"/>
      <c r="DXI35" s="166"/>
      <c r="DXJ35" s="166"/>
      <c r="DXK35" s="166"/>
      <c r="DXL35" s="166"/>
      <c r="DXM35" s="166"/>
      <c r="DXN35" s="166"/>
      <c r="DXO35" s="166"/>
      <c r="DXP35" s="166"/>
      <c r="DXQ35" s="166"/>
      <c r="DXR35" s="166"/>
      <c r="DXS35" s="166"/>
      <c r="DXT35" s="166"/>
      <c r="DXU35" s="166"/>
      <c r="DXV35" s="166"/>
      <c r="DXW35" s="166"/>
      <c r="DXX35" s="166"/>
      <c r="DXY35" s="166"/>
      <c r="DXZ35" s="166"/>
      <c r="DYA35" s="166"/>
      <c r="DYB35" s="166"/>
      <c r="DYC35" s="166"/>
      <c r="DYD35" s="166"/>
      <c r="DYE35" s="166"/>
      <c r="DYF35" s="166"/>
      <c r="DYG35" s="166"/>
      <c r="DYH35" s="166"/>
      <c r="DYI35" s="166"/>
      <c r="DYJ35" s="166"/>
      <c r="DYK35" s="166"/>
      <c r="DYL35" s="166"/>
      <c r="DYM35" s="166"/>
      <c r="DYN35" s="166"/>
      <c r="DYO35" s="166"/>
      <c r="DYP35" s="166"/>
      <c r="DYQ35" s="166"/>
      <c r="DYR35" s="166"/>
      <c r="DYS35" s="166"/>
      <c r="DYT35" s="166"/>
      <c r="DYU35" s="166"/>
      <c r="DYV35" s="166"/>
      <c r="DYW35" s="166"/>
      <c r="DYX35" s="166"/>
      <c r="DYY35" s="166"/>
      <c r="DYZ35" s="166"/>
      <c r="DZA35" s="166"/>
      <c r="DZB35" s="166"/>
      <c r="DZC35" s="166"/>
      <c r="DZD35" s="166"/>
      <c r="DZE35" s="166"/>
      <c r="DZF35" s="166"/>
      <c r="DZG35" s="166"/>
      <c r="DZH35" s="166"/>
      <c r="DZI35" s="166"/>
      <c r="DZJ35" s="166"/>
      <c r="DZK35" s="166"/>
      <c r="DZL35" s="166"/>
      <c r="DZM35" s="166"/>
      <c r="DZN35" s="166"/>
      <c r="DZO35" s="166"/>
      <c r="DZP35" s="166"/>
      <c r="DZQ35" s="166"/>
      <c r="DZR35" s="166"/>
      <c r="DZS35" s="166"/>
      <c r="DZT35" s="166"/>
      <c r="DZU35" s="166"/>
      <c r="DZV35" s="166"/>
      <c r="DZW35" s="166"/>
      <c r="DZX35" s="166"/>
      <c r="DZY35" s="166"/>
      <c r="DZZ35" s="166"/>
      <c r="EAA35" s="166"/>
      <c r="EAB35" s="166"/>
      <c r="EAC35" s="166"/>
      <c r="EAD35" s="166"/>
      <c r="EAE35" s="166"/>
      <c r="EAF35" s="166"/>
      <c r="EAG35" s="166"/>
      <c r="EAH35" s="166"/>
      <c r="EAI35" s="166"/>
      <c r="EAJ35" s="166"/>
      <c r="EAK35" s="166"/>
      <c r="EAL35" s="166"/>
      <c r="EAM35" s="166"/>
      <c r="EAN35" s="166"/>
      <c r="EAO35" s="166"/>
      <c r="EAP35" s="166"/>
      <c r="EAQ35" s="166"/>
      <c r="EAR35" s="166"/>
      <c r="EAS35" s="166"/>
      <c r="EAT35" s="166"/>
      <c r="EAU35" s="166"/>
      <c r="EAV35" s="166"/>
      <c r="EAW35" s="166"/>
      <c r="EAX35" s="166"/>
      <c r="EAY35" s="166"/>
      <c r="EAZ35" s="166"/>
      <c r="EBA35" s="166"/>
      <c r="EBB35" s="166"/>
      <c r="EBC35" s="166"/>
      <c r="EBD35" s="166"/>
      <c r="EBE35" s="166"/>
      <c r="EBF35" s="166"/>
      <c r="EBG35" s="166"/>
      <c r="EBH35" s="166"/>
      <c r="EBI35" s="166"/>
      <c r="EBJ35" s="166"/>
      <c r="EBK35" s="166"/>
      <c r="EBL35" s="166"/>
      <c r="EBM35" s="166"/>
      <c r="EBN35" s="166"/>
      <c r="EBO35" s="166"/>
      <c r="EBP35" s="166"/>
      <c r="EBQ35" s="166"/>
      <c r="EBR35" s="166"/>
      <c r="EBS35" s="166"/>
      <c r="EBT35" s="166"/>
      <c r="EBU35" s="166"/>
      <c r="EBV35" s="166"/>
      <c r="EBW35" s="166"/>
      <c r="EBX35" s="166"/>
      <c r="EBY35" s="166"/>
      <c r="EBZ35" s="166"/>
      <c r="ECA35" s="166"/>
      <c r="ECB35" s="166"/>
      <c r="ECC35" s="166"/>
      <c r="ECD35" s="166"/>
      <c r="ECE35" s="166"/>
      <c r="ECF35" s="166"/>
      <c r="ECG35" s="166"/>
      <c r="ECH35" s="166"/>
      <c r="ECI35" s="166"/>
      <c r="ECJ35" s="166"/>
      <c r="ECK35" s="166"/>
      <c r="ECL35" s="166"/>
      <c r="ECM35" s="166"/>
      <c r="ECN35" s="166"/>
      <c r="ECO35" s="166"/>
      <c r="ECP35" s="166"/>
      <c r="ECQ35" s="166"/>
      <c r="ECR35" s="166"/>
      <c r="ECS35" s="166"/>
      <c r="ECT35" s="166"/>
      <c r="ECU35" s="166"/>
      <c r="ECV35" s="166"/>
      <c r="ECW35" s="166"/>
      <c r="ECX35" s="166"/>
      <c r="ECY35" s="166"/>
      <c r="ECZ35" s="166"/>
      <c r="EDA35" s="166"/>
      <c r="EDB35" s="166"/>
      <c r="EDC35" s="166"/>
      <c r="EDD35" s="166"/>
      <c r="EDE35" s="166"/>
      <c r="EDF35" s="166"/>
      <c r="EDG35" s="166"/>
      <c r="EDH35" s="166"/>
      <c r="EDI35" s="166"/>
      <c r="EDJ35" s="166"/>
      <c r="EDK35" s="166"/>
      <c r="EDL35" s="166"/>
      <c r="EDM35" s="166"/>
      <c r="EDN35" s="166"/>
      <c r="EDO35" s="166"/>
      <c r="EDP35" s="166"/>
      <c r="EDQ35" s="166"/>
      <c r="EDR35" s="166"/>
      <c r="EDS35" s="166"/>
      <c r="EDT35" s="166"/>
      <c r="EDU35" s="166"/>
      <c r="EDV35" s="166"/>
      <c r="EDW35" s="166"/>
      <c r="EDX35" s="166"/>
      <c r="EDY35" s="166"/>
      <c r="EDZ35" s="166"/>
      <c r="EEA35" s="166"/>
      <c r="EEB35" s="166"/>
      <c r="EEC35" s="166"/>
      <c r="EED35" s="166"/>
      <c r="EEE35" s="166"/>
      <c r="EEF35" s="166"/>
      <c r="EEG35" s="166"/>
      <c r="EEH35" s="166"/>
      <c r="EEI35" s="166"/>
      <c r="EEJ35" s="166"/>
      <c r="EEK35" s="166"/>
      <c r="EEL35" s="166"/>
      <c r="EEM35" s="166"/>
      <c r="EEN35" s="166"/>
      <c r="EEO35" s="166"/>
      <c r="EEP35" s="166"/>
      <c r="EEQ35" s="166"/>
      <c r="EER35" s="166"/>
      <c r="EES35" s="166"/>
      <c r="EET35" s="166"/>
      <c r="EEU35" s="166"/>
      <c r="EEV35" s="166"/>
      <c r="EEW35" s="166"/>
      <c r="EEX35" s="166"/>
      <c r="EEY35" s="166"/>
      <c r="EEZ35" s="166"/>
      <c r="EFA35" s="166"/>
      <c r="EFB35" s="166"/>
      <c r="EFC35" s="166"/>
      <c r="EFD35" s="166"/>
      <c r="EFE35" s="166"/>
      <c r="EFF35" s="166"/>
      <c r="EFG35" s="166"/>
      <c r="EFH35" s="166"/>
      <c r="EFI35" s="166"/>
      <c r="EFJ35" s="166"/>
      <c r="EFK35" s="166"/>
      <c r="EFL35" s="166"/>
      <c r="EFM35" s="166"/>
      <c r="EFN35" s="166"/>
      <c r="EFO35" s="166"/>
      <c r="EFP35" s="166"/>
      <c r="EFQ35" s="166"/>
      <c r="EFR35" s="166"/>
      <c r="EFS35" s="166"/>
      <c r="EFT35" s="166"/>
      <c r="EFU35" s="166"/>
      <c r="EFV35" s="166"/>
      <c r="EFW35" s="166"/>
      <c r="EFX35" s="166"/>
      <c r="EFY35" s="166"/>
      <c r="EFZ35" s="166"/>
      <c r="EGA35" s="166"/>
      <c r="EGB35" s="166"/>
      <c r="EGC35" s="166"/>
      <c r="EGD35" s="166"/>
      <c r="EGE35" s="166"/>
      <c r="EGF35" s="166"/>
      <c r="EGG35" s="166"/>
      <c r="EGH35" s="166"/>
      <c r="EGI35" s="166"/>
      <c r="EGJ35" s="166"/>
      <c r="EGK35" s="166"/>
      <c r="EGL35" s="166"/>
      <c r="EGM35" s="166"/>
      <c r="EGN35" s="166"/>
      <c r="EGO35" s="166"/>
      <c r="EGP35" s="166"/>
      <c r="EGQ35" s="166"/>
      <c r="EGR35" s="166"/>
      <c r="EGS35" s="166"/>
      <c r="EGT35" s="166"/>
      <c r="EGU35" s="166"/>
      <c r="EGV35" s="166"/>
      <c r="EGW35" s="166"/>
      <c r="EGX35" s="166"/>
      <c r="EGY35" s="166"/>
      <c r="EGZ35" s="166"/>
      <c r="EHA35" s="166"/>
      <c r="EHB35" s="166"/>
      <c r="EHC35" s="166"/>
      <c r="EHD35" s="166"/>
      <c r="EHE35" s="166"/>
      <c r="EHF35" s="166"/>
      <c r="EHG35" s="166"/>
      <c r="EHH35" s="166"/>
      <c r="EHI35" s="166"/>
      <c r="EHJ35" s="166"/>
      <c r="EHK35" s="166"/>
      <c r="EHL35" s="166"/>
      <c r="EHM35" s="166"/>
      <c r="EHN35" s="166"/>
      <c r="EHO35" s="166"/>
      <c r="EHP35" s="166"/>
      <c r="EHQ35" s="166"/>
      <c r="EHR35" s="166"/>
      <c r="EHS35" s="166"/>
      <c r="EHT35" s="166"/>
      <c r="EHU35" s="166"/>
      <c r="EHV35" s="166"/>
      <c r="EHW35" s="166"/>
      <c r="EHX35" s="166"/>
      <c r="EHY35" s="166"/>
      <c r="EHZ35" s="166"/>
      <c r="EIA35" s="166"/>
      <c r="EIB35" s="166"/>
      <c r="EIC35" s="166"/>
      <c r="EID35" s="166"/>
      <c r="EIE35" s="166"/>
      <c r="EIF35" s="166"/>
      <c r="EIG35" s="166"/>
      <c r="EIH35" s="166"/>
      <c r="EII35" s="166"/>
      <c r="EIJ35" s="166"/>
      <c r="EIK35" s="166"/>
      <c r="EIL35" s="166"/>
      <c r="EIM35" s="166"/>
      <c r="EIN35" s="166"/>
      <c r="EIO35" s="166"/>
      <c r="EIP35" s="166"/>
      <c r="EIQ35" s="166"/>
      <c r="EIR35" s="166"/>
      <c r="EIS35" s="166"/>
      <c r="EIT35" s="166"/>
      <c r="EIU35" s="166"/>
      <c r="EIV35" s="166"/>
      <c r="EIW35" s="166"/>
      <c r="EIX35" s="166"/>
      <c r="EIY35" s="166"/>
      <c r="EIZ35" s="166"/>
      <c r="EJA35" s="166"/>
      <c r="EJB35" s="166"/>
      <c r="EJC35" s="166"/>
      <c r="EJD35" s="166"/>
      <c r="EJE35" s="166"/>
      <c r="EJF35" s="166"/>
      <c r="EJG35" s="166"/>
      <c r="EJH35" s="166"/>
      <c r="EJI35" s="166"/>
      <c r="EJJ35" s="166"/>
      <c r="EJK35" s="166"/>
      <c r="EJL35" s="166"/>
      <c r="EJM35" s="166"/>
      <c r="EJN35" s="166"/>
      <c r="EJO35" s="166"/>
      <c r="EJP35" s="166"/>
      <c r="EJQ35" s="166"/>
      <c r="EJR35" s="166"/>
      <c r="EJS35" s="166"/>
      <c r="EJT35" s="166"/>
      <c r="EJU35" s="166"/>
      <c r="EJV35" s="166"/>
      <c r="EJW35" s="166"/>
      <c r="EJX35" s="166"/>
      <c r="EJY35" s="166"/>
      <c r="EJZ35" s="166"/>
      <c r="EKA35" s="166"/>
      <c r="EKB35" s="166"/>
      <c r="EKC35" s="166"/>
      <c r="EKD35" s="166"/>
      <c r="EKE35" s="166"/>
      <c r="EKF35" s="166"/>
      <c r="EKG35" s="166"/>
      <c r="EKH35" s="166"/>
      <c r="EKI35" s="166"/>
      <c r="EKJ35" s="166"/>
      <c r="EKK35" s="166"/>
      <c r="EKL35" s="166"/>
      <c r="EKM35" s="166"/>
      <c r="EKN35" s="166"/>
      <c r="EKO35" s="166"/>
      <c r="EKP35" s="166"/>
      <c r="EKQ35" s="166"/>
      <c r="EKR35" s="166"/>
      <c r="EKS35" s="166"/>
      <c r="EKT35" s="166"/>
      <c r="EKU35" s="166"/>
      <c r="EKV35" s="166"/>
      <c r="EKW35" s="166"/>
      <c r="EKX35" s="166"/>
      <c r="EKY35" s="166"/>
      <c r="EKZ35" s="166"/>
      <c r="ELA35" s="166"/>
      <c r="ELB35" s="166"/>
      <c r="ELC35" s="166"/>
      <c r="ELD35" s="166"/>
      <c r="ELE35" s="166"/>
      <c r="ELF35" s="166"/>
      <c r="ELG35" s="166"/>
      <c r="ELH35" s="166"/>
      <c r="ELI35" s="166"/>
      <c r="ELJ35" s="166"/>
      <c r="ELK35" s="166"/>
      <c r="ELL35" s="166"/>
      <c r="ELM35" s="166"/>
      <c r="ELN35" s="166"/>
      <c r="ELO35" s="166"/>
      <c r="ELP35" s="166"/>
      <c r="ELQ35" s="166"/>
      <c r="ELR35" s="166"/>
      <c r="ELS35" s="166"/>
      <c r="ELT35" s="166"/>
      <c r="ELU35" s="166"/>
      <c r="ELV35" s="166"/>
      <c r="ELW35" s="166"/>
      <c r="ELX35" s="166"/>
      <c r="ELY35" s="166"/>
      <c r="ELZ35" s="166"/>
      <c r="EMA35" s="166"/>
      <c r="EMB35" s="166"/>
      <c r="EMC35" s="166"/>
      <c r="EMD35" s="166"/>
      <c r="EME35" s="166"/>
      <c r="EMF35" s="166"/>
      <c r="EMG35" s="166"/>
      <c r="EMH35" s="166"/>
      <c r="EMI35" s="166"/>
      <c r="EMJ35" s="166"/>
      <c r="EMK35" s="166"/>
      <c r="EML35" s="166"/>
      <c r="EMM35" s="166"/>
      <c r="EMN35" s="166"/>
      <c r="EMO35" s="166"/>
      <c r="EMP35" s="166"/>
      <c r="EMQ35" s="166"/>
      <c r="EMR35" s="166"/>
      <c r="EMS35" s="166"/>
      <c r="EMT35" s="166"/>
      <c r="EMU35" s="166"/>
      <c r="EMV35" s="166"/>
      <c r="EMW35" s="166"/>
      <c r="EMX35" s="166"/>
      <c r="EMY35" s="166"/>
      <c r="EMZ35" s="166"/>
      <c r="ENA35" s="166"/>
      <c r="ENB35" s="166"/>
      <c r="ENC35" s="166"/>
      <c r="END35" s="166"/>
      <c r="ENE35" s="166"/>
      <c r="ENF35" s="166"/>
      <c r="ENG35" s="166"/>
      <c r="ENH35" s="166"/>
      <c r="ENI35" s="166"/>
      <c r="ENJ35" s="166"/>
      <c r="ENK35" s="166"/>
      <c r="ENL35" s="166"/>
      <c r="ENM35" s="166"/>
      <c r="ENN35" s="166"/>
      <c r="ENO35" s="166"/>
      <c r="ENP35" s="166"/>
      <c r="ENQ35" s="166"/>
      <c r="ENR35" s="166"/>
      <c r="ENS35" s="166"/>
      <c r="ENT35" s="166"/>
      <c r="ENU35" s="166"/>
      <c r="ENV35" s="166"/>
      <c r="ENW35" s="166"/>
      <c r="ENX35" s="166"/>
      <c r="ENY35" s="166"/>
      <c r="ENZ35" s="166"/>
      <c r="EOA35" s="166"/>
      <c r="EOB35" s="166"/>
      <c r="EOC35" s="166"/>
      <c r="EOD35" s="166"/>
      <c r="EOE35" s="166"/>
      <c r="EOF35" s="166"/>
      <c r="EOG35" s="166"/>
      <c r="EOH35" s="166"/>
      <c r="EOI35" s="166"/>
      <c r="EOJ35" s="166"/>
      <c r="EOK35" s="166"/>
      <c r="EOL35" s="166"/>
      <c r="EOM35" s="166"/>
      <c r="EON35" s="166"/>
      <c r="EOO35" s="166"/>
      <c r="EOP35" s="166"/>
      <c r="EOQ35" s="166"/>
      <c r="EOR35" s="166"/>
      <c r="EOS35" s="166"/>
      <c r="EOT35" s="166"/>
      <c r="EOU35" s="166"/>
      <c r="EOV35" s="166"/>
      <c r="EOW35" s="166"/>
      <c r="EOX35" s="166"/>
      <c r="EOY35" s="166"/>
      <c r="EOZ35" s="166"/>
      <c r="EPA35" s="166"/>
      <c r="EPB35" s="166"/>
      <c r="EPC35" s="166"/>
      <c r="EPD35" s="166"/>
      <c r="EPE35" s="166"/>
      <c r="EPF35" s="166"/>
      <c r="EPG35" s="166"/>
      <c r="EPH35" s="166"/>
      <c r="EPI35" s="166"/>
      <c r="EPJ35" s="166"/>
      <c r="EPK35" s="166"/>
      <c r="EPL35" s="166"/>
      <c r="EPM35" s="166"/>
      <c r="EPN35" s="166"/>
      <c r="EPO35" s="166"/>
      <c r="EPP35" s="166"/>
      <c r="EPQ35" s="166"/>
      <c r="EPR35" s="166"/>
      <c r="EPS35" s="166"/>
      <c r="EPT35" s="166"/>
      <c r="EPU35" s="166"/>
      <c r="EPV35" s="166"/>
      <c r="EPW35" s="166"/>
      <c r="EPX35" s="166"/>
      <c r="EPY35" s="166"/>
      <c r="EPZ35" s="166"/>
      <c r="EQA35" s="166"/>
      <c r="EQB35" s="166"/>
      <c r="EQC35" s="166"/>
      <c r="EQD35" s="166"/>
      <c r="EQE35" s="166"/>
      <c r="EQF35" s="166"/>
      <c r="EQG35" s="166"/>
      <c r="EQH35" s="166"/>
      <c r="EQI35" s="166"/>
      <c r="EQJ35" s="166"/>
      <c r="EQK35" s="166"/>
      <c r="EQL35" s="166"/>
      <c r="EQM35" s="166"/>
      <c r="EQN35" s="166"/>
      <c r="EQO35" s="166"/>
      <c r="EQP35" s="166"/>
      <c r="EQQ35" s="166"/>
      <c r="EQR35" s="166"/>
      <c r="EQS35" s="166"/>
      <c r="EQT35" s="166"/>
      <c r="EQU35" s="166"/>
      <c r="EQV35" s="166"/>
      <c r="EQW35" s="166"/>
      <c r="EQX35" s="166"/>
      <c r="EQY35" s="166"/>
      <c r="EQZ35" s="166"/>
      <c r="ERA35" s="166"/>
      <c r="ERB35" s="166"/>
      <c r="ERC35" s="166"/>
      <c r="ERD35" s="166"/>
      <c r="ERE35" s="166"/>
      <c r="ERF35" s="166"/>
      <c r="ERG35" s="166"/>
      <c r="ERH35" s="166"/>
      <c r="ERI35" s="166"/>
      <c r="ERJ35" s="166"/>
      <c r="ERK35" s="166"/>
      <c r="ERL35" s="166"/>
      <c r="ERM35" s="166"/>
      <c r="ERN35" s="166"/>
      <c r="ERO35" s="166"/>
      <c r="ERP35" s="166"/>
      <c r="ERQ35" s="166"/>
      <c r="ERR35" s="166"/>
      <c r="ERS35" s="166"/>
      <c r="ERT35" s="166"/>
      <c r="ERU35" s="166"/>
      <c r="ERV35" s="166"/>
      <c r="ERW35" s="166"/>
      <c r="ERX35" s="166"/>
      <c r="ERY35" s="166"/>
      <c r="ERZ35" s="166"/>
      <c r="ESA35" s="166"/>
      <c r="ESB35" s="166"/>
      <c r="ESC35" s="166"/>
      <c r="ESD35" s="166"/>
      <c r="ESE35" s="166"/>
      <c r="ESF35" s="166"/>
      <c r="ESG35" s="166"/>
      <c r="ESH35" s="166"/>
      <c r="ESI35" s="166"/>
      <c r="ESJ35" s="166"/>
      <c r="ESK35" s="166"/>
      <c r="ESL35" s="166"/>
      <c r="ESM35" s="166"/>
      <c r="ESN35" s="166"/>
      <c r="ESO35" s="166"/>
      <c r="ESP35" s="166"/>
      <c r="ESQ35" s="166"/>
      <c r="ESR35" s="166"/>
      <c r="ESS35" s="166"/>
      <c r="EST35" s="166"/>
      <c r="ESU35" s="166"/>
      <c r="ESV35" s="166"/>
      <c r="ESW35" s="166"/>
      <c r="ESX35" s="166"/>
      <c r="ESY35" s="166"/>
      <c r="ESZ35" s="166"/>
      <c r="ETA35" s="166"/>
      <c r="ETB35" s="166"/>
      <c r="ETC35" s="166"/>
      <c r="ETD35" s="166"/>
      <c r="ETE35" s="166"/>
      <c r="ETF35" s="166"/>
      <c r="ETG35" s="166"/>
      <c r="ETH35" s="166"/>
      <c r="ETI35" s="166"/>
      <c r="ETJ35" s="166"/>
      <c r="ETK35" s="166"/>
      <c r="ETL35" s="166"/>
      <c r="ETM35" s="166"/>
      <c r="ETN35" s="166"/>
      <c r="ETO35" s="166"/>
      <c r="ETP35" s="166"/>
      <c r="ETQ35" s="166"/>
      <c r="ETR35" s="166"/>
      <c r="ETS35" s="166"/>
      <c r="ETT35" s="166"/>
      <c r="ETU35" s="166"/>
      <c r="ETV35" s="166"/>
      <c r="ETW35" s="166"/>
      <c r="ETX35" s="166"/>
      <c r="ETY35" s="166"/>
      <c r="ETZ35" s="166"/>
      <c r="EUA35" s="166"/>
      <c r="EUB35" s="166"/>
      <c r="EUC35" s="166"/>
      <c r="EUD35" s="166"/>
      <c r="EUE35" s="166"/>
      <c r="EUF35" s="166"/>
      <c r="EUG35" s="166"/>
      <c r="EUH35" s="166"/>
      <c r="EUI35" s="166"/>
      <c r="EUJ35" s="166"/>
      <c r="EUK35" s="166"/>
      <c r="EUL35" s="166"/>
      <c r="EUM35" s="166"/>
      <c r="EUN35" s="166"/>
      <c r="EUO35" s="166"/>
      <c r="EUP35" s="166"/>
      <c r="EUQ35" s="166"/>
      <c r="EUR35" s="166"/>
      <c r="EUS35" s="166"/>
      <c r="EUT35" s="166"/>
      <c r="EUU35" s="166"/>
      <c r="EUV35" s="166"/>
      <c r="EUW35" s="166"/>
      <c r="EUX35" s="166"/>
      <c r="EUY35" s="166"/>
      <c r="EUZ35" s="166"/>
      <c r="EVA35" s="166"/>
      <c r="EVB35" s="166"/>
      <c r="EVC35" s="166"/>
      <c r="EVD35" s="166"/>
      <c r="EVE35" s="166"/>
      <c r="EVF35" s="166"/>
      <c r="EVG35" s="166"/>
      <c r="EVH35" s="166"/>
      <c r="EVI35" s="166"/>
      <c r="EVJ35" s="166"/>
      <c r="EVK35" s="166"/>
      <c r="EVL35" s="166"/>
      <c r="EVM35" s="166"/>
      <c r="EVN35" s="166"/>
      <c r="EVO35" s="166"/>
      <c r="EVP35" s="166"/>
      <c r="EVQ35" s="166"/>
      <c r="EVR35" s="166"/>
      <c r="EVS35" s="166"/>
      <c r="EVT35" s="166"/>
      <c r="EVU35" s="166"/>
      <c r="EVV35" s="166"/>
      <c r="EVW35" s="166"/>
      <c r="EVX35" s="166"/>
      <c r="EVY35" s="166"/>
      <c r="EVZ35" s="166"/>
      <c r="EWA35" s="166"/>
      <c r="EWB35" s="166"/>
      <c r="EWC35" s="166"/>
      <c r="EWD35" s="166"/>
      <c r="EWE35" s="166"/>
      <c r="EWF35" s="166"/>
      <c r="EWG35" s="166"/>
      <c r="EWH35" s="166"/>
      <c r="EWI35" s="166"/>
      <c r="EWJ35" s="166"/>
      <c r="EWK35" s="166"/>
      <c r="EWL35" s="166"/>
      <c r="EWM35" s="166"/>
      <c r="EWN35" s="166"/>
      <c r="EWO35" s="166"/>
      <c r="EWP35" s="166"/>
      <c r="EWQ35" s="166"/>
      <c r="EWR35" s="166"/>
      <c r="EWS35" s="166"/>
      <c r="EWT35" s="166"/>
      <c r="EWU35" s="166"/>
      <c r="EWV35" s="166"/>
      <c r="EWW35" s="166"/>
      <c r="EWX35" s="166"/>
      <c r="EWY35" s="166"/>
      <c r="EWZ35" s="166"/>
      <c r="EXA35" s="166"/>
      <c r="EXB35" s="166"/>
      <c r="EXC35" s="166"/>
      <c r="EXD35" s="166"/>
      <c r="EXE35" s="166"/>
      <c r="EXF35" s="166"/>
      <c r="EXG35" s="166"/>
      <c r="EXH35" s="166"/>
      <c r="EXI35" s="166"/>
      <c r="EXJ35" s="166"/>
      <c r="EXK35" s="166"/>
      <c r="EXL35" s="166"/>
      <c r="EXM35" s="166"/>
      <c r="EXN35" s="166"/>
      <c r="EXO35" s="166"/>
      <c r="EXP35" s="166"/>
      <c r="EXQ35" s="166"/>
      <c r="EXR35" s="166"/>
      <c r="EXS35" s="166"/>
      <c r="EXT35" s="166"/>
      <c r="EXU35" s="166"/>
      <c r="EXV35" s="166"/>
      <c r="EXW35" s="166"/>
      <c r="EXX35" s="166"/>
      <c r="EXY35" s="166"/>
      <c r="EXZ35" s="166"/>
      <c r="EYA35" s="166"/>
      <c r="EYB35" s="166"/>
      <c r="EYC35" s="166"/>
      <c r="EYD35" s="166"/>
      <c r="EYE35" s="166"/>
      <c r="EYF35" s="166"/>
      <c r="EYG35" s="166"/>
      <c r="EYH35" s="166"/>
      <c r="EYI35" s="166"/>
      <c r="EYJ35" s="166"/>
      <c r="EYK35" s="166"/>
      <c r="EYL35" s="166"/>
      <c r="EYM35" s="166"/>
      <c r="EYN35" s="166"/>
      <c r="EYO35" s="166"/>
      <c r="EYP35" s="166"/>
      <c r="EYQ35" s="166"/>
      <c r="EYR35" s="166"/>
      <c r="EYS35" s="166"/>
      <c r="EYT35" s="166"/>
      <c r="EYU35" s="166"/>
      <c r="EYV35" s="166"/>
      <c r="EYW35" s="166"/>
      <c r="EYX35" s="166"/>
      <c r="EYY35" s="166"/>
      <c r="EYZ35" s="166"/>
      <c r="EZA35" s="166"/>
      <c r="EZB35" s="166"/>
      <c r="EZC35" s="166"/>
      <c r="EZD35" s="166"/>
      <c r="EZE35" s="166"/>
      <c r="EZF35" s="166"/>
      <c r="EZG35" s="166"/>
      <c r="EZH35" s="166"/>
      <c r="EZI35" s="166"/>
      <c r="EZJ35" s="166"/>
      <c r="EZK35" s="166"/>
      <c r="EZL35" s="166"/>
      <c r="EZM35" s="166"/>
      <c r="EZN35" s="166"/>
      <c r="EZO35" s="166"/>
      <c r="EZP35" s="166"/>
      <c r="EZQ35" s="166"/>
      <c r="EZR35" s="166"/>
      <c r="EZS35" s="166"/>
      <c r="EZT35" s="166"/>
      <c r="EZU35" s="166"/>
      <c r="EZV35" s="166"/>
      <c r="EZW35" s="166"/>
      <c r="EZX35" s="166"/>
      <c r="EZY35" s="166"/>
      <c r="EZZ35" s="166"/>
      <c r="FAA35" s="166"/>
      <c r="FAB35" s="166"/>
      <c r="FAC35" s="166"/>
      <c r="FAD35" s="166"/>
      <c r="FAE35" s="166"/>
      <c r="FAF35" s="166"/>
      <c r="FAG35" s="166"/>
      <c r="FAH35" s="166"/>
      <c r="FAI35" s="166"/>
      <c r="FAJ35" s="166"/>
      <c r="FAK35" s="166"/>
      <c r="FAL35" s="166"/>
      <c r="FAM35" s="166"/>
      <c r="FAN35" s="166"/>
      <c r="FAO35" s="166"/>
      <c r="FAP35" s="166"/>
      <c r="FAQ35" s="166"/>
      <c r="FAR35" s="166"/>
      <c r="FAS35" s="166"/>
      <c r="FAT35" s="166"/>
      <c r="FAU35" s="166"/>
      <c r="FAV35" s="166"/>
      <c r="FAW35" s="166"/>
      <c r="FAX35" s="166"/>
      <c r="FAY35" s="166"/>
      <c r="FAZ35" s="166"/>
      <c r="FBA35" s="166"/>
      <c r="FBB35" s="166"/>
      <c r="FBC35" s="166"/>
      <c r="FBD35" s="166"/>
      <c r="FBE35" s="166"/>
      <c r="FBF35" s="166"/>
      <c r="FBG35" s="166"/>
      <c r="FBH35" s="166"/>
      <c r="FBI35" s="166"/>
      <c r="FBJ35" s="166"/>
      <c r="FBK35" s="166"/>
      <c r="FBL35" s="166"/>
      <c r="FBM35" s="166"/>
      <c r="FBN35" s="166"/>
      <c r="FBO35" s="166"/>
      <c r="FBP35" s="166"/>
      <c r="FBQ35" s="166"/>
      <c r="FBR35" s="166"/>
      <c r="FBS35" s="166"/>
      <c r="FBT35" s="166"/>
      <c r="FBU35" s="166"/>
      <c r="FBV35" s="166"/>
      <c r="FBW35" s="166"/>
      <c r="FBX35" s="166"/>
      <c r="FBY35" s="166"/>
      <c r="FBZ35" s="166"/>
      <c r="FCA35" s="166"/>
      <c r="FCB35" s="166"/>
      <c r="FCC35" s="166"/>
      <c r="FCD35" s="166"/>
      <c r="FCE35" s="166"/>
      <c r="FCF35" s="166"/>
      <c r="FCG35" s="166"/>
      <c r="FCH35" s="166"/>
      <c r="FCI35" s="166"/>
      <c r="FCJ35" s="166"/>
      <c r="FCK35" s="166"/>
      <c r="FCL35" s="166"/>
      <c r="FCM35" s="166"/>
      <c r="FCN35" s="166"/>
      <c r="FCO35" s="166"/>
      <c r="FCP35" s="166"/>
      <c r="FCQ35" s="166"/>
      <c r="FCR35" s="166"/>
      <c r="FCS35" s="166"/>
      <c r="FCT35" s="166"/>
      <c r="FCU35" s="166"/>
      <c r="FCV35" s="166"/>
      <c r="FCW35" s="166"/>
      <c r="FCX35" s="166"/>
      <c r="FCY35" s="166"/>
      <c r="FCZ35" s="166"/>
      <c r="FDA35" s="166"/>
      <c r="FDB35" s="166"/>
      <c r="FDC35" s="166"/>
      <c r="FDD35" s="166"/>
      <c r="FDE35" s="166"/>
      <c r="FDF35" s="166"/>
      <c r="FDG35" s="166"/>
      <c r="FDH35" s="166"/>
      <c r="FDI35" s="166"/>
      <c r="FDJ35" s="166"/>
      <c r="FDK35" s="166"/>
      <c r="FDL35" s="166"/>
      <c r="FDM35" s="166"/>
      <c r="FDN35" s="166"/>
      <c r="FDO35" s="166"/>
      <c r="FDP35" s="166"/>
      <c r="FDQ35" s="166"/>
      <c r="FDR35" s="166"/>
      <c r="FDS35" s="166"/>
      <c r="FDT35" s="166"/>
      <c r="FDU35" s="166"/>
      <c r="FDV35" s="166"/>
      <c r="FDW35" s="166"/>
      <c r="FDX35" s="166"/>
      <c r="FDY35" s="166"/>
      <c r="FDZ35" s="166"/>
      <c r="FEA35" s="166"/>
      <c r="FEB35" s="166"/>
      <c r="FEC35" s="166"/>
      <c r="FED35" s="166"/>
      <c r="FEE35" s="166"/>
      <c r="FEF35" s="166"/>
      <c r="FEG35" s="166"/>
      <c r="FEH35" s="166"/>
      <c r="FEI35" s="166"/>
      <c r="FEJ35" s="166"/>
      <c r="FEK35" s="166"/>
      <c r="FEL35" s="166"/>
      <c r="FEM35" s="166"/>
      <c r="FEN35" s="166"/>
      <c r="FEO35" s="166"/>
      <c r="FEP35" s="166"/>
      <c r="FEQ35" s="166"/>
      <c r="FER35" s="166"/>
      <c r="FES35" s="166"/>
      <c r="FET35" s="166"/>
      <c r="FEU35" s="166"/>
      <c r="FEV35" s="166"/>
      <c r="FEW35" s="166"/>
      <c r="FEX35" s="166"/>
      <c r="FEY35" s="166"/>
      <c r="FEZ35" s="166"/>
      <c r="FFA35" s="166"/>
      <c r="FFB35" s="166"/>
      <c r="FFC35" s="166"/>
      <c r="FFD35" s="166"/>
      <c r="FFE35" s="166"/>
      <c r="FFF35" s="166"/>
      <c r="FFG35" s="166"/>
      <c r="FFH35" s="166"/>
      <c r="FFI35" s="166"/>
      <c r="FFJ35" s="166"/>
      <c r="FFK35" s="166"/>
      <c r="FFL35" s="166"/>
      <c r="FFM35" s="166"/>
      <c r="FFN35" s="166"/>
      <c r="FFO35" s="166"/>
      <c r="FFP35" s="166"/>
      <c r="FFQ35" s="166"/>
      <c r="FFR35" s="166"/>
      <c r="FFS35" s="166"/>
      <c r="FFT35" s="166"/>
      <c r="FFU35" s="166"/>
      <c r="FFV35" s="166"/>
      <c r="FFW35" s="166"/>
      <c r="FFX35" s="166"/>
      <c r="FFY35" s="166"/>
      <c r="FFZ35" s="166"/>
      <c r="FGA35" s="166"/>
      <c r="FGB35" s="166"/>
      <c r="FGC35" s="166"/>
      <c r="FGD35" s="166"/>
      <c r="FGE35" s="166"/>
      <c r="FGF35" s="166"/>
      <c r="FGG35" s="166"/>
      <c r="FGH35" s="166"/>
      <c r="FGI35" s="166"/>
      <c r="FGJ35" s="166"/>
      <c r="FGK35" s="166"/>
      <c r="FGL35" s="166"/>
      <c r="FGM35" s="166"/>
      <c r="FGN35" s="166"/>
      <c r="FGO35" s="166"/>
      <c r="FGP35" s="166"/>
      <c r="FGQ35" s="166"/>
      <c r="FGR35" s="166"/>
      <c r="FGS35" s="166"/>
      <c r="FGT35" s="166"/>
      <c r="FGU35" s="166"/>
      <c r="FGV35" s="166"/>
      <c r="FGW35" s="166"/>
      <c r="FGX35" s="166"/>
      <c r="FGY35" s="166"/>
      <c r="FGZ35" s="166"/>
      <c r="FHA35" s="166"/>
      <c r="FHB35" s="166"/>
      <c r="FHC35" s="166"/>
      <c r="FHD35" s="166"/>
      <c r="FHE35" s="166"/>
      <c r="FHF35" s="166"/>
      <c r="FHG35" s="166"/>
      <c r="FHH35" s="166"/>
      <c r="FHI35" s="166"/>
      <c r="FHJ35" s="166"/>
      <c r="FHK35" s="166"/>
      <c r="FHL35" s="166"/>
      <c r="FHM35" s="166"/>
      <c r="FHN35" s="166"/>
      <c r="FHO35" s="166"/>
      <c r="FHP35" s="166"/>
      <c r="FHQ35" s="166"/>
      <c r="FHR35" s="166"/>
      <c r="FHS35" s="166"/>
      <c r="FHT35" s="166"/>
      <c r="FHU35" s="166"/>
      <c r="FHV35" s="166"/>
      <c r="FHW35" s="166"/>
      <c r="FHX35" s="166"/>
      <c r="FHY35" s="166"/>
      <c r="FHZ35" s="166"/>
      <c r="FIA35" s="166"/>
      <c r="FIB35" s="166"/>
      <c r="FIC35" s="166"/>
      <c r="FID35" s="166"/>
      <c r="FIE35" s="166"/>
      <c r="FIF35" s="166"/>
      <c r="FIG35" s="166"/>
      <c r="FIH35" s="166"/>
      <c r="FII35" s="166"/>
      <c r="FIJ35" s="166"/>
      <c r="FIK35" s="166"/>
      <c r="FIL35" s="166"/>
      <c r="FIM35" s="166"/>
      <c r="FIN35" s="166"/>
      <c r="FIO35" s="166"/>
      <c r="FIP35" s="166"/>
      <c r="FIQ35" s="166"/>
      <c r="FIR35" s="166"/>
      <c r="FIS35" s="166"/>
      <c r="FIT35" s="166"/>
      <c r="FIU35" s="166"/>
      <c r="FIV35" s="166"/>
      <c r="FIW35" s="166"/>
      <c r="FIX35" s="166"/>
      <c r="FIY35" s="166"/>
      <c r="FIZ35" s="166"/>
      <c r="FJA35" s="166"/>
      <c r="FJB35" s="166"/>
      <c r="FJC35" s="166"/>
      <c r="FJD35" s="166"/>
      <c r="FJE35" s="166"/>
      <c r="FJF35" s="166"/>
      <c r="FJG35" s="166"/>
      <c r="FJH35" s="166"/>
      <c r="FJI35" s="166"/>
      <c r="FJJ35" s="166"/>
      <c r="FJK35" s="166"/>
      <c r="FJL35" s="166"/>
      <c r="FJM35" s="166"/>
      <c r="FJN35" s="166"/>
      <c r="FJO35" s="166"/>
      <c r="FJP35" s="166"/>
      <c r="FJQ35" s="166"/>
      <c r="FJR35" s="166"/>
      <c r="FJS35" s="166"/>
      <c r="FJT35" s="166"/>
      <c r="FJU35" s="166"/>
      <c r="FJV35" s="166"/>
      <c r="FJW35" s="166"/>
      <c r="FJX35" s="166"/>
      <c r="FJY35" s="166"/>
      <c r="FJZ35" s="166"/>
      <c r="FKA35" s="166"/>
      <c r="FKB35" s="166"/>
      <c r="FKC35" s="166"/>
      <c r="FKD35" s="166"/>
      <c r="FKE35" s="166"/>
      <c r="FKF35" s="166"/>
      <c r="FKG35" s="166"/>
      <c r="FKH35" s="166"/>
      <c r="FKI35" s="166"/>
      <c r="FKJ35" s="166"/>
      <c r="FKK35" s="166"/>
      <c r="FKL35" s="166"/>
      <c r="FKM35" s="166"/>
      <c r="FKN35" s="166"/>
      <c r="FKO35" s="166"/>
      <c r="FKP35" s="166"/>
      <c r="FKQ35" s="166"/>
      <c r="FKR35" s="166"/>
      <c r="FKS35" s="166"/>
      <c r="FKT35" s="166"/>
      <c r="FKU35" s="166"/>
      <c r="FKV35" s="166"/>
      <c r="FKW35" s="166"/>
      <c r="FKX35" s="166"/>
      <c r="FKY35" s="166"/>
      <c r="FKZ35" s="166"/>
      <c r="FLA35" s="166"/>
      <c r="FLB35" s="166"/>
      <c r="FLC35" s="166"/>
      <c r="FLD35" s="166"/>
      <c r="FLE35" s="166"/>
      <c r="FLF35" s="166"/>
      <c r="FLG35" s="166"/>
      <c r="FLH35" s="166"/>
      <c r="FLI35" s="166"/>
      <c r="FLJ35" s="166"/>
      <c r="FLK35" s="166"/>
      <c r="FLL35" s="166"/>
      <c r="FLM35" s="166"/>
      <c r="FLN35" s="166"/>
      <c r="FLO35" s="166"/>
      <c r="FLP35" s="166"/>
      <c r="FLQ35" s="166"/>
      <c r="FLR35" s="166"/>
      <c r="FLS35" s="166"/>
      <c r="FLT35" s="166"/>
      <c r="FLU35" s="166"/>
      <c r="FLV35" s="166"/>
      <c r="FLW35" s="166"/>
      <c r="FLX35" s="166"/>
      <c r="FLY35" s="166"/>
      <c r="FLZ35" s="166"/>
      <c r="FMA35" s="166"/>
      <c r="FMB35" s="166"/>
      <c r="FMC35" s="166"/>
      <c r="FMD35" s="166"/>
      <c r="FME35" s="166"/>
      <c r="FMF35" s="166"/>
      <c r="FMG35" s="166"/>
      <c r="FMH35" s="166"/>
      <c r="FMI35" s="166"/>
      <c r="FMJ35" s="166"/>
      <c r="FMK35" s="166"/>
      <c r="FML35" s="166"/>
      <c r="FMM35" s="166"/>
      <c r="FMN35" s="166"/>
      <c r="FMO35" s="166"/>
      <c r="FMP35" s="166"/>
      <c r="FMQ35" s="166"/>
      <c r="FMR35" s="166"/>
      <c r="FMS35" s="166"/>
      <c r="FMT35" s="166"/>
      <c r="FMU35" s="166"/>
      <c r="FMV35" s="166"/>
      <c r="FMW35" s="166"/>
      <c r="FMX35" s="166"/>
      <c r="FMY35" s="166"/>
      <c r="FMZ35" s="166"/>
      <c r="FNA35" s="166"/>
      <c r="FNB35" s="166"/>
      <c r="FNC35" s="166"/>
      <c r="FND35" s="166"/>
      <c r="FNE35" s="166"/>
      <c r="FNF35" s="166"/>
      <c r="FNG35" s="166"/>
      <c r="FNH35" s="166"/>
      <c r="FNI35" s="166"/>
      <c r="FNJ35" s="166"/>
      <c r="FNK35" s="166"/>
      <c r="FNL35" s="166"/>
      <c r="FNM35" s="166"/>
      <c r="FNN35" s="166"/>
      <c r="FNO35" s="166"/>
      <c r="FNP35" s="166"/>
      <c r="FNQ35" s="166"/>
      <c r="FNR35" s="166"/>
      <c r="FNS35" s="166"/>
      <c r="FNT35" s="166"/>
      <c r="FNU35" s="166"/>
      <c r="FNV35" s="166"/>
      <c r="FNW35" s="166"/>
      <c r="FNX35" s="166"/>
      <c r="FNY35" s="166"/>
      <c r="FNZ35" s="166"/>
      <c r="FOA35" s="166"/>
      <c r="FOB35" s="166"/>
      <c r="FOC35" s="166"/>
      <c r="FOD35" s="166"/>
      <c r="FOE35" s="166"/>
      <c r="FOF35" s="166"/>
      <c r="FOG35" s="166"/>
      <c r="FOH35" s="166"/>
      <c r="FOI35" s="166"/>
      <c r="FOJ35" s="166"/>
      <c r="FOK35" s="166"/>
      <c r="FOL35" s="166"/>
      <c r="FOM35" s="166"/>
      <c r="FON35" s="166"/>
      <c r="FOO35" s="166"/>
      <c r="FOP35" s="166"/>
      <c r="FOQ35" s="166"/>
      <c r="FOR35" s="166"/>
      <c r="FOS35" s="166"/>
      <c r="FOT35" s="166"/>
      <c r="FOU35" s="166"/>
      <c r="FOV35" s="166"/>
      <c r="FOW35" s="166"/>
      <c r="FOX35" s="166"/>
      <c r="FOY35" s="166"/>
      <c r="FOZ35" s="166"/>
      <c r="FPA35" s="166"/>
      <c r="FPB35" s="166"/>
      <c r="FPC35" s="166"/>
      <c r="FPD35" s="166"/>
      <c r="FPE35" s="166"/>
      <c r="FPF35" s="166"/>
      <c r="FPG35" s="166"/>
      <c r="FPH35" s="166"/>
      <c r="FPI35" s="166"/>
      <c r="FPJ35" s="166"/>
      <c r="FPK35" s="166"/>
      <c r="FPL35" s="166"/>
      <c r="FPM35" s="166"/>
      <c r="FPN35" s="166"/>
      <c r="FPO35" s="166"/>
      <c r="FPP35" s="166"/>
      <c r="FPQ35" s="166"/>
      <c r="FPR35" s="166"/>
      <c r="FPS35" s="166"/>
      <c r="FPT35" s="166"/>
      <c r="FPU35" s="166"/>
      <c r="FPV35" s="166"/>
      <c r="FPW35" s="166"/>
      <c r="FPX35" s="166"/>
      <c r="FPY35" s="166"/>
      <c r="FPZ35" s="166"/>
      <c r="FQA35" s="166"/>
      <c r="FQB35" s="166"/>
      <c r="FQC35" s="166"/>
      <c r="FQD35" s="166"/>
      <c r="FQE35" s="166"/>
      <c r="FQF35" s="166"/>
      <c r="FQG35" s="166"/>
      <c r="FQH35" s="166"/>
      <c r="FQI35" s="166"/>
      <c r="FQJ35" s="166"/>
      <c r="FQK35" s="166"/>
      <c r="FQL35" s="166"/>
      <c r="FQM35" s="166"/>
      <c r="FQN35" s="166"/>
      <c r="FQO35" s="166"/>
      <c r="FQP35" s="166"/>
      <c r="FQQ35" s="166"/>
      <c r="FQR35" s="166"/>
      <c r="FQS35" s="166"/>
      <c r="FQT35" s="166"/>
      <c r="FQU35" s="166"/>
      <c r="FQV35" s="166"/>
      <c r="FQW35" s="166"/>
      <c r="FQX35" s="166"/>
      <c r="FQY35" s="166"/>
      <c r="FQZ35" s="166"/>
      <c r="FRA35" s="166"/>
      <c r="FRB35" s="166"/>
      <c r="FRC35" s="166"/>
      <c r="FRD35" s="166"/>
      <c r="FRE35" s="166"/>
      <c r="FRF35" s="166"/>
      <c r="FRG35" s="166"/>
      <c r="FRH35" s="166"/>
      <c r="FRI35" s="166"/>
      <c r="FRJ35" s="166"/>
      <c r="FRK35" s="166"/>
      <c r="FRL35" s="166"/>
      <c r="FRM35" s="166"/>
      <c r="FRN35" s="166"/>
      <c r="FRO35" s="166"/>
      <c r="FRP35" s="166"/>
      <c r="FRQ35" s="166"/>
      <c r="FRR35" s="166"/>
      <c r="FRS35" s="166"/>
      <c r="FRT35" s="166"/>
      <c r="FRU35" s="166"/>
      <c r="FRV35" s="166"/>
      <c r="FRW35" s="166"/>
      <c r="FRX35" s="166"/>
      <c r="FRY35" s="166"/>
      <c r="FRZ35" s="166"/>
      <c r="FSA35" s="166"/>
      <c r="FSB35" s="166"/>
      <c r="FSC35" s="166"/>
      <c r="FSD35" s="166"/>
      <c r="FSE35" s="166"/>
      <c r="FSF35" s="166"/>
      <c r="FSG35" s="166"/>
      <c r="FSH35" s="166"/>
      <c r="FSI35" s="166"/>
      <c r="FSJ35" s="166"/>
      <c r="FSK35" s="166"/>
      <c r="FSL35" s="166"/>
      <c r="FSM35" s="166"/>
      <c r="FSN35" s="166"/>
      <c r="FSO35" s="166"/>
      <c r="FSP35" s="166"/>
      <c r="FSQ35" s="166"/>
      <c r="FSR35" s="166"/>
      <c r="FSS35" s="166"/>
      <c r="FST35" s="166"/>
      <c r="FSU35" s="166"/>
      <c r="FSV35" s="166"/>
      <c r="FSW35" s="166"/>
      <c r="FSX35" s="166"/>
      <c r="FSY35" s="166"/>
      <c r="FSZ35" s="166"/>
      <c r="FTA35" s="166"/>
      <c r="FTB35" s="166"/>
      <c r="FTC35" s="166"/>
      <c r="FTD35" s="166"/>
      <c r="FTE35" s="166"/>
      <c r="FTF35" s="166"/>
      <c r="FTG35" s="166"/>
      <c r="FTH35" s="166"/>
      <c r="FTI35" s="166"/>
      <c r="FTJ35" s="166"/>
      <c r="FTK35" s="166"/>
      <c r="FTL35" s="166"/>
      <c r="FTM35" s="166"/>
      <c r="FTN35" s="166"/>
      <c r="FTO35" s="166"/>
      <c r="FTP35" s="166"/>
      <c r="FTQ35" s="166"/>
      <c r="FTR35" s="166"/>
      <c r="FTS35" s="166"/>
      <c r="FTT35" s="166"/>
      <c r="FTU35" s="166"/>
      <c r="FTV35" s="166"/>
      <c r="FTW35" s="166"/>
      <c r="FTX35" s="166"/>
      <c r="FTY35" s="166"/>
      <c r="FTZ35" s="166"/>
      <c r="FUA35" s="166"/>
      <c r="FUB35" s="166"/>
      <c r="FUC35" s="166"/>
      <c r="FUD35" s="166"/>
      <c r="FUE35" s="166"/>
      <c r="FUF35" s="166"/>
      <c r="FUG35" s="166"/>
      <c r="FUH35" s="166"/>
      <c r="FUI35" s="166"/>
      <c r="FUJ35" s="166"/>
      <c r="FUK35" s="166"/>
      <c r="FUL35" s="166"/>
      <c r="FUM35" s="166"/>
      <c r="FUN35" s="166"/>
      <c r="FUO35" s="166"/>
      <c r="FUP35" s="166"/>
      <c r="FUQ35" s="166"/>
      <c r="FUR35" s="166"/>
      <c r="FUS35" s="166"/>
      <c r="FUT35" s="166"/>
      <c r="FUU35" s="166"/>
      <c r="FUV35" s="166"/>
      <c r="FUW35" s="166"/>
      <c r="FUX35" s="166"/>
      <c r="FUY35" s="166"/>
      <c r="FUZ35" s="166"/>
      <c r="FVA35" s="166"/>
      <c r="FVB35" s="166"/>
      <c r="FVC35" s="166"/>
      <c r="FVD35" s="166"/>
      <c r="FVE35" s="166"/>
      <c r="FVF35" s="166"/>
      <c r="FVG35" s="166"/>
      <c r="FVH35" s="166"/>
      <c r="FVI35" s="166"/>
      <c r="FVJ35" s="166"/>
      <c r="FVK35" s="166"/>
      <c r="FVL35" s="166"/>
      <c r="FVM35" s="166"/>
      <c r="FVN35" s="166"/>
      <c r="FVO35" s="166"/>
      <c r="FVP35" s="166"/>
      <c r="FVQ35" s="166"/>
      <c r="FVR35" s="166"/>
      <c r="FVS35" s="166"/>
      <c r="FVT35" s="166"/>
      <c r="FVU35" s="166"/>
      <c r="FVV35" s="166"/>
      <c r="FVW35" s="166"/>
      <c r="FVX35" s="166"/>
      <c r="FVY35" s="166"/>
      <c r="FVZ35" s="166"/>
      <c r="FWA35" s="166"/>
      <c r="FWB35" s="166"/>
      <c r="FWC35" s="166"/>
      <c r="FWD35" s="166"/>
      <c r="FWE35" s="166"/>
      <c r="FWF35" s="166"/>
      <c r="FWG35" s="166"/>
      <c r="FWH35" s="166"/>
      <c r="FWI35" s="166"/>
      <c r="FWJ35" s="166"/>
      <c r="FWK35" s="166"/>
      <c r="FWL35" s="166"/>
      <c r="FWM35" s="166"/>
      <c r="FWN35" s="166"/>
      <c r="FWO35" s="166"/>
      <c r="FWP35" s="166"/>
      <c r="FWQ35" s="166"/>
      <c r="FWR35" s="166"/>
      <c r="FWS35" s="166"/>
      <c r="FWT35" s="166"/>
      <c r="FWU35" s="166"/>
      <c r="FWV35" s="166"/>
      <c r="FWW35" s="166"/>
      <c r="FWX35" s="166"/>
      <c r="FWY35" s="166"/>
      <c r="FWZ35" s="166"/>
      <c r="FXA35" s="166"/>
      <c r="FXB35" s="166"/>
      <c r="FXC35" s="166"/>
      <c r="FXD35" s="166"/>
      <c r="FXE35" s="166"/>
      <c r="FXF35" s="166"/>
      <c r="FXG35" s="166"/>
      <c r="FXH35" s="166"/>
      <c r="FXI35" s="166"/>
      <c r="FXJ35" s="166"/>
      <c r="FXK35" s="166"/>
      <c r="FXL35" s="166"/>
      <c r="FXM35" s="166"/>
      <c r="FXN35" s="166"/>
      <c r="FXO35" s="166"/>
      <c r="FXP35" s="166"/>
      <c r="FXQ35" s="166"/>
      <c r="FXR35" s="166"/>
      <c r="FXS35" s="166"/>
      <c r="FXT35" s="166"/>
      <c r="FXU35" s="166"/>
      <c r="FXV35" s="166"/>
      <c r="FXW35" s="166"/>
      <c r="FXX35" s="166"/>
      <c r="FXY35" s="166"/>
      <c r="FXZ35" s="166"/>
      <c r="FYA35" s="166"/>
      <c r="FYB35" s="166"/>
      <c r="FYC35" s="166"/>
      <c r="FYD35" s="166"/>
      <c r="FYE35" s="166"/>
      <c r="FYF35" s="166"/>
      <c r="FYG35" s="166"/>
      <c r="FYH35" s="166"/>
      <c r="FYI35" s="166"/>
      <c r="FYJ35" s="166"/>
      <c r="FYK35" s="166"/>
      <c r="FYL35" s="166"/>
      <c r="FYM35" s="166"/>
      <c r="FYN35" s="166"/>
      <c r="FYO35" s="166"/>
      <c r="FYP35" s="166"/>
      <c r="FYQ35" s="166"/>
      <c r="FYR35" s="166"/>
      <c r="FYS35" s="166"/>
      <c r="FYT35" s="166"/>
      <c r="FYU35" s="166"/>
      <c r="FYV35" s="166"/>
      <c r="FYW35" s="166"/>
      <c r="FYX35" s="166"/>
      <c r="FYY35" s="166"/>
      <c r="FYZ35" s="166"/>
      <c r="FZA35" s="166"/>
      <c r="FZB35" s="166"/>
      <c r="FZC35" s="166"/>
      <c r="FZD35" s="166"/>
      <c r="FZE35" s="166"/>
      <c r="FZF35" s="166"/>
      <c r="FZG35" s="166"/>
      <c r="FZH35" s="166"/>
      <c r="FZI35" s="166"/>
      <c r="FZJ35" s="166"/>
      <c r="FZK35" s="166"/>
      <c r="FZL35" s="166"/>
      <c r="FZM35" s="166"/>
      <c r="FZN35" s="166"/>
      <c r="FZO35" s="166"/>
      <c r="FZP35" s="166"/>
      <c r="FZQ35" s="166"/>
      <c r="FZR35" s="166"/>
      <c r="FZS35" s="166"/>
      <c r="FZT35" s="166"/>
      <c r="FZU35" s="166"/>
      <c r="FZV35" s="166"/>
      <c r="FZW35" s="166"/>
      <c r="FZX35" s="166"/>
      <c r="FZY35" s="166"/>
      <c r="FZZ35" s="166"/>
      <c r="GAA35" s="166"/>
      <c r="GAB35" s="166"/>
      <c r="GAC35" s="166"/>
      <c r="GAD35" s="166"/>
      <c r="GAE35" s="166"/>
      <c r="GAF35" s="166"/>
      <c r="GAG35" s="166"/>
      <c r="GAH35" s="166"/>
      <c r="GAI35" s="166"/>
      <c r="GAJ35" s="166"/>
      <c r="GAK35" s="166"/>
      <c r="GAL35" s="166"/>
      <c r="GAM35" s="166"/>
      <c r="GAN35" s="166"/>
      <c r="GAO35" s="166"/>
      <c r="GAP35" s="166"/>
      <c r="GAQ35" s="166"/>
      <c r="GAR35" s="166"/>
      <c r="GAS35" s="166"/>
      <c r="GAT35" s="166"/>
      <c r="GAU35" s="166"/>
      <c r="GAV35" s="166"/>
      <c r="GAW35" s="166"/>
      <c r="GAX35" s="166"/>
      <c r="GAY35" s="166"/>
      <c r="GAZ35" s="166"/>
      <c r="GBA35" s="166"/>
      <c r="GBB35" s="166"/>
      <c r="GBC35" s="166"/>
      <c r="GBD35" s="166"/>
      <c r="GBE35" s="166"/>
      <c r="GBF35" s="166"/>
      <c r="GBG35" s="166"/>
      <c r="GBH35" s="166"/>
      <c r="GBI35" s="166"/>
      <c r="GBJ35" s="166"/>
      <c r="GBK35" s="166"/>
      <c r="GBL35" s="166"/>
      <c r="GBM35" s="166"/>
      <c r="GBN35" s="166"/>
      <c r="GBO35" s="166"/>
      <c r="GBP35" s="166"/>
      <c r="GBQ35" s="166"/>
      <c r="GBR35" s="166"/>
      <c r="GBS35" s="166"/>
      <c r="GBT35" s="166"/>
      <c r="GBU35" s="166"/>
      <c r="GBV35" s="166"/>
      <c r="GBW35" s="166"/>
      <c r="GBX35" s="166"/>
      <c r="GBY35" s="166"/>
      <c r="GBZ35" s="166"/>
      <c r="GCA35" s="166"/>
      <c r="GCB35" s="166"/>
      <c r="GCC35" s="166"/>
      <c r="GCD35" s="166"/>
      <c r="GCE35" s="166"/>
      <c r="GCF35" s="166"/>
      <c r="GCG35" s="166"/>
      <c r="GCH35" s="166"/>
      <c r="GCI35" s="166"/>
      <c r="GCJ35" s="166"/>
      <c r="GCK35" s="166"/>
      <c r="GCL35" s="166"/>
      <c r="GCM35" s="166"/>
      <c r="GCN35" s="166"/>
      <c r="GCO35" s="166"/>
      <c r="GCP35" s="166"/>
      <c r="GCQ35" s="166"/>
      <c r="GCR35" s="166"/>
      <c r="GCS35" s="166"/>
      <c r="GCT35" s="166"/>
      <c r="GCU35" s="166"/>
      <c r="GCV35" s="166"/>
      <c r="GCW35" s="166"/>
      <c r="GCX35" s="166"/>
      <c r="GCY35" s="166"/>
      <c r="GCZ35" s="166"/>
      <c r="GDA35" s="166"/>
      <c r="GDB35" s="166"/>
      <c r="GDC35" s="166"/>
      <c r="GDD35" s="166"/>
      <c r="GDE35" s="166"/>
      <c r="GDF35" s="166"/>
      <c r="GDG35" s="166"/>
      <c r="GDH35" s="166"/>
      <c r="GDI35" s="166"/>
      <c r="GDJ35" s="166"/>
      <c r="GDK35" s="166"/>
      <c r="GDL35" s="166"/>
      <c r="GDM35" s="166"/>
      <c r="GDN35" s="166"/>
      <c r="GDO35" s="166"/>
      <c r="GDP35" s="166"/>
      <c r="GDQ35" s="166"/>
      <c r="GDR35" s="166"/>
      <c r="GDS35" s="166"/>
      <c r="GDT35" s="166"/>
      <c r="GDU35" s="166"/>
      <c r="GDV35" s="166"/>
      <c r="GDW35" s="166"/>
      <c r="GDX35" s="166"/>
      <c r="GDY35" s="166"/>
      <c r="GDZ35" s="166"/>
      <c r="GEA35" s="166"/>
      <c r="GEB35" s="166"/>
      <c r="GEC35" s="166"/>
      <c r="GED35" s="166"/>
      <c r="GEE35" s="166"/>
      <c r="GEF35" s="166"/>
      <c r="GEG35" s="166"/>
      <c r="GEH35" s="166"/>
      <c r="GEI35" s="166"/>
      <c r="GEJ35" s="166"/>
      <c r="GEK35" s="166"/>
      <c r="GEL35" s="166"/>
      <c r="GEM35" s="166"/>
      <c r="GEN35" s="166"/>
      <c r="GEO35" s="166"/>
      <c r="GEP35" s="166"/>
      <c r="GEQ35" s="166"/>
      <c r="GER35" s="166"/>
      <c r="GES35" s="166"/>
      <c r="GET35" s="166"/>
      <c r="GEU35" s="166"/>
      <c r="GEV35" s="166"/>
      <c r="GEW35" s="166"/>
      <c r="GEX35" s="166"/>
      <c r="GEY35" s="166"/>
      <c r="GEZ35" s="166"/>
      <c r="GFA35" s="166"/>
      <c r="GFB35" s="166"/>
      <c r="GFC35" s="166"/>
      <c r="GFD35" s="166"/>
      <c r="GFE35" s="166"/>
      <c r="GFF35" s="166"/>
      <c r="GFG35" s="166"/>
      <c r="GFH35" s="166"/>
      <c r="GFI35" s="166"/>
      <c r="GFJ35" s="166"/>
      <c r="GFK35" s="166"/>
      <c r="GFL35" s="166"/>
      <c r="GFM35" s="166"/>
      <c r="GFN35" s="166"/>
      <c r="GFO35" s="166"/>
      <c r="GFP35" s="166"/>
      <c r="GFQ35" s="166"/>
      <c r="GFR35" s="166"/>
      <c r="GFS35" s="166"/>
      <c r="GFT35" s="166"/>
      <c r="GFU35" s="166"/>
      <c r="GFV35" s="166"/>
      <c r="GFW35" s="166"/>
      <c r="GFX35" s="166"/>
      <c r="GFY35" s="166"/>
      <c r="GFZ35" s="166"/>
      <c r="GGA35" s="166"/>
      <c r="GGB35" s="166"/>
      <c r="GGC35" s="166"/>
      <c r="GGD35" s="166"/>
      <c r="GGE35" s="166"/>
      <c r="GGF35" s="166"/>
      <c r="GGG35" s="166"/>
      <c r="GGH35" s="166"/>
      <c r="GGI35" s="166"/>
      <c r="GGJ35" s="166"/>
      <c r="GGK35" s="166"/>
      <c r="GGL35" s="166"/>
      <c r="GGM35" s="166"/>
      <c r="GGN35" s="166"/>
      <c r="GGO35" s="166"/>
      <c r="GGP35" s="166"/>
      <c r="GGQ35" s="166"/>
      <c r="GGR35" s="166"/>
      <c r="GGS35" s="166"/>
      <c r="GGT35" s="166"/>
      <c r="GGU35" s="166"/>
      <c r="GGV35" s="166"/>
      <c r="GGW35" s="166"/>
      <c r="GGX35" s="166"/>
      <c r="GGY35" s="166"/>
      <c r="GGZ35" s="166"/>
      <c r="GHA35" s="166"/>
      <c r="GHB35" s="166"/>
      <c r="GHC35" s="166"/>
      <c r="GHD35" s="166"/>
      <c r="GHE35" s="166"/>
      <c r="GHF35" s="166"/>
      <c r="GHG35" s="166"/>
      <c r="GHH35" s="166"/>
      <c r="GHI35" s="166"/>
      <c r="GHJ35" s="166"/>
      <c r="GHK35" s="166"/>
      <c r="GHL35" s="166"/>
      <c r="GHM35" s="166"/>
      <c r="GHN35" s="166"/>
      <c r="GHO35" s="166"/>
      <c r="GHP35" s="166"/>
      <c r="GHQ35" s="166"/>
      <c r="GHR35" s="166"/>
      <c r="GHS35" s="166"/>
      <c r="GHT35" s="166"/>
      <c r="GHU35" s="166"/>
      <c r="GHV35" s="166"/>
      <c r="GHW35" s="166"/>
      <c r="GHX35" s="166"/>
      <c r="GHY35" s="166"/>
      <c r="GHZ35" s="166"/>
      <c r="GIA35" s="166"/>
      <c r="GIB35" s="166"/>
      <c r="GIC35" s="166"/>
      <c r="GID35" s="166"/>
      <c r="GIE35" s="166"/>
      <c r="GIF35" s="166"/>
      <c r="GIG35" s="166"/>
      <c r="GIH35" s="166"/>
      <c r="GII35" s="166"/>
      <c r="GIJ35" s="166"/>
      <c r="GIK35" s="166"/>
      <c r="GIL35" s="166"/>
      <c r="GIM35" s="166"/>
      <c r="GIN35" s="166"/>
      <c r="GIO35" s="166"/>
      <c r="GIP35" s="166"/>
      <c r="GIQ35" s="166"/>
      <c r="GIR35" s="166"/>
      <c r="GIS35" s="166"/>
      <c r="GIT35" s="166"/>
      <c r="GIU35" s="166"/>
      <c r="GIV35" s="166"/>
      <c r="GIW35" s="166"/>
      <c r="GIX35" s="166"/>
      <c r="GIY35" s="166"/>
      <c r="GIZ35" s="166"/>
      <c r="GJA35" s="166"/>
      <c r="GJB35" s="166"/>
      <c r="GJC35" s="166"/>
      <c r="GJD35" s="166"/>
      <c r="GJE35" s="166"/>
      <c r="GJF35" s="166"/>
      <c r="GJG35" s="166"/>
      <c r="GJH35" s="166"/>
      <c r="GJI35" s="166"/>
      <c r="GJJ35" s="166"/>
      <c r="GJK35" s="166"/>
      <c r="GJL35" s="166"/>
      <c r="GJM35" s="166"/>
      <c r="GJN35" s="166"/>
      <c r="GJO35" s="166"/>
      <c r="GJP35" s="166"/>
      <c r="GJQ35" s="166"/>
      <c r="GJR35" s="166"/>
      <c r="GJS35" s="166"/>
      <c r="GJT35" s="166"/>
      <c r="GJU35" s="166"/>
      <c r="GJV35" s="166"/>
      <c r="GJW35" s="166"/>
      <c r="GJX35" s="166"/>
      <c r="GJY35" s="166"/>
      <c r="GJZ35" s="166"/>
      <c r="GKA35" s="166"/>
      <c r="GKB35" s="166"/>
      <c r="GKC35" s="166"/>
      <c r="GKD35" s="166"/>
      <c r="GKE35" s="166"/>
      <c r="GKF35" s="166"/>
      <c r="GKG35" s="166"/>
      <c r="GKH35" s="166"/>
      <c r="GKI35" s="166"/>
      <c r="GKJ35" s="166"/>
      <c r="GKK35" s="166"/>
      <c r="GKL35" s="166"/>
      <c r="GKM35" s="166"/>
      <c r="GKN35" s="166"/>
      <c r="GKO35" s="166"/>
      <c r="GKP35" s="166"/>
      <c r="GKQ35" s="166"/>
      <c r="GKR35" s="166"/>
      <c r="GKS35" s="166"/>
      <c r="GKT35" s="166"/>
      <c r="GKU35" s="166"/>
      <c r="GKV35" s="166"/>
      <c r="GKW35" s="166"/>
      <c r="GKX35" s="166"/>
      <c r="GKY35" s="166"/>
      <c r="GKZ35" s="166"/>
      <c r="GLA35" s="166"/>
      <c r="GLB35" s="166"/>
      <c r="GLC35" s="166"/>
      <c r="GLD35" s="166"/>
      <c r="GLE35" s="166"/>
      <c r="GLF35" s="166"/>
      <c r="GLG35" s="166"/>
      <c r="GLH35" s="166"/>
      <c r="GLI35" s="166"/>
      <c r="GLJ35" s="166"/>
      <c r="GLK35" s="166"/>
      <c r="GLL35" s="166"/>
      <c r="GLM35" s="166"/>
      <c r="GLN35" s="166"/>
      <c r="GLO35" s="166"/>
      <c r="GLP35" s="166"/>
      <c r="GLQ35" s="166"/>
      <c r="GLR35" s="166"/>
      <c r="GLS35" s="166"/>
      <c r="GLT35" s="166"/>
      <c r="GLU35" s="166"/>
      <c r="GLV35" s="166"/>
      <c r="GLW35" s="166"/>
      <c r="GLX35" s="166"/>
      <c r="GLY35" s="166"/>
      <c r="GLZ35" s="166"/>
      <c r="GMA35" s="166"/>
      <c r="GMB35" s="166"/>
      <c r="GMC35" s="166"/>
      <c r="GMD35" s="166"/>
      <c r="GME35" s="166"/>
      <c r="GMF35" s="166"/>
      <c r="GMG35" s="166"/>
      <c r="GMH35" s="166"/>
      <c r="GMI35" s="166"/>
      <c r="GMJ35" s="166"/>
      <c r="GMK35" s="166"/>
      <c r="GML35" s="166"/>
      <c r="GMM35" s="166"/>
      <c r="GMN35" s="166"/>
      <c r="GMO35" s="166"/>
      <c r="GMP35" s="166"/>
      <c r="GMQ35" s="166"/>
      <c r="GMR35" s="166"/>
      <c r="GMS35" s="166"/>
      <c r="GMT35" s="166"/>
      <c r="GMU35" s="166"/>
      <c r="GMV35" s="166"/>
      <c r="GMW35" s="166"/>
      <c r="GMX35" s="166"/>
      <c r="GMY35" s="166"/>
      <c r="GMZ35" s="166"/>
      <c r="GNA35" s="166"/>
      <c r="GNB35" s="166"/>
      <c r="GNC35" s="166"/>
      <c r="GND35" s="166"/>
      <c r="GNE35" s="166"/>
      <c r="GNF35" s="166"/>
      <c r="GNG35" s="166"/>
      <c r="GNH35" s="166"/>
      <c r="GNI35" s="166"/>
      <c r="GNJ35" s="166"/>
      <c r="GNK35" s="166"/>
      <c r="GNL35" s="166"/>
      <c r="GNM35" s="166"/>
      <c r="GNN35" s="166"/>
      <c r="GNO35" s="166"/>
      <c r="GNP35" s="166"/>
      <c r="GNQ35" s="166"/>
      <c r="GNR35" s="166"/>
      <c r="GNS35" s="166"/>
      <c r="GNT35" s="166"/>
      <c r="GNU35" s="166"/>
      <c r="GNV35" s="166"/>
      <c r="GNW35" s="166"/>
      <c r="GNX35" s="166"/>
      <c r="GNY35" s="166"/>
      <c r="GNZ35" s="166"/>
      <c r="GOA35" s="166"/>
      <c r="GOB35" s="166"/>
      <c r="GOC35" s="166"/>
      <c r="GOD35" s="166"/>
      <c r="GOE35" s="166"/>
      <c r="GOF35" s="166"/>
      <c r="GOG35" s="166"/>
      <c r="GOH35" s="166"/>
      <c r="GOI35" s="166"/>
      <c r="GOJ35" s="166"/>
      <c r="GOK35" s="166"/>
      <c r="GOL35" s="166"/>
      <c r="GOM35" s="166"/>
      <c r="GON35" s="166"/>
      <c r="GOO35" s="166"/>
      <c r="GOP35" s="166"/>
      <c r="GOQ35" s="166"/>
      <c r="GOR35" s="166"/>
      <c r="GOS35" s="166"/>
      <c r="GOT35" s="166"/>
      <c r="GOU35" s="166"/>
      <c r="GOV35" s="166"/>
      <c r="GOW35" s="166"/>
      <c r="GOX35" s="166"/>
      <c r="GOY35" s="166"/>
      <c r="GOZ35" s="166"/>
      <c r="GPA35" s="166"/>
      <c r="GPB35" s="166"/>
      <c r="GPC35" s="166"/>
      <c r="GPD35" s="166"/>
      <c r="GPE35" s="166"/>
      <c r="GPF35" s="166"/>
      <c r="GPG35" s="166"/>
      <c r="GPH35" s="166"/>
      <c r="GPI35" s="166"/>
      <c r="GPJ35" s="166"/>
      <c r="GPK35" s="166"/>
      <c r="GPL35" s="166"/>
      <c r="GPM35" s="166"/>
      <c r="GPN35" s="166"/>
      <c r="GPO35" s="166"/>
      <c r="GPP35" s="166"/>
      <c r="GPQ35" s="166"/>
      <c r="GPR35" s="166"/>
      <c r="GPS35" s="166"/>
      <c r="GPT35" s="166"/>
      <c r="GPU35" s="166"/>
      <c r="GPV35" s="166"/>
      <c r="GPW35" s="166"/>
      <c r="GPX35" s="166"/>
      <c r="GPY35" s="166"/>
      <c r="GPZ35" s="166"/>
      <c r="GQA35" s="166"/>
      <c r="GQB35" s="166"/>
      <c r="GQC35" s="166"/>
      <c r="GQD35" s="166"/>
      <c r="GQE35" s="166"/>
      <c r="GQF35" s="166"/>
      <c r="GQG35" s="166"/>
      <c r="GQH35" s="166"/>
      <c r="GQI35" s="166"/>
      <c r="GQJ35" s="166"/>
      <c r="GQK35" s="166"/>
      <c r="GQL35" s="166"/>
      <c r="GQM35" s="166"/>
      <c r="GQN35" s="166"/>
      <c r="GQO35" s="166"/>
      <c r="GQP35" s="166"/>
      <c r="GQQ35" s="166"/>
      <c r="GQR35" s="166"/>
      <c r="GQS35" s="166"/>
      <c r="GQT35" s="166"/>
      <c r="GQU35" s="166"/>
      <c r="GQV35" s="166"/>
      <c r="GQW35" s="166"/>
      <c r="GQX35" s="166"/>
      <c r="GQY35" s="166"/>
      <c r="GQZ35" s="166"/>
      <c r="GRA35" s="166"/>
      <c r="GRB35" s="166"/>
      <c r="GRC35" s="166"/>
      <c r="GRD35" s="166"/>
      <c r="GRE35" s="166"/>
      <c r="GRF35" s="166"/>
      <c r="GRG35" s="166"/>
      <c r="GRH35" s="166"/>
      <c r="GRI35" s="166"/>
      <c r="GRJ35" s="166"/>
      <c r="GRK35" s="166"/>
      <c r="GRL35" s="166"/>
      <c r="GRM35" s="166"/>
      <c r="GRN35" s="166"/>
      <c r="GRO35" s="166"/>
      <c r="GRP35" s="166"/>
      <c r="GRQ35" s="166"/>
      <c r="GRR35" s="166"/>
      <c r="GRS35" s="166"/>
      <c r="GRT35" s="166"/>
      <c r="GRU35" s="166"/>
      <c r="GRV35" s="166"/>
      <c r="GRW35" s="166"/>
      <c r="GRX35" s="166"/>
      <c r="GRY35" s="166"/>
      <c r="GRZ35" s="166"/>
      <c r="GSA35" s="166"/>
      <c r="GSB35" s="166"/>
      <c r="GSC35" s="166"/>
      <c r="GSD35" s="166"/>
      <c r="GSE35" s="166"/>
      <c r="GSF35" s="166"/>
      <c r="GSG35" s="166"/>
      <c r="GSH35" s="166"/>
      <c r="GSI35" s="166"/>
      <c r="GSJ35" s="166"/>
      <c r="GSK35" s="166"/>
      <c r="GSL35" s="166"/>
      <c r="GSM35" s="166"/>
      <c r="GSN35" s="166"/>
      <c r="GSO35" s="166"/>
      <c r="GSP35" s="166"/>
      <c r="GSQ35" s="166"/>
      <c r="GSR35" s="166"/>
      <c r="GSS35" s="166"/>
      <c r="GST35" s="166"/>
      <c r="GSU35" s="166"/>
      <c r="GSV35" s="166"/>
      <c r="GSW35" s="166"/>
      <c r="GSX35" s="166"/>
      <c r="GSY35" s="166"/>
      <c r="GSZ35" s="166"/>
      <c r="GTA35" s="166"/>
      <c r="GTB35" s="166"/>
      <c r="GTC35" s="166"/>
      <c r="GTD35" s="166"/>
      <c r="GTE35" s="166"/>
      <c r="GTF35" s="166"/>
      <c r="GTG35" s="166"/>
      <c r="GTH35" s="166"/>
      <c r="GTI35" s="166"/>
      <c r="GTJ35" s="166"/>
      <c r="GTK35" s="166"/>
      <c r="GTL35" s="166"/>
      <c r="GTM35" s="166"/>
      <c r="GTN35" s="166"/>
      <c r="GTO35" s="166"/>
      <c r="GTP35" s="166"/>
      <c r="GTQ35" s="166"/>
      <c r="GTR35" s="166"/>
      <c r="GTS35" s="166"/>
      <c r="GTT35" s="166"/>
      <c r="GTU35" s="166"/>
      <c r="GTV35" s="166"/>
      <c r="GTW35" s="166"/>
      <c r="GTX35" s="166"/>
      <c r="GTY35" s="166"/>
      <c r="GTZ35" s="166"/>
      <c r="GUA35" s="166"/>
      <c r="GUB35" s="166"/>
      <c r="GUC35" s="166"/>
      <c r="GUD35" s="166"/>
      <c r="GUE35" s="166"/>
      <c r="GUF35" s="166"/>
      <c r="GUG35" s="166"/>
      <c r="GUH35" s="166"/>
      <c r="GUI35" s="166"/>
      <c r="GUJ35" s="166"/>
      <c r="GUK35" s="166"/>
      <c r="GUL35" s="166"/>
      <c r="GUM35" s="166"/>
      <c r="GUN35" s="166"/>
      <c r="GUO35" s="166"/>
      <c r="GUP35" s="166"/>
      <c r="GUQ35" s="166"/>
      <c r="GUR35" s="166"/>
      <c r="GUS35" s="166"/>
      <c r="GUT35" s="166"/>
      <c r="GUU35" s="166"/>
      <c r="GUV35" s="166"/>
      <c r="GUW35" s="166"/>
      <c r="GUX35" s="166"/>
      <c r="GUY35" s="166"/>
      <c r="GUZ35" s="166"/>
      <c r="GVA35" s="166"/>
      <c r="GVB35" s="166"/>
      <c r="GVC35" s="166"/>
      <c r="GVD35" s="166"/>
      <c r="GVE35" s="166"/>
      <c r="GVF35" s="166"/>
      <c r="GVG35" s="166"/>
      <c r="GVH35" s="166"/>
      <c r="GVI35" s="166"/>
      <c r="GVJ35" s="166"/>
      <c r="GVK35" s="166"/>
      <c r="GVL35" s="166"/>
      <c r="GVM35" s="166"/>
      <c r="GVN35" s="166"/>
      <c r="GVO35" s="166"/>
      <c r="GVP35" s="166"/>
      <c r="GVQ35" s="166"/>
      <c r="GVR35" s="166"/>
      <c r="GVS35" s="166"/>
      <c r="GVT35" s="166"/>
      <c r="GVU35" s="166"/>
      <c r="GVV35" s="166"/>
      <c r="GVW35" s="166"/>
      <c r="GVX35" s="166"/>
      <c r="GVY35" s="166"/>
      <c r="GVZ35" s="166"/>
      <c r="GWA35" s="166"/>
      <c r="GWB35" s="166"/>
      <c r="GWC35" s="166"/>
      <c r="GWD35" s="166"/>
      <c r="GWE35" s="166"/>
      <c r="GWF35" s="166"/>
      <c r="GWG35" s="166"/>
      <c r="GWH35" s="166"/>
      <c r="GWI35" s="166"/>
      <c r="GWJ35" s="166"/>
      <c r="GWK35" s="166"/>
      <c r="GWL35" s="166"/>
      <c r="GWM35" s="166"/>
      <c r="GWN35" s="166"/>
      <c r="GWO35" s="166"/>
      <c r="GWP35" s="166"/>
      <c r="GWQ35" s="166"/>
      <c r="GWR35" s="166"/>
      <c r="GWS35" s="166"/>
      <c r="GWT35" s="166"/>
      <c r="GWU35" s="166"/>
      <c r="GWV35" s="166"/>
      <c r="GWW35" s="166"/>
      <c r="GWX35" s="166"/>
      <c r="GWY35" s="166"/>
      <c r="GWZ35" s="166"/>
      <c r="GXA35" s="166"/>
      <c r="GXB35" s="166"/>
      <c r="GXC35" s="166"/>
      <c r="GXD35" s="166"/>
      <c r="GXE35" s="166"/>
      <c r="GXF35" s="166"/>
      <c r="GXG35" s="166"/>
      <c r="GXH35" s="166"/>
      <c r="GXI35" s="166"/>
      <c r="GXJ35" s="166"/>
      <c r="GXK35" s="166"/>
      <c r="GXL35" s="166"/>
      <c r="GXM35" s="166"/>
      <c r="GXN35" s="166"/>
      <c r="GXO35" s="166"/>
      <c r="GXP35" s="166"/>
      <c r="GXQ35" s="166"/>
      <c r="GXR35" s="166"/>
      <c r="GXS35" s="166"/>
      <c r="GXT35" s="166"/>
      <c r="GXU35" s="166"/>
      <c r="GXV35" s="166"/>
      <c r="GXW35" s="166"/>
      <c r="GXX35" s="166"/>
      <c r="GXY35" s="166"/>
      <c r="GXZ35" s="166"/>
      <c r="GYA35" s="166"/>
      <c r="GYB35" s="166"/>
      <c r="GYC35" s="166"/>
      <c r="GYD35" s="166"/>
      <c r="GYE35" s="166"/>
      <c r="GYF35" s="166"/>
      <c r="GYG35" s="166"/>
      <c r="GYH35" s="166"/>
      <c r="GYI35" s="166"/>
      <c r="GYJ35" s="166"/>
      <c r="GYK35" s="166"/>
      <c r="GYL35" s="166"/>
      <c r="GYM35" s="166"/>
      <c r="GYN35" s="166"/>
      <c r="GYO35" s="166"/>
      <c r="GYP35" s="166"/>
      <c r="GYQ35" s="166"/>
      <c r="GYR35" s="166"/>
      <c r="GYS35" s="166"/>
      <c r="GYT35" s="166"/>
      <c r="GYU35" s="166"/>
      <c r="GYV35" s="166"/>
      <c r="GYW35" s="166"/>
      <c r="GYX35" s="166"/>
      <c r="GYY35" s="166"/>
      <c r="GYZ35" s="166"/>
      <c r="GZA35" s="166"/>
      <c r="GZB35" s="166"/>
      <c r="GZC35" s="166"/>
      <c r="GZD35" s="166"/>
      <c r="GZE35" s="166"/>
      <c r="GZF35" s="166"/>
      <c r="GZG35" s="166"/>
      <c r="GZH35" s="166"/>
      <c r="GZI35" s="166"/>
      <c r="GZJ35" s="166"/>
      <c r="GZK35" s="166"/>
      <c r="GZL35" s="166"/>
      <c r="GZM35" s="166"/>
      <c r="GZN35" s="166"/>
      <c r="GZO35" s="166"/>
      <c r="GZP35" s="166"/>
      <c r="GZQ35" s="166"/>
      <c r="GZR35" s="166"/>
      <c r="GZS35" s="166"/>
      <c r="GZT35" s="166"/>
      <c r="GZU35" s="166"/>
      <c r="GZV35" s="166"/>
      <c r="GZW35" s="166"/>
      <c r="GZX35" s="166"/>
      <c r="GZY35" s="166"/>
      <c r="GZZ35" s="166"/>
      <c r="HAA35" s="166"/>
      <c r="HAB35" s="166"/>
      <c r="HAC35" s="166"/>
      <c r="HAD35" s="166"/>
      <c r="HAE35" s="166"/>
      <c r="HAF35" s="166"/>
      <c r="HAG35" s="166"/>
      <c r="HAH35" s="166"/>
      <c r="HAI35" s="166"/>
      <c r="HAJ35" s="166"/>
      <c r="HAK35" s="166"/>
      <c r="HAL35" s="166"/>
      <c r="HAM35" s="166"/>
      <c r="HAN35" s="166"/>
      <c r="HAO35" s="166"/>
      <c r="HAP35" s="166"/>
      <c r="HAQ35" s="166"/>
      <c r="HAR35" s="166"/>
      <c r="HAS35" s="166"/>
      <c r="HAT35" s="166"/>
      <c r="HAU35" s="166"/>
      <c r="HAV35" s="166"/>
      <c r="HAW35" s="166"/>
      <c r="HAX35" s="166"/>
      <c r="HAY35" s="166"/>
      <c r="HAZ35" s="166"/>
      <c r="HBA35" s="166"/>
      <c r="HBB35" s="166"/>
      <c r="HBC35" s="166"/>
      <c r="HBD35" s="166"/>
      <c r="HBE35" s="166"/>
      <c r="HBF35" s="166"/>
      <c r="HBG35" s="166"/>
      <c r="HBH35" s="166"/>
      <c r="HBI35" s="166"/>
      <c r="HBJ35" s="166"/>
      <c r="HBK35" s="166"/>
      <c r="HBL35" s="166"/>
      <c r="HBM35" s="166"/>
      <c r="HBN35" s="166"/>
      <c r="HBO35" s="166"/>
      <c r="HBP35" s="166"/>
      <c r="HBQ35" s="166"/>
      <c r="HBR35" s="166"/>
      <c r="HBS35" s="166"/>
      <c r="HBT35" s="166"/>
      <c r="HBU35" s="166"/>
      <c r="HBV35" s="166"/>
      <c r="HBW35" s="166"/>
      <c r="HBX35" s="166"/>
      <c r="HBY35" s="166"/>
      <c r="HBZ35" s="166"/>
      <c r="HCA35" s="166"/>
      <c r="HCB35" s="166"/>
      <c r="HCC35" s="166"/>
      <c r="HCD35" s="166"/>
      <c r="HCE35" s="166"/>
      <c r="HCF35" s="166"/>
      <c r="HCG35" s="166"/>
      <c r="HCH35" s="166"/>
      <c r="HCI35" s="166"/>
      <c r="HCJ35" s="166"/>
      <c r="HCK35" s="166"/>
      <c r="HCL35" s="166"/>
      <c r="HCM35" s="166"/>
      <c r="HCN35" s="166"/>
      <c r="HCO35" s="166"/>
      <c r="HCP35" s="166"/>
      <c r="HCQ35" s="166"/>
      <c r="HCR35" s="166"/>
      <c r="HCS35" s="166"/>
      <c r="HCT35" s="166"/>
      <c r="HCU35" s="166"/>
      <c r="HCV35" s="166"/>
      <c r="HCW35" s="166"/>
      <c r="HCX35" s="166"/>
      <c r="HCY35" s="166"/>
      <c r="HCZ35" s="166"/>
      <c r="HDA35" s="166"/>
      <c r="HDB35" s="166"/>
      <c r="HDC35" s="166"/>
      <c r="HDD35" s="166"/>
      <c r="HDE35" s="166"/>
      <c r="HDF35" s="166"/>
      <c r="HDG35" s="166"/>
      <c r="HDH35" s="166"/>
      <c r="HDI35" s="166"/>
      <c r="HDJ35" s="166"/>
      <c r="HDK35" s="166"/>
      <c r="HDL35" s="166"/>
      <c r="HDM35" s="166"/>
      <c r="HDN35" s="166"/>
      <c r="HDO35" s="166"/>
      <c r="HDP35" s="166"/>
      <c r="HDQ35" s="166"/>
      <c r="HDR35" s="166"/>
      <c r="HDS35" s="166"/>
      <c r="HDT35" s="166"/>
      <c r="HDU35" s="166"/>
      <c r="HDV35" s="166"/>
      <c r="HDW35" s="166"/>
      <c r="HDX35" s="166"/>
      <c r="HDY35" s="166"/>
      <c r="HDZ35" s="166"/>
      <c r="HEA35" s="166"/>
      <c r="HEB35" s="166"/>
      <c r="HEC35" s="166"/>
      <c r="HED35" s="166"/>
      <c r="HEE35" s="166"/>
      <c r="HEF35" s="166"/>
      <c r="HEG35" s="166"/>
      <c r="HEH35" s="166"/>
      <c r="HEI35" s="166"/>
      <c r="HEJ35" s="166"/>
      <c r="HEK35" s="166"/>
      <c r="HEL35" s="166"/>
      <c r="HEM35" s="166"/>
      <c r="HEN35" s="166"/>
      <c r="HEO35" s="166"/>
      <c r="HEP35" s="166"/>
      <c r="HEQ35" s="166"/>
      <c r="HER35" s="166"/>
      <c r="HES35" s="166"/>
      <c r="HET35" s="166"/>
      <c r="HEU35" s="166"/>
      <c r="HEV35" s="166"/>
      <c r="HEW35" s="166"/>
      <c r="HEX35" s="166"/>
      <c r="HEY35" s="166"/>
      <c r="HEZ35" s="166"/>
      <c r="HFA35" s="166"/>
      <c r="HFB35" s="166"/>
      <c r="HFC35" s="166"/>
      <c r="HFD35" s="166"/>
      <c r="HFE35" s="166"/>
      <c r="HFF35" s="166"/>
      <c r="HFG35" s="166"/>
      <c r="HFH35" s="166"/>
      <c r="HFI35" s="166"/>
      <c r="HFJ35" s="166"/>
      <c r="HFK35" s="166"/>
      <c r="HFL35" s="166"/>
      <c r="HFM35" s="166"/>
      <c r="HFN35" s="166"/>
      <c r="HFO35" s="166"/>
      <c r="HFP35" s="166"/>
      <c r="HFQ35" s="166"/>
      <c r="HFR35" s="166"/>
      <c r="HFS35" s="166"/>
      <c r="HFT35" s="166"/>
      <c r="HFU35" s="166"/>
      <c r="HFV35" s="166"/>
      <c r="HFW35" s="166"/>
      <c r="HFX35" s="166"/>
      <c r="HFY35" s="166"/>
      <c r="HFZ35" s="166"/>
      <c r="HGA35" s="166"/>
      <c r="HGB35" s="166"/>
      <c r="HGC35" s="166"/>
      <c r="HGD35" s="166"/>
      <c r="HGE35" s="166"/>
      <c r="HGF35" s="166"/>
      <c r="HGG35" s="166"/>
      <c r="HGH35" s="166"/>
      <c r="HGI35" s="166"/>
      <c r="HGJ35" s="166"/>
      <c r="HGK35" s="166"/>
      <c r="HGL35" s="166"/>
      <c r="HGM35" s="166"/>
      <c r="HGN35" s="166"/>
      <c r="HGO35" s="166"/>
      <c r="HGP35" s="166"/>
      <c r="HGQ35" s="166"/>
      <c r="HGR35" s="166"/>
      <c r="HGS35" s="166"/>
      <c r="HGT35" s="166"/>
      <c r="HGU35" s="166"/>
      <c r="HGV35" s="166"/>
      <c r="HGW35" s="166"/>
      <c r="HGX35" s="166"/>
      <c r="HGY35" s="166"/>
      <c r="HGZ35" s="166"/>
      <c r="HHA35" s="166"/>
      <c r="HHB35" s="166"/>
      <c r="HHC35" s="166"/>
      <c r="HHD35" s="166"/>
      <c r="HHE35" s="166"/>
      <c r="HHF35" s="166"/>
      <c r="HHG35" s="166"/>
      <c r="HHH35" s="166"/>
      <c r="HHI35" s="166"/>
      <c r="HHJ35" s="166"/>
      <c r="HHK35" s="166"/>
      <c r="HHL35" s="166"/>
      <c r="HHM35" s="166"/>
      <c r="HHN35" s="166"/>
      <c r="HHO35" s="166"/>
      <c r="HHP35" s="166"/>
      <c r="HHQ35" s="166"/>
      <c r="HHR35" s="166"/>
      <c r="HHS35" s="166"/>
      <c r="HHT35" s="166"/>
      <c r="HHU35" s="166"/>
      <c r="HHV35" s="166"/>
      <c r="HHW35" s="166"/>
      <c r="HHX35" s="166"/>
      <c r="HHY35" s="166"/>
      <c r="HHZ35" s="166"/>
      <c r="HIA35" s="166"/>
      <c r="HIB35" s="166"/>
      <c r="HIC35" s="166"/>
      <c r="HID35" s="166"/>
      <c r="HIE35" s="166"/>
      <c r="HIF35" s="166"/>
      <c r="HIG35" s="166"/>
      <c r="HIH35" s="166"/>
      <c r="HII35" s="166"/>
      <c r="HIJ35" s="166"/>
      <c r="HIK35" s="166"/>
      <c r="HIL35" s="166"/>
      <c r="HIM35" s="166"/>
      <c r="HIN35" s="166"/>
      <c r="HIO35" s="166"/>
      <c r="HIP35" s="166"/>
      <c r="HIQ35" s="166"/>
      <c r="HIR35" s="166"/>
      <c r="HIS35" s="166"/>
      <c r="HIT35" s="166"/>
      <c r="HIU35" s="166"/>
      <c r="HIV35" s="166"/>
      <c r="HIW35" s="166"/>
      <c r="HIX35" s="166"/>
      <c r="HIY35" s="166"/>
      <c r="HIZ35" s="166"/>
      <c r="HJA35" s="166"/>
      <c r="HJB35" s="166"/>
      <c r="HJC35" s="166"/>
      <c r="HJD35" s="166"/>
      <c r="HJE35" s="166"/>
      <c r="HJF35" s="166"/>
      <c r="HJG35" s="166"/>
      <c r="HJH35" s="166"/>
      <c r="HJI35" s="166"/>
      <c r="HJJ35" s="166"/>
      <c r="HJK35" s="166"/>
      <c r="HJL35" s="166"/>
      <c r="HJM35" s="166"/>
      <c r="HJN35" s="166"/>
      <c r="HJO35" s="166"/>
      <c r="HJP35" s="166"/>
      <c r="HJQ35" s="166"/>
      <c r="HJR35" s="166"/>
      <c r="HJS35" s="166"/>
      <c r="HJT35" s="166"/>
      <c r="HJU35" s="166"/>
      <c r="HJV35" s="166"/>
      <c r="HJW35" s="166"/>
      <c r="HJX35" s="166"/>
      <c r="HJY35" s="166"/>
      <c r="HJZ35" s="166"/>
      <c r="HKA35" s="166"/>
      <c r="HKB35" s="166"/>
      <c r="HKC35" s="166"/>
      <c r="HKD35" s="166"/>
      <c r="HKE35" s="166"/>
      <c r="HKF35" s="166"/>
      <c r="HKG35" s="166"/>
      <c r="HKH35" s="166"/>
      <c r="HKI35" s="166"/>
      <c r="HKJ35" s="166"/>
      <c r="HKK35" s="166"/>
      <c r="HKL35" s="166"/>
      <c r="HKM35" s="166"/>
      <c r="HKN35" s="166"/>
      <c r="HKO35" s="166"/>
      <c r="HKP35" s="166"/>
      <c r="HKQ35" s="166"/>
      <c r="HKR35" s="166"/>
      <c r="HKS35" s="166"/>
      <c r="HKT35" s="166"/>
      <c r="HKU35" s="166"/>
      <c r="HKV35" s="166"/>
      <c r="HKW35" s="166"/>
      <c r="HKX35" s="166"/>
      <c r="HKY35" s="166"/>
      <c r="HKZ35" s="166"/>
      <c r="HLA35" s="166"/>
      <c r="HLB35" s="166"/>
      <c r="HLC35" s="166"/>
      <c r="HLD35" s="166"/>
      <c r="HLE35" s="166"/>
      <c r="HLF35" s="166"/>
      <c r="HLG35" s="166"/>
      <c r="HLH35" s="166"/>
      <c r="HLI35" s="166"/>
      <c r="HLJ35" s="166"/>
      <c r="HLK35" s="166"/>
      <c r="HLL35" s="166"/>
      <c r="HLM35" s="166"/>
      <c r="HLN35" s="166"/>
      <c r="HLO35" s="166"/>
      <c r="HLP35" s="166"/>
      <c r="HLQ35" s="166"/>
      <c r="HLR35" s="166"/>
      <c r="HLS35" s="166"/>
      <c r="HLT35" s="166"/>
      <c r="HLU35" s="166"/>
      <c r="HLV35" s="166"/>
      <c r="HLW35" s="166"/>
      <c r="HLX35" s="166"/>
      <c r="HLY35" s="166"/>
      <c r="HLZ35" s="166"/>
      <c r="HMA35" s="166"/>
      <c r="HMB35" s="166"/>
      <c r="HMC35" s="166"/>
      <c r="HMD35" s="166"/>
      <c r="HME35" s="166"/>
      <c r="HMF35" s="166"/>
      <c r="HMG35" s="166"/>
      <c r="HMH35" s="166"/>
      <c r="HMI35" s="166"/>
      <c r="HMJ35" s="166"/>
      <c r="HMK35" s="166"/>
      <c r="HML35" s="166"/>
      <c r="HMM35" s="166"/>
      <c r="HMN35" s="166"/>
      <c r="HMO35" s="166"/>
      <c r="HMP35" s="166"/>
      <c r="HMQ35" s="166"/>
      <c r="HMR35" s="166"/>
      <c r="HMS35" s="166"/>
      <c r="HMT35" s="166"/>
      <c r="HMU35" s="166"/>
      <c r="HMV35" s="166"/>
      <c r="HMW35" s="166"/>
      <c r="HMX35" s="166"/>
      <c r="HMY35" s="166"/>
      <c r="HMZ35" s="166"/>
      <c r="HNA35" s="166"/>
      <c r="HNB35" s="166"/>
      <c r="HNC35" s="166"/>
      <c r="HND35" s="166"/>
      <c r="HNE35" s="166"/>
      <c r="HNF35" s="166"/>
      <c r="HNG35" s="166"/>
      <c r="HNH35" s="166"/>
      <c r="HNI35" s="166"/>
      <c r="HNJ35" s="166"/>
      <c r="HNK35" s="166"/>
      <c r="HNL35" s="166"/>
      <c r="HNM35" s="166"/>
      <c r="HNN35" s="166"/>
      <c r="HNO35" s="166"/>
      <c r="HNP35" s="166"/>
      <c r="HNQ35" s="166"/>
      <c r="HNR35" s="166"/>
      <c r="HNS35" s="166"/>
      <c r="HNT35" s="166"/>
      <c r="HNU35" s="166"/>
      <c r="HNV35" s="166"/>
      <c r="HNW35" s="166"/>
      <c r="HNX35" s="166"/>
      <c r="HNY35" s="166"/>
      <c r="HNZ35" s="166"/>
      <c r="HOA35" s="166"/>
      <c r="HOB35" s="166"/>
      <c r="HOC35" s="166"/>
      <c r="HOD35" s="166"/>
      <c r="HOE35" s="166"/>
      <c r="HOF35" s="166"/>
      <c r="HOG35" s="166"/>
      <c r="HOH35" s="166"/>
      <c r="HOI35" s="166"/>
      <c r="HOJ35" s="166"/>
      <c r="HOK35" s="166"/>
      <c r="HOL35" s="166"/>
      <c r="HOM35" s="166"/>
      <c r="HON35" s="166"/>
      <c r="HOO35" s="166"/>
      <c r="HOP35" s="166"/>
      <c r="HOQ35" s="166"/>
      <c r="HOR35" s="166"/>
      <c r="HOS35" s="166"/>
      <c r="HOT35" s="166"/>
      <c r="HOU35" s="166"/>
      <c r="HOV35" s="166"/>
      <c r="HOW35" s="166"/>
      <c r="HOX35" s="166"/>
      <c r="HOY35" s="166"/>
      <c r="HOZ35" s="166"/>
      <c r="HPA35" s="166"/>
      <c r="HPB35" s="166"/>
      <c r="HPC35" s="166"/>
      <c r="HPD35" s="166"/>
      <c r="HPE35" s="166"/>
      <c r="HPF35" s="166"/>
      <c r="HPG35" s="166"/>
      <c r="HPH35" s="166"/>
      <c r="HPI35" s="166"/>
      <c r="HPJ35" s="166"/>
      <c r="HPK35" s="166"/>
      <c r="HPL35" s="166"/>
      <c r="HPM35" s="166"/>
      <c r="HPN35" s="166"/>
      <c r="HPO35" s="166"/>
      <c r="HPP35" s="166"/>
      <c r="HPQ35" s="166"/>
      <c r="HPR35" s="166"/>
      <c r="HPS35" s="166"/>
      <c r="HPT35" s="166"/>
      <c r="HPU35" s="166"/>
      <c r="HPV35" s="166"/>
      <c r="HPW35" s="166"/>
      <c r="HPX35" s="166"/>
      <c r="HPY35" s="166"/>
      <c r="HPZ35" s="166"/>
      <c r="HQA35" s="166"/>
      <c r="HQB35" s="166"/>
      <c r="HQC35" s="166"/>
      <c r="HQD35" s="166"/>
      <c r="HQE35" s="166"/>
      <c r="HQF35" s="166"/>
      <c r="HQG35" s="166"/>
      <c r="HQH35" s="166"/>
      <c r="HQI35" s="166"/>
      <c r="HQJ35" s="166"/>
      <c r="HQK35" s="166"/>
      <c r="HQL35" s="166"/>
      <c r="HQM35" s="166"/>
      <c r="HQN35" s="166"/>
      <c r="HQO35" s="166"/>
      <c r="HQP35" s="166"/>
      <c r="HQQ35" s="166"/>
      <c r="HQR35" s="166"/>
      <c r="HQS35" s="166"/>
      <c r="HQT35" s="166"/>
      <c r="HQU35" s="166"/>
      <c r="HQV35" s="166"/>
      <c r="HQW35" s="166"/>
      <c r="HQX35" s="166"/>
      <c r="HQY35" s="166"/>
      <c r="HQZ35" s="166"/>
      <c r="HRA35" s="166"/>
      <c r="HRB35" s="166"/>
      <c r="HRC35" s="166"/>
      <c r="HRD35" s="166"/>
      <c r="HRE35" s="166"/>
      <c r="HRF35" s="166"/>
      <c r="HRG35" s="166"/>
      <c r="HRH35" s="166"/>
      <c r="HRI35" s="166"/>
      <c r="HRJ35" s="166"/>
      <c r="HRK35" s="166"/>
      <c r="HRL35" s="166"/>
      <c r="HRM35" s="166"/>
      <c r="HRN35" s="166"/>
      <c r="HRO35" s="166"/>
      <c r="HRP35" s="166"/>
      <c r="HRQ35" s="166"/>
      <c r="HRR35" s="166"/>
      <c r="HRS35" s="166"/>
      <c r="HRT35" s="166"/>
      <c r="HRU35" s="166"/>
      <c r="HRV35" s="166"/>
      <c r="HRW35" s="166"/>
      <c r="HRX35" s="166"/>
      <c r="HRY35" s="166"/>
      <c r="HRZ35" s="166"/>
      <c r="HSA35" s="166"/>
      <c r="HSB35" s="166"/>
      <c r="HSC35" s="166"/>
      <c r="HSD35" s="166"/>
      <c r="HSE35" s="166"/>
      <c r="HSF35" s="166"/>
      <c r="HSG35" s="166"/>
      <c r="HSH35" s="166"/>
      <c r="HSI35" s="166"/>
      <c r="HSJ35" s="166"/>
      <c r="HSK35" s="166"/>
      <c r="HSL35" s="166"/>
      <c r="HSM35" s="166"/>
      <c r="HSN35" s="166"/>
      <c r="HSO35" s="166"/>
      <c r="HSP35" s="166"/>
      <c r="HSQ35" s="166"/>
      <c r="HSR35" s="166"/>
      <c r="HSS35" s="166"/>
      <c r="HST35" s="166"/>
      <c r="HSU35" s="166"/>
      <c r="HSV35" s="166"/>
      <c r="HSW35" s="166"/>
      <c r="HSX35" s="166"/>
      <c r="HSY35" s="166"/>
      <c r="HSZ35" s="166"/>
      <c r="HTA35" s="166"/>
      <c r="HTB35" s="166"/>
      <c r="HTC35" s="166"/>
      <c r="HTD35" s="166"/>
      <c r="HTE35" s="166"/>
      <c r="HTF35" s="166"/>
      <c r="HTG35" s="166"/>
      <c r="HTH35" s="166"/>
      <c r="HTI35" s="166"/>
      <c r="HTJ35" s="166"/>
      <c r="HTK35" s="166"/>
      <c r="HTL35" s="166"/>
      <c r="HTM35" s="166"/>
      <c r="HTN35" s="166"/>
      <c r="HTO35" s="166"/>
      <c r="HTP35" s="166"/>
      <c r="HTQ35" s="166"/>
      <c r="HTR35" s="166"/>
      <c r="HTS35" s="166"/>
      <c r="HTT35" s="166"/>
      <c r="HTU35" s="166"/>
      <c r="HTV35" s="166"/>
      <c r="HTW35" s="166"/>
      <c r="HTX35" s="166"/>
      <c r="HTY35" s="166"/>
      <c r="HTZ35" s="166"/>
      <c r="HUA35" s="166"/>
      <c r="HUB35" s="166"/>
      <c r="HUC35" s="166"/>
      <c r="HUD35" s="166"/>
      <c r="HUE35" s="166"/>
      <c r="HUF35" s="166"/>
      <c r="HUG35" s="166"/>
      <c r="HUH35" s="166"/>
      <c r="HUI35" s="166"/>
      <c r="HUJ35" s="166"/>
      <c r="HUK35" s="166"/>
      <c r="HUL35" s="166"/>
      <c r="HUM35" s="166"/>
      <c r="HUN35" s="166"/>
      <c r="HUO35" s="166"/>
      <c r="HUP35" s="166"/>
      <c r="HUQ35" s="166"/>
      <c r="HUR35" s="166"/>
      <c r="HUS35" s="166"/>
      <c r="HUT35" s="166"/>
      <c r="HUU35" s="166"/>
      <c r="HUV35" s="166"/>
      <c r="HUW35" s="166"/>
      <c r="HUX35" s="166"/>
      <c r="HUY35" s="166"/>
      <c r="HUZ35" s="166"/>
      <c r="HVA35" s="166"/>
      <c r="HVB35" s="166"/>
      <c r="HVC35" s="166"/>
      <c r="HVD35" s="166"/>
      <c r="HVE35" s="166"/>
      <c r="HVF35" s="166"/>
      <c r="HVG35" s="166"/>
      <c r="HVH35" s="166"/>
      <c r="HVI35" s="166"/>
      <c r="HVJ35" s="166"/>
      <c r="HVK35" s="166"/>
      <c r="HVL35" s="166"/>
      <c r="HVM35" s="166"/>
      <c r="HVN35" s="166"/>
      <c r="HVO35" s="166"/>
      <c r="HVP35" s="166"/>
      <c r="HVQ35" s="166"/>
      <c r="HVR35" s="166"/>
      <c r="HVS35" s="166"/>
      <c r="HVT35" s="166"/>
      <c r="HVU35" s="166"/>
      <c r="HVV35" s="166"/>
      <c r="HVW35" s="166"/>
      <c r="HVX35" s="166"/>
      <c r="HVY35" s="166"/>
      <c r="HVZ35" s="166"/>
      <c r="HWA35" s="166"/>
      <c r="HWB35" s="166"/>
      <c r="HWC35" s="166"/>
      <c r="HWD35" s="166"/>
      <c r="HWE35" s="166"/>
      <c r="HWF35" s="166"/>
      <c r="HWG35" s="166"/>
      <c r="HWH35" s="166"/>
      <c r="HWI35" s="166"/>
      <c r="HWJ35" s="166"/>
      <c r="HWK35" s="166"/>
      <c r="HWL35" s="166"/>
      <c r="HWM35" s="166"/>
      <c r="HWN35" s="166"/>
      <c r="HWO35" s="166"/>
      <c r="HWP35" s="166"/>
      <c r="HWQ35" s="166"/>
      <c r="HWR35" s="166"/>
      <c r="HWS35" s="166"/>
      <c r="HWT35" s="166"/>
      <c r="HWU35" s="166"/>
      <c r="HWV35" s="166"/>
      <c r="HWW35" s="166"/>
      <c r="HWX35" s="166"/>
      <c r="HWY35" s="166"/>
      <c r="HWZ35" s="166"/>
      <c r="HXA35" s="166"/>
      <c r="HXB35" s="166"/>
      <c r="HXC35" s="166"/>
      <c r="HXD35" s="166"/>
      <c r="HXE35" s="166"/>
      <c r="HXF35" s="166"/>
      <c r="HXG35" s="166"/>
      <c r="HXH35" s="166"/>
      <c r="HXI35" s="166"/>
      <c r="HXJ35" s="166"/>
      <c r="HXK35" s="166"/>
      <c r="HXL35" s="166"/>
      <c r="HXM35" s="166"/>
      <c r="HXN35" s="166"/>
      <c r="HXO35" s="166"/>
      <c r="HXP35" s="166"/>
      <c r="HXQ35" s="166"/>
      <c r="HXR35" s="166"/>
      <c r="HXS35" s="166"/>
      <c r="HXT35" s="166"/>
      <c r="HXU35" s="166"/>
      <c r="HXV35" s="166"/>
      <c r="HXW35" s="166"/>
      <c r="HXX35" s="166"/>
      <c r="HXY35" s="166"/>
      <c r="HXZ35" s="166"/>
      <c r="HYA35" s="166"/>
      <c r="HYB35" s="166"/>
      <c r="HYC35" s="166"/>
      <c r="HYD35" s="166"/>
      <c r="HYE35" s="166"/>
      <c r="HYF35" s="166"/>
      <c r="HYG35" s="166"/>
      <c r="HYH35" s="166"/>
      <c r="HYI35" s="166"/>
      <c r="HYJ35" s="166"/>
      <c r="HYK35" s="166"/>
      <c r="HYL35" s="166"/>
      <c r="HYM35" s="166"/>
      <c r="HYN35" s="166"/>
      <c r="HYO35" s="166"/>
      <c r="HYP35" s="166"/>
      <c r="HYQ35" s="166"/>
      <c r="HYR35" s="166"/>
      <c r="HYS35" s="166"/>
      <c r="HYT35" s="166"/>
      <c r="HYU35" s="166"/>
      <c r="HYV35" s="166"/>
      <c r="HYW35" s="166"/>
      <c r="HYX35" s="166"/>
      <c r="HYY35" s="166"/>
      <c r="HYZ35" s="166"/>
      <c r="HZA35" s="166"/>
      <c r="HZB35" s="166"/>
      <c r="HZC35" s="166"/>
      <c r="HZD35" s="166"/>
      <c r="HZE35" s="166"/>
      <c r="HZF35" s="166"/>
      <c r="HZG35" s="166"/>
      <c r="HZH35" s="166"/>
      <c r="HZI35" s="166"/>
      <c r="HZJ35" s="166"/>
      <c r="HZK35" s="166"/>
      <c r="HZL35" s="166"/>
      <c r="HZM35" s="166"/>
      <c r="HZN35" s="166"/>
      <c r="HZO35" s="166"/>
      <c r="HZP35" s="166"/>
      <c r="HZQ35" s="166"/>
      <c r="HZR35" s="166"/>
      <c r="HZS35" s="166"/>
      <c r="HZT35" s="166"/>
      <c r="HZU35" s="166"/>
      <c r="HZV35" s="166"/>
      <c r="HZW35" s="166"/>
      <c r="HZX35" s="166"/>
      <c r="HZY35" s="166"/>
      <c r="HZZ35" s="166"/>
      <c r="IAA35" s="166"/>
      <c r="IAB35" s="166"/>
      <c r="IAC35" s="166"/>
      <c r="IAD35" s="166"/>
      <c r="IAE35" s="166"/>
      <c r="IAF35" s="166"/>
      <c r="IAG35" s="166"/>
      <c r="IAH35" s="166"/>
      <c r="IAI35" s="166"/>
      <c r="IAJ35" s="166"/>
      <c r="IAK35" s="166"/>
      <c r="IAL35" s="166"/>
      <c r="IAM35" s="166"/>
      <c r="IAN35" s="166"/>
      <c r="IAO35" s="166"/>
      <c r="IAP35" s="166"/>
      <c r="IAQ35" s="166"/>
      <c r="IAR35" s="166"/>
      <c r="IAS35" s="166"/>
      <c r="IAT35" s="166"/>
      <c r="IAU35" s="166"/>
      <c r="IAV35" s="166"/>
      <c r="IAW35" s="166"/>
      <c r="IAX35" s="166"/>
      <c r="IAY35" s="166"/>
      <c r="IAZ35" s="166"/>
      <c r="IBA35" s="166"/>
      <c r="IBB35" s="166"/>
      <c r="IBC35" s="166"/>
      <c r="IBD35" s="166"/>
      <c r="IBE35" s="166"/>
      <c r="IBF35" s="166"/>
      <c r="IBG35" s="166"/>
      <c r="IBH35" s="166"/>
      <c r="IBI35" s="166"/>
      <c r="IBJ35" s="166"/>
      <c r="IBK35" s="166"/>
      <c r="IBL35" s="166"/>
      <c r="IBM35" s="166"/>
      <c r="IBN35" s="166"/>
      <c r="IBO35" s="166"/>
      <c r="IBP35" s="166"/>
      <c r="IBQ35" s="166"/>
      <c r="IBR35" s="166"/>
      <c r="IBS35" s="166"/>
      <c r="IBT35" s="166"/>
      <c r="IBU35" s="166"/>
      <c r="IBV35" s="166"/>
      <c r="IBW35" s="166"/>
      <c r="IBX35" s="166"/>
      <c r="IBY35" s="166"/>
      <c r="IBZ35" s="166"/>
      <c r="ICA35" s="166"/>
      <c r="ICB35" s="166"/>
      <c r="ICC35" s="166"/>
      <c r="ICD35" s="166"/>
      <c r="ICE35" s="166"/>
      <c r="ICF35" s="166"/>
      <c r="ICG35" s="166"/>
      <c r="ICH35" s="166"/>
      <c r="ICI35" s="166"/>
      <c r="ICJ35" s="166"/>
      <c r="ICK35" s="166"/>
      <c r="ICL35" s="166"/>
      <c r="ICM35" s="166"/>
      <c r="ICN35" s="166"/>
      <c r="ICO35" s="166"/>
      <c r="ICP35" s="166"/>
      <c r="ICQ35" s="166"/>
      <c r="ICR35" s="166"/>
      <c r="ICS35" s="166"/>
      <c r="ICT35" s="166"/>
      <c r="ICU35" s="166"/>
      <c r="ICV35" s="166"/>
      <c r="ICW35" s="166"/>
      <c r="ICX35" s="166"/>
      <c r="ICY35" s="166"/>
      <c r="ICZ35" s="166"/>
      <c r="IDA35" s="166"/>
      <c r="IDB35" s="166"/>
      <c r="IDC35" s="166"/>
      <c r="IDD35" s="166"/>
      <c r="IDE35" s="166"/>
      <c r="IDF35" s="166"/>
      <c r="IDG35" s="166"/>
      <c r="IDH35" s="166"/>
      <c r="IDI35" s="166"/>
      <c r="IDJ35" s="166"/>
      <c r="IDK35" s="166"/>
      <c r="IDL35" s="166"/>
      <c r="IDM35" s="166"/>
      <c r="IDN35" s="166"/>
      <c r="IDO35" s="166"/>
      <c r="IDP35" s="166"/>
      <c r="IDQ35" s="166"/>
      <c r="IDR35" s="166"/>
      <c r="IDS35" s="166"/>
      <c r="IDT35" s="166"/>
      <c r="IDU35" s="166"/>
      <c r="IDV35" s="166"/>
      <c r="IDW35" s="166"/>
      <c r="IDX35" s="166"/>
      <c r="IDY35" s="166"/>
      <c r="IDZ35" s="166"/>
      <c r="IEA35" s="166"/>
      <c r="IEB35" s="166"/>
      <c r="IEC35" s="166"/>
      <c r="IED35" s="166"/>
      <c r="IEE35" s="166"/>
      <c r="IEF35" s="166"/>
      <c r="IEG35" s="166"/>
      <c r="IEH35" s="166"/>
      <c r="IEI35" s="166"/>
      <c r="IEJ35" s="166"/>
      <c r="IEK35" s="166"/>
      <c r="IEL35" s="166"/>
      <c r="IEM35" s="166"/>
      <c r="IEN35" s="166"/>
      <c r="IEO35" s="166"/>
      <c r="IEP35" s="166"/>
      <c r="IEQ35" s="166"/>
      <c r="IER35" s="166"/>
      <c r="IES35" s="166"/>
      <c r="IET35" s="166"/>
      <c r="IEU35" s="166"/>
      <c r="IEV35" s="166"/>
      <c r="IEW35" s="166"/>
      <c r="IEX35" s="166"/>
      <c r="IEY35" s="166"/>
      <c r="IEZ35" s="166"/>
      <c r="IFA35" s="166"/>
      <c r="IFB35" s="166"/>
      <c r="IFC35" s="166"/>
      <c r="IFD35" s="166"/>
      <c r="IFE35" s="166"/>
      <c r="IFF35" s="166"/>
      <c r="IFG35" s="166"/>
      <c r="IFH35" s="166"/>
      <c r="IFI35" s="166"/>
      <c r="IFJ35" s="166"/>
      <c r="IFK35" s="166"/>
      <c r="IFL35" s="166"/>
      <c r="IFM35" s="166"/>
      <c r="IFN35" s="166"/>
      <c r="IFO35" s="166"/>
      <c r="IFP35" s="166"/>
      <c r="IFQ35" s="166"/>
      <c r="IFR35" s="166"/>
      <c r="IFS35" s="166"/>
      <c r="IFT35" s="166"/>
      <c r="IFU35" s="166"/>
      <c r="IFV35" s="166"/>
      <c r="IFW35" s="166"/>
      <c r="IFX35" s="166"/>
      <c r="IFY35" s="166"/>
      <c r="IFZ35" s="166"/>
      <c r="IGA35" s="166"/>
      <c r="IGB35" s="166"/>
      <c r="IGC35" s="166"/>
      <c r="IGD35" s="166"/>
      <c r="IGE35" s="166"/>
      <c r="IGF35" s="166"/>
      <c r="IGG35" s="166"/>
      <c r="IGH35" s="166"/>
      <c r="IGI35" s="166"/>
      <c r="IGJ35" s="166"/>
      <c r="IGK35" s="166"/>
      <c r="IGL35" s="166"/>
      <c r="IGM35" s="166"/>
      <c r="IGN35" s="166"/>
      <c r="IGO35" s="166"/>
      <c r="IGP35" s="166"/>
      <c r="IGQ35" s="166"/>
      <c r="IGR35" s="166"/>
      <c r="IGS35" s="166"/>
      <c r="IGT35" s="166"/>
      <c r="IGU35" s="166"/>
      <c r="IGV35" s="166"/>
      <c r="IGW35" s="166"/>
      <c r="IGX35" s="166"/>
      <c r="IGY35" s="166"/>
      <c r="IGZ35" s="166"/>
      <c r="IHA35" s="166"/>
      <c r="IHB35" s="166"/>
      <c r="IHC35" s="166"/>
      <c r="IHD35" s="166"/>
      <c r="IHE35" s="166"/>
      <c r="IHF35" s="166"/>
      <c r="IHG35" s="166"/>
      <c r="IHH35" s="166"/>
      <c r="IHI35" s="166"/>
      <c r="IHJ35" s="166"/>
      <c r="IHK35" s="166"/>
      <c r="IHL35" s="166"/>
      <c r="IHM35" s="166"/>
      <c r="IHN35" s="166"/>
      <c r="IHO35" s="166"/>
      <c r="IHP35" s="166"/>
      <c r="IHQ35" s="166"/>
      <c r="IHR35" s="166"/>
      <c r="IHS35" s="166"/>
      <c r="IHT35" s="166"/>
      <c r="IHU35" s="166"/>
      <c r="IHV35" s="166"/>
      <c r="IHW35" s="166"/>
      <c r="IHX35" s="166"/>
      <c r="IHY35" s="166"/>
      <c r="IHZ35" s="166"/>
      <c r="IIA35" s="166"/>
      <c r="IIB35" s="166"/>
      <c r="IIC35" s="166"/>
      <c r="IID35" s="166"/>
      <c r="IIE35" s="166"/>
      <c r="IIF35" s="166"/>
      <c r="IIG35" s="166"/>
      <c r="IIH35" s="166"/>
      <c r="III35" s="166"/>
      <c r="IIJ35" s="166"/>
      <c r="IIK35" s="166"/>
      <c r="IIL35" s="166"/>
      <c r="IIM35" s="166"/>
      <c r="IIN35" s="166"/>
      <c r="IIO35" s="166"/>
      <c r="IIP35" s="166"/>
      <c r="IIQ35" s="166"/>
      <c r="IIR35" s="166"/>
      <c r="IIS35" s="166"/>
      <c r="IIT35" s="166"/>
      <c r="IIU35" s="166"/>
      <c r="IIV35" s="166"/>
      <c r="IIW35" s="166"/>
      <c r="IIX35" s="166"/>
      <c r="IIY35" s="166"/>
      <c r="IIZ35" s="166"/>
      <c r="IJA35" s="166"/>
      <c r="IJB35" s="166"/>
      <c r="IJC35" s="166"/>
      <c r="IJD35" s="166"/>
      <c r="IJE35" s="166"/>
      <c r="IJF35" s="166"/>
      <c r="IJG35" s="166"/>
      <c r="IJH35" s="166"/>
      <c r="IJI35" s="166"/>
      <c r="IJJ35" s="166"/>
      <c r="IJK35" s="166"/>
      <c r="IJL35" s="166"/>
      <c r="IJM35" s="166"/>
      <c r="IJN35" s="166"/>
      <c r="IJO35" s="166"/>
      <c r="IJP35" s="166"/>
      <c r="IJQ35" s="166"/>
      <c r="IJR35" s="166"/>
      <c r="IJS35" s="166"/>
      <c r="IJT35" s="166"/>
      <c r="IJU35" s="166"/>
      <c r="IJV35" s="166"/>
      <c r="IJW35" s="166"/>
      <c r="IJX35" s="166"/>
      <c r="IJY35" s="166"/>
      <c r="IJZ35" s="166"/>
      <c r="IKA35" s="166"/>
      <c r="IKB35" s="166"/>
      <c r="IKC35" s="166"/>
      <c r="IKD35" s="166"/>
      <c r="IKE35" s="166"/>
      <c r="IKF35" s="166"/>
      <c r="IKG35" s="166"/>
      <c r="IKH35" s="166"/>
      <c r="IKI35" s="166"/>
      <c r="IKJ35" s="166"/>
      <c r="IKK35" s="166"/>
      <c r="IKL35" s="166"/>
      <c r="IKM35" s="166"/>
      <c r="IKN35" s="166"/>
      <c r="IKO35" s="166"/>
      <c r="IKP35" s="166"/>
      <c r="IKQ35" s="166"/>
      <c r="IKR35" s="166"/>
      <c r="IKS35" s="166"/>
      <c r="IKT35" s="166"/>
      <c r="IKU35" s="166"/>
      <c r="IKV35" s="166"/>
      <c r="IKW35" s="166"/>
      <c r="IKX35" s="166"/>
      <c r="IKY35" s="166"/>
      <c r="IKZ35" s="166"/>
      <c r="ILA35" s="166"/>
      <c r="ILB35" s="166"/>
      <c r="ILC35" s="166"/>
      <c r="ILD35" s="166"/>
      <c r="ILE35" s="166"/>
      <c r="ILF35" s="166"/>
      <c r="ILG35" s="166"/>
      <c r="ILH35" s="166"/>
      <c r="ILI35" s="166"/>
      <c r="ILJ35" s="166"/>
      <c r="ILK35" s="166"/>
      <c r="ILL35" s="166"/>
      <c r="ILM35" s="166"/>
      <c r="ILN35" s="166"/>
      <c r="ILO35" s="166"/>
      <c r="ILP35" s="166"/>
      <c r="ILQ35" s="166"/>
      <c r="ILR35" s="166"/>
      <c r="ILS35" s="166"/>
      <c r="ILT35" s="166"/>
      <c r="ILU35" s="166"/>
      <c r="ILV35" s="166"/>
      <c r="ILW35" s="166"/>
      <c r="ILX35" s="166"/>
      <c r="ILY35" s="166"/>
      <c r="ILZ35" s="166"/>
      <c r="IMA35" s="166"/>
      <c r="IMB35" s="166"/>
      <c r="IMC35" s="166"/>
      <c r="IMD35" s="166"/>
      <c r="IME35" s="166"/>
      <c r="IMF35" s="166"/>
      <c r="IMG35" s="166"/>
      <c r="IMH35" s="166"/>
      <c r="IMI35" s="166"/>
      <c r="IMJ35" s="166"/>
      <c r="IMK35" s="166"/>
      <c r="IML35" s="166"/>
      <c r="IMM35" s="166"/>
      <c r="IMN35" s="166"/>
      <c r="IMO35" s="166"/>
      <c r="IMP35" s="166"/>
      <c r="IMQ35" s="166"/>
      <c r="IMR35" s="166"/>
      <c r="IMS35" s="166"/>
      <c r="IMT35" s="166"/>
      <c r="IMU35" s="166"/>
      <c r="IMV35" s="166"/>
      <c r="IMW35" s="166"/>
      <c r="IMX35" s="166"/>
      <c r="IMY35" s="166"/>
      <c r="IMZ35" s="166"/>
      <c r="INA35" s="166"/>
      <c r="INB35" s="166"/>
      <c r="INC35" s="166"/>
      <c r="IND35" s="166"/>
      <c r="INE35" s="166"/>
      <c r="INF35" s="166"/>
      <c r="ING35" s="166"/>
      <c r="INH35" s="166"/>
      <c r="INI35" s="166"/>
      <c r="INJ35" s="166"/>
      <c r="INK35" s="166"/>
      <c r="INL35" s="166"/>
      <c r="INM35" s="166"/>
      <c r="INN35" s="166"/>
      <c r="INO35" s="166"/>
      <c r="INP35" s="166"/>
      <c r="INQ35" s="166"/>
      <c r="INR35" s="166"/>
      <c r="INS35" s="166"/>
      <c r="INT35" s="166"/>
      <c r="INU35" s="166"/>
      <c r="INV35" s="166"/>
      <c r="INW35" s="166"/>
      <c r="INX35" s="166"/>
      <c r="INY35" s="166"/>
      <c r="INZ35" s="166"/>
      <c r="IOA35" s="166"/>
      <c r="IOB35" s="166"/>
      <c r="IOC35" s="166"/>
      <c r="IOD35" s="166"/>
      <c r="IOE35" s="166"/>
      <c r="IOF35" s="166"/>
      <c r="IOG35" s="166"/>
      <c r="IOH35" s="166"/>
      <c r="IOI35" s="166"/>
      <c r="IOJ35" s="166"/>
      <c r="IOK35" s="166"/>
      <c r="IOL35" s="166"/>
      <c r="IOM35" s="166"/>
      <c r="ION35" s="166"/>
      <c r="IOO35" s="166"/>
      <c r="IOP35" s="166"/>
      <c r="IOQ35" s="166"/>
      <c r="IOR35" s="166"/>
      <c r="IOS35" s="166"/>
      <c r="IOT35" s="166"/>
      <c r="IOU35" s="166"/>
      <c r="IOV35" s="166"/>
      <c r="IOW35" s="166"/>
      <c r="IOX35" s="166"/>
      <c r="IOY35" s="166"/>
      <c r="IOZ35" s="166"/>
      <c r="IPA35" s="166"/>
      <c r="IPB35" s="166"/>
      <c r="IPC35" s="166"/>
      <c r="IPD35" s="166"/>
      <c r="IPE35" s="166"/>
      <c r="IPF35" s="166"/>
      <c r="IPG35" s="166"/>
      <c r="IPH35" s="166"/>
      <c r="IPI35" s="166"/>
      <c r="IPJ35" s="166"/>
      <c r="IPK35" s="166"/>
      <c r="IPL35" s="166"/>
      <c r="IPM35" s="166"/>
      <c r="IPN35" s="166"/>
      <c r="IPO35" s="166"/>
      <c r="IPP35" s="166"/>
      <c r="IPQ35" s="166"/>
      <c r="IPR35" s="166"/>
      <c r="IPS35" s="166"/>
      <c r="IPT35" s="166"/>
      <c r="IPU35" s="166"/>
      <c r="IPV35" s="166"/>
      <c r="IPW35" s="166"/>
      <c r="IPX35" s="166"/>
      <c r="IPY35" s="166"/>
      <c r="IPZ35" s="166"/>
      <c r="IQA35" s="166"/>
      <c r="IQB35" s="166"/>
      <c r="IQC35" s="166"/>
      <c r="IQD35" s="166"/>
      <c r="IQE35" s="166"/>
      <c r="IQF35" s="166"/>
      <c r="IQG35" s="166"/>
      <c r="IQH35" s="166"/>
      <c r="IQI35" s="166"/>
      <c r="IQJ35" s="166"/>
      <c r="IQK35" s="166"/>
      <c r="IQL35" s="166"/>
      <c r="IQM35" s="166"/>
      <c r="IQN35" s="166"/>
      <c r="IQO35" s="166"/>
      <c r="IQP35" s="166"/>
      <c r="IQQ35" s="166"/>
      <c r="IQR35" s="166"/>
      <c r="IQS35" s="166"/>
      <c r="IQT35" s="166"/>
      <c r="IQU35" s="166"/>
      <c r="IQV35" s="166"/>
      <c r="IQW35" s="166"/>
      <c r="IQX35" s="166"/>
      <c r="IQY35" s="166"/>
      <c r="IQZ35" s="166"/>
      <c r="IRA35" s="166"/>
      <c r="IRB35" s="166"/>
      <c r="IRC35" s="166"/>
      <c r="IRD35" s="166"/>
      <c r="IRE35" s="166"/>
      <c r="IRF35" s="166"/>
      <c r="IRG35" s="166"/>
      <c r="IRH35" s="166"/>
      <c r="IRI35" s="166"/>
      <c r="IRJ35" s="166"/>
      <c r="IRK35" s="166"/>
      <c r="IRL35" s="166"/>
      <c r="IRM35" s="166"/>
      <c r="IRN35" s="166"/>
      <c r="IRO35" s="166"/>
      <c r="IRP35" s="166"/>
      <c r="IRQ35" s="166"/>
      <c r="IRR35" s="166"/>
      <c r="IRS35" s="166"/>
      <c r="IRT35" s="166"/>
      <c r="IRU35" s="166"/>
      <c r="IRV35" s="166"/>
      <c r="IRW35" s="166"/>
      <c r="IRX35" s="166"/>
      <c r="IRY35" s="166"/>
      <c r="IRZ35" s="166"/>
      <c r="ISA35" s="166"/>
      <c r="ISB35" s="166"/>
      <c r="ISC35" s="166"/>
      <c r="ISD35" s="166"/>
      <c r="ISE35" s="166"/>
      <c r="ISF35" s="166"/>
      <c r="ISG35" s="166"/>
      <c r="ISH35" s="166"/>
      <c r="ISI35" s="166"/>
      <c r="ISJ35" s="166"/>
      <c r="ISK35" s="166"/>
      <c r="ISL35" s="166"/>
      <c r="ISM35" s="166"/>
      <c r="ISN35" s="166"/>
      <c r="ISO35" s="166"/>
      <c r="ISP35" s="166"/>
      <c r="ISQ35" s="166"/>
      <c r="ISR35" s="166"/>
      <c r="ISS35" s="166"/>
      <c r="IST35" s="166"/>
      <c r="ISU35" s="166"/>
      <c r="ISV35" s="166"/>
      <c r="ISW35" s="166"/>
      <c r="ISX35" s="166"/>
      <c r="ISY35" s="166"/>
      <c r="ISZ35" s="166"/>
      <c r="ITA35" s="166"/>
      <c r="ITB35" s="166"/>
      <c r="ITC35" s="166"/>
      <c r="ITD35" s="166"/>
      <c r="ITE35" s="166"/>
      <c r="ITF35" s="166"/>
      <c r="ITG35" s="166"/>
      <c r="ITH35" s="166"/>
      <c r="ITI35" s="166"/>
      <c r="ITJ35" s="166"/>
      <c r="ITK35" s="166"/>
      <c r="ITL35" s="166"/>
      <c r="ITM35" s="166"/>
      <c r="ITN35" s="166"/>
      <c r="ITO35" s="166"/>
      <c r="ITP35" s="166"/>
      <c r="ITQ35" s="166"/>
      <c r="ITR35" s="166"/>
      <c r="ITS35" s="166"/>
      <c r="ITT35" s="166"/>
      <c r="ITU35" s="166"/>
      <c r="ITV35" s="166"/>
      <c r="ITW35" s="166"/>
      <c r="ITX35" s="166"/>
      <c r="ITY35" s="166"/>
      <c r="ITZ35" s="166"/>
      <c r="IUA35" s="166"/>
      <c r="IUB35" s="166"/>
      <c r="IUC35" s="166"/>
      <c r="IUD35" s="166"/>
      <c r="IUE35" s="166"/>
      <c r="IUF35" s="166"/>
      <c r="IUG35" s="166"/>
      <c r="IUH35" s="166"/>
      <c r="IUI35" s="166"/>
      <c r="IUJ35" s="166"/>
      <c r="IUK35" s="166"/>
      <c r="IUL35" s="166"/>
      <c r="IUM35" s="166"/>
      <c r="IUN35" s="166"/>
      <c r="IUO35" s="166"/>
      <c r="IUP35" s="166"/>
      <c r="IUQ35" s="166"/>
      <c r="IUR35" s="166"/>
      <c r="IUS35" s="166"/>
      <c r="IUT35" s="166"/>
      <c r="IUU35" s="166"/>
      <c r="IUV35" s="166"/>
      <c r="IUW35" s="166"/>
      <c r="IUX35" s="166"/>
      <c r="IUY35" s="166"/>
      <c r="IUZ35" s="166"/>
      <c r="IVA35" s="166"/>
      <c r="IVB35" s="166"/>
      <c r="IVC35" s="166"/>
      <c r="IVD35" s="166"/>
      <c r="IVE35" s="166"/>
      <c r="IVF35" s="166"/>
      <c r="IVG35" s="166"/>
      <c r="IVH35" s="166"/>
      <c r="IVI35" s="166"/>
      <c r="IVJ35" s="166"/>
      <c r="IVK35" s="166"/>
      <c r="IVL35" s="166"/>
      <c r="IVM35" s="166"/>
      <c r="IVN35" s="166"/>
      <c r="IVO35" s="166"/>
      <c r="IVP35" s="166"/>
      <c r="IVQ35" s="166"/>
      <c r="IVR35" s="166"/>
      <c r="IVS35" s="166"/>
      <c r="IVT35" s="166"/>
      <c r="IVU35" s="166"/>
      <c r="IVV35" s="166"/>
      <c r="IVW35" s="166"/>
      <c r="IVX35" s="166"/>
      <c r="IVY35" s="166"/>
      <c r="IVZ35" s="166"/>
      <c r="IWA35" s="166"/>
      <c r="IWB35" s="166"/>
      <c r="IWC35" s="166"/>
      <c r="IWD35" s="166"/>
      <c r="IWE35" s="166"/>
      <c r="IWF35" s="166"/>
      <c r="IWG35" s="166"/>
      <c r="IWH35" s="166"/>
      <c r="IWI35" s="166"/>
      <c r="IWJ35" s="166"/>
      <c r="IWK35" s="166"/>
      <c r="IWL35" s="166"/>
      <c r="IWM35" s="166"/>
      <c r="IWN35" s="166"/>
      <c r="IWO35" s="166"/>
      <c r="IWP35" s="166"/>
      <c r="IWQ35" s="166"/>
      <c r="IWR35" s="166"/>
      <c r="IWS35" s="166"/>
      <c r="IWT35" s="166"/>
      <c r="IWU35" s="166"/>
      <c r="IWV35" s="166"/>
      <c r="IWW35" s="166"/>
      <c r="IWX35" s="166"/>
      <c r="IWY35" s="166"/>
      <c r="IWZ35" s="166"/>
      <c r="IXA35" s="166"/>
      <c r="IXB35" s="166"/>
      <c r="IXC35" s="166"/>
      <c r="IXD35" s="166"/>
      <c r="IXE35" s="166"/>
      <c r="IXF35" s="166"/>
      <c r="IXG35" s="166"/>
      <c r="IXH35" s="166"/>
      <c r="IXI35" s="166"/>
      <c r="IXJ35" s="166"/>
      <c r="IXK35" s="166"/>
      <c r="IXL35" s="166"/>
      <c r="IXM35" s="166"/>
      <c r="IXN35" s="166"/>
      <c r="IXO35" s="166"/>
      <c r="IXP35" s="166"/>
      <c r="IXQ35" s="166"/>
      <c r="IXR35" s="166"/>
      <c r="IXS35" s="166"/>
      <c r="IXT35" s="166"/>
      <c r="IXU35" s="166"/>
      <c r="IXV35" s="166"/>
      <c r="IXW35" s="166"/>
      <c r="IXX35" s="166"/>
      <c r="IXY35" s="166"/>
      <c r="IXZ35" s="166"/>
      <c r="IYA35" s="166"/>
      <c r="IYB35" s="166"/>
      <c r="IYC35" s="166"/>
      <c r="IYD35" s="166"/>
      <c r="IYE35" s="166"/>
      <c r="IYF35" s="166"/>
      <c r="IYG35" s="166"/>
      <c r="IYH35" s="166"/>
      <c r="IYI35" s="166"/>
      <c r="IYJ35" s="166"/>
      <c r="IYK35" s="166"/>
      <c r="IYL35" s="166"/>
      <c r="IYM35" s="166"/>
      <c r="IYN35" s="166"/>
      <c r="IYO35" s="166"/>
      <c r="IYP35" s="166"/>
      <c r="IYQ35" s="166"/>
      <c r="IYR35" s="166"/>
      <c r="IYS35" s="166"/>
      <c r="IYT35" s="166"/>
      <c r="IYU35" s="166"/>
      <c r="IYV35" s="166"/>
      <c r="IYW35" s="166"/>
      <c r="IYX35" s="166"/>
      <c r="IYY35" s="166"/>
      <c r="IYZ35" s="166"/>
      <c r="IZA35" s="166"/>
      <c r="IZB35" s="166"/>
      <c r="IZC35" s="166"/>
      <c r="IZD35" s="166"/>
      <c r="IZE35" s="166"/>
      <c r="IZF35" s="166"/>
      <c r="IZG35" s="166"/>
      <c r="IZH35" s="166"/>
      <c r="IZI35" s="166"/>
      <c r="IZJ35" s="166"/>
      <c r="IZK35" s="166"/>
      <c r="IZL35" s="166"/>
      <c r="IZM35" s="166"/>
      <c r="IZN35" s="166"/>
      <c r="IZO35" s="166"/>
      <c r="IZP35" s="166"/>
      <c r="IZQ35" s="166"/>
      <c r="IZR35" s="166"/>
      <c r="IZS35" s="166"/>
      <c r="IZT35" s="166"/>
      <c r="IZU35" s="166"/>
      <c r="IZV35" s="166"/>
      <c r="IZW35" s="166"/>
      <c r="IZX35" s="166"/>
      <c r="IZY35" s="166"/>
      <c r="IZZ35" s="166"/>
      <c r="JAA35" s="166"/>
      <c r="JAB35" s="166"/>
      <c r="JAC35" s="166"/>
      <c r="JAD35" s="166"/>
      <c r="JAE35" s="166"/>
      <c r="JAF35" s="166"/>
      <c r="JAG35" s="166"/>
      <c r="JAH35" s="166"/>
      <c r="JAI35" s="166"/>
      <c r="JAJ35" s="166"/>
      <c r="JAK35" s="166"/>
      <c r="JAL35" s="166"/>
      <c r="JAM35" s="166"/>
      <c r="JAN35" s="166"/>
      <c r="JAO35" s="166"/>
      <c r="JAP35" s="166"/>
      <c r="JAQ35" s="166"/>
      <c r="JAR35" s="166"/>
      <c r="JAS35" s="166"/>
      <c r="JAT35" s="166"/>
      <c r="JAU35" s="166"/>
      <c r="JAV35" s="166"/>
      <c r="JAW35" s="166"/>
      <c r="JAX35" s="166"/>
      <c r="JAY35" s="166"/>
      <c r="JAZ35" s="166"/>
      <c r="JBA35" s="166"/>
      <c r="JBB35" s="166"/>
      <c r="JBC35" s="166"/>
      <c r="JBD35" s="166"/>
      <c r="JBE35" s="166"/>
      <c r="JBF35" s="166"/>
      <c r="JBG35" s="166"/>
      <c r="JBH35" s="166"/>
      <c r="JBI35" s="166"/>
      <c r="JBJ35" s="166"/>
      <c r="JBK35" s="166"/>
      <c r="JBL35" s="166"/>
      <c r="JBM35" s="166"/>
      <c r="JBN35" s="166"/>
      <c r="JBO35" s="166"/>
      <c r="JBP35" s="166"/>
      <c r="JBQ35" s="166"/>
      <c r="JBR35" s="166"/>
      <c r="JBS35" s="166"/>
      <c r="JBT35" s="166"/>
      <c r="JBU35" s="166"/>
      <c r="JBV35" s="166"/>
      <c r="JBW35" s="166"/>
      <c r="JBX35" s="166"/>
      <c r="JBY35" s="166"/>
      <c r="JBZ35" s="166"/>
      <c r="JCA35" s="166"/>
      <c r="JCB35" s="166"/>
      <c r="JCC35" s="166"/>
      <c r="JCD35" s="166"/>
      <c r="JCE35" s="166"/>
      <c r="JCF35" s="166"/>
      <c r="JCG35" s="166"/>
      <c r="JCH35" s="166"/>
      <c r="JCI35" s="166"/>
      <c r="JCJ35" s="166"/>
      <c r="JCK35" s="166"/>
      <c r="JCL35" s="166"/>
      <c r="JCM35" s="166"/>
      <c r="JCN35" s="166"/>
      <c r="JCO35" s="166"/>
      <c r="JCP35" s="166"/>
      <c r="JCQ35" s="166"/>
      <c r="JCR35" s="166"/>
      <c r="JCS35" s="166"/>
      <c r="JCT35" s="166"/>
      <c r="JCU35" s="166"/>
      <c r="JCV35" s="166"/>
      <c r="JCW35" s="166"/>
      <c r="JCX35" s="166"/>
      <c r="JCY35" s="166"/>
      <c r="JCZ35" s="166"/>
      <c r="JDA35" s="166"/>
      <c r="JDB35" s="166"/>
      <c r="JDC35" s="166"/>
      <c r="JDD35" s="166"/>
      <c r="JDE35" s="166"/>
      <c r="JDF35" s="166"/>
      <c r="JDG35" s="166"/>
      <c r="JDH35" s="166"/>
      <c r="JDI35" s="166"/>
      <c r="JDJ35" s="166"/>
      <c r="JDK35" s="166"/>
      <c r="JDL35" s="166"/>
      <c r="JDM35" s="166"/>
      <c r="JDN35" s="166"/>
      <c r="JDO35" s="166"/>
      <c r="JDP35" s="166"/>
      <c r="JDQ35" s="166"/>
      <c r="JDR35" s="166"/>
      <c r="JDS35" s="166"/>
      <c r="JDT35" s="166"/>
      <c r="JDU35" s="166"/>
      <c r="JDV35" s="166"/>
      <c r="JDW35" s="166"/>
      <c r="JDX35" s="166"/>
      <c r="JDY35" s="166"/>
      <c r="JDZ35" s="166"/>
      <c r="JEA35" s="166"/>
      <c r="JEB35" s="166"/>
      <c r="JEC35" s="166"/>
      <c r="JED35" s="166"/>
      <c r="JEE35" s="166"/>
      <c r="JEF35" s="166"/>
      <c r="JEG35" s="166"/>
      <c r="JEH35" s="166"/>
      <c r="JEI35" s="166"/>
      <c r="JEJ35" s="166"/>
      <c r="JEK35" s="166"/>
      <c r="JEL35" s="166"/>
      <c r="JEM35" s="166"/>
      <c r="JEN35" s="166"/>
      <c r="JEO35" s="166"/>
      <c r="JEP35" s="166"/>
      <c r="JEQ35" s="166"/>
      <c r="JER35" s="166"/>
      <c r="JES35" s="166"/>
      <c r="JET35" s="166"/>
      <c r="JEU35" s="166"/>
      <c r="JEV35" s="166"/>
      <c r="JEW35" s="166"/>
      <c r="JEX35" s="166"/>
      <c r="JEY35" s="166"/>
      <c r="JEZ35" s="166"/>
      <c r="JFA35" s="166"/>
      <c r="JFB35" s="166"/>
      <c r="JFC35" s="166"/>
      <c r="JFD35" s="166"/>
      <c r="JFE35" s="166"/>
      <c r="JFF35" s="166"/>
      <c r="JFG35" s="166"/>
      <c r="JFH35" s="166"/>
      <c r="JFI35" s="166"/>
      <c r="JFJ35" s="166"/>
      <c r="JFK35" s="166"/>
      <c r="JFL35" s="166"/>
      <c r="JFM35" s="166"/>
      <c r="JFN35" s="166"/>
      <c r="JFO35" s="166"/>
      <c r="JFP35" s="166"/>
      <c r="JFQ35" s="166"/>
      <c r="JFR35" s="166"/>
      <c r="JFS35" s="166"/>
      <c r="JFT35" s="166"/>
      <c r="JFU35" s="166"/>
      <c r="JFV35" s="166"/>
      <c r="JFW35" s="166"/>
      <c r="JFX35" s="166"/>
      <c r="JFY35" s="166"/>
      <c r="JFZ35" s="166"/>
      <c r="JGA35" s="166"/>
      <c r="JGB35" s="166"/>
      <c r="JGC35" s="166"/>
      <c r="JGD35" s="166"/>
      <c r="JGE35" s="166"/>
      <c r="JGF35" s="166"/>
      <c r="JGG35" s="166"/>
      <c r="JGH35" s="166"/>
      <c r="JGI35" s="166"/>
      <c r="JGJ35" s="166"/>
      <c r="JGK35" s="166"/>
      <c r="JGL35" s="166"/>
      <c r="JGM35" s="166"/>
      <c r="JGN35" s="166"/>
      <c r="JGO35" s="166"/>
      <c r="JGP35" s="166"/>
      <c r="JGQ35" s="166"/>
      <c r="JGR35" s="166"/>
      <c r="JGS35" s="166"/>
      <c r="JGT35" s="166"/>
      <c r="JGU35" s="166"/>
      <c r="JGV35" s="166"/>
      <c r="JGW35" s="166"/>
      <c r="JGX35" s="166"/>
      <c r="JGY35" s="166"/>
      <c r="JGZ35" s="166"/>
      <c r="JHA35" s="166"/>
      <c r="JHB35" s="166"/>
      <c r="JHC35" s="166"/>
      <c r="JHD35" s="166"/>
      <c r="JHE35" s="166"/>
      <c r="JHF35" s="166"/>
      <c r="JHG35" s="166"/>
      <c r="JHH35" s="166"/>
      <c r="JHI35" s="166"/>
      <c r="JHJ35" s="166"/>
      <c r="JHK35" s="166"/>
      <c r="JHL35" s="166"/>
      <c r="JHM35" s="166"/>
      <c r="JHN35" s="166"/>
      <c r="JHO35" s="166"/>
      <c r="JHP35" s="166"/>
      <c r="JHQ35" s="166"/>
      <c r="JHR35" s="166"/>
      <c r="JHS35" s="166"/>
      <c r="JHT35" s="166"/>
      <c r="JHU35" s="166"/>
      <c r="JHV35" s="166"/>
      <c r="JHW35" s="166"/>
      <c r="JHX35" s="166"/>
      <c r="JHY35" s="166"/>
      <c r="JHZ35" s="166"/>
      <c r="JIA35" s="166"/>
      <c r="JIB35" s="166"/>
      <c r="JIC35" s="166"/>
      <c r="JID35" s="166"/>
      <c r="JIE35" s="166"/>
      <c r="JIF35" s="166"/>
      <c r="JIG35" s="166"/>
      <c r="JIH35" s="166"/>
      <c r="JII35" s="166"/>
      <c r="JIJ35" s="166"/>
      <c r="JIK35" s="166"/>
      <c r="JIL35" s="166"/>
      <c r="JIM35" s="166"/>
      <c r="JIN35" s="166"/>
      <c r="JIO35" s="166"/>
      <c r="JIP35" s="166"/>
      <c r="JIQ35" s="166"/>
      <c r="JIR35" s="166"/>
      <c r="JIS35" s="166"/>
      <c r="JIT35" s="166"/>
      <c r="JIU35" s="166"/>
      <c r="JIV35" s="166"/>
      <c r="JIW35" s="166"/>
      <c r="JIX35" s="166"/>
      <c r="JIY35" s="166"/>
      <c r="JIZ35" s="166"/>
      <c r="JJA35" s="166"/>
      <c r="JJB35" s="166"/>
      <c r="JJC35" s="166"/>
      <c r="JJD35" s="166"/>
      <c r="JJE35" s="166"/>
      <c r="JJF35" s="166"/>
      <c r="JJG35" s="166"/>
      <c r="JJH35" s="166"/>
      <c r="JJI35" s="166"/>
      <c r="JJJ35" s="166"/>
      <c r="JJK35" s="166"/>
      <c r="JJL35" s="166"/>
      <c r="JJM35" s="166"/>
      <c r="JJN35" s="166"/>
      <c r="JJO35" s="166"/>
      <c r="JJP35" s="166"/>
      <c r="JJQ35" s="166"/>
      <c r="JJR35" s="166"/>
      <c r="JJS35" s="166"/>
      <c r="JJT35" s="166"/>
      <c r="JJU35" s="166"/>
      <c r="JJV35" s="166"/>
      <c r="JJW35" s="166"/>
      <c r="JJX35" s="166"/>
      <c r="JJY35" s="166"/>
      <c r="JJZ35" s="166"/>
      <c r="JKA35" s="166"/>
      <c r="JKB35" s="166"/>
      <c r="JKC35" s="166"/>
      <c r="JKD35" s="166"/>
      <c r="JKE35" s="166"/>
      <c r="JKF35" s="166"/>
      <c r="JKG35" s="166"/>
      <c r="JKH35" s="166"/>
      <c r="JKI35" s="166"/>
      <c r="JKJ35" s="166"/>
      <c r="JKK35" s="166"/>
      <c r="JKL35" s="166"/>
      <c r="JKM35" s="166"/>
      <c r="JKN35" s="166"/>
      <c r="JKO35" s="166"/>
      <c r="JKP35" s="166"/>
      <c r="JKQ35" s="166"/>
      <c r="JKR35" s="166"/>
      <c r="JKS35" s="166"/>
      <c r="JKT35" s="166"/>
      <c r="JKU35" s="166"/>
      <c r="JKV35" s="166"/>
      <c r="JKW35" s="166"/>
      <c r="JKX35" s="166"/>
      <c r="JKY35" s="166"/>
      <c r="JKZ35" s="166"/>
      <c r="JLA35" s="166"/>
      <c r="JLB35" s="166"/>
      <c r="JLC35" s="166"/>
      <c r="JLD35" s="166"/>
      <c r="JLE35" s="166"/>
      <c r="JLF35" s="166"/>
      <c r="JLG35" s="166"/>
      <c r="JLH35" s="166"/>
      <c r="JLI35" s="166"/>
      <c r="JLJ35" s="166"/>
      <c r="JLK35" s="166"/>
      <c r="JLL35" s="166"/>
      <c r="JLM35" s="166"/>
      <c r="JLN35" s="166"/>
      <c r="JLO35" s="166"/>
      <c r="JLP35" s="166"/>
      <c r="JLQ35" s="166"/>
      <c r="JLR35" s="166"/>
      <c r="JLS35" s="166"/>
      <c r="JLT35" s="166"/>
      <c r="JLU35" s="166"/>
      <c r="JLV35" s="166"/>
      <c r="JLW35" s="166"/>
      <c r="JLX35" s="166"/>
      <c r="JLY35" s="166"/>
      <c r="JLZ35" s="166"/>
      <c r="JMA35" s="166"/>
      <c r="JMB35" s="166"/>
      <c r="JMC35" s="166"/>
      <c r="JMD35" s="166"/>
      <c r="JME35" s="166"/>
      <c r="JMF35" s="166"/>
      <c r="JMG35" s="166"/>
      <c r="JMH35" s="166"/>
      <c r="JMI35" s="166"/>
      <c r="JMJ35" s="166"/>
      <c r="JMK35" s="166"/>
      <c r="JML35" s="166"/>
      <c r="JMM35" s="166"/>
      <c r="JMN35" s="166"/>
      <c r="JMO35" s="166"/>
      <c r="JMP35" s="166"/>
      <c r="JMQ35" s="166"/>
      <c r="JMR35" s="166"/>
      <c r="JMS35" s="166"/>
      <c r="JMT35" s="166"/>
      <c r="JMU35" s="166"/>
      <c r="JMV35" s="166"/>
      <c r="JMW35" s="166"/>
      <c r="JMX35" s="166"/>
      <c r="JMY35" s="166"/>
      <c r="JMZ35" s="166"/>
      <c r="JNA35" s="166"/>
      <c r="JNB35" s="166"/>
      <c r="JNC35" s="166"/>
      <c r="JND35" s="166"/>
      <c r="JNE35" s="166"/>
      <c r="JNF35" s="166"/>
      <c r="JNG35" s="166"/>
      <c r="JNH35" s="166"/>
      <c r="JNI35" s="166"/>
      <c r="JNJ35" s="166"/>
      <c r="JNK35" s="166"/>
      <c r="JNL35" s="166"/>
      <c r="JNM35" s="166"/>
      <c r="JNN35" s="166"/>
      <c r="JNO35" s="166"/>
      <c r="JNP35" s="166"/>
      <c r="JNQ35" s="166"/>
      <c r="JNR35" s="166"/>
      <c r="JNS35" s="166"/>
      <c r="JNT35" s="166"/>
      <c r="JNU35" s="166"/>
      <c r="JNV35" s="166"/>
      <c r="JNW35" s="166"/>
      <c r="JNX35" s="166"/>
      <c r="JNY35" s="166"/>
      <c r="JNZ35" s="166"/>
      <c r="JOA35" s="166"/>
      <c r="JOB35" s="166"/>
      <c r="JOC35" s="166"/>
      <c r="JOD35" s="166"/>
      <c r="JOE35" s="166"/>
      <c r="JOF35" s="166"/>
      <c r="JOG35" s="166"/>
      <c r="JOH35" s="166"/>
      <c r="JOI35" s="166"/>
      <c r="JOJ35" s="166"/>
      <c r="JOK35" s="166"/>
      <c r="JOL35" s="166"/>
      <c r="JOM35" s="166"/>
      <c r="JON35" s="166"/>
      <c r="JOO35" s="166"/>
      <c r="JOP35" s="166"/>
      <c r="JOQ35" s="166"/>
      <c r="JOR35" s="166"/>
      <c r="JOS35" s="166"/>
      <c r="JOT35" s="166"/>
      <c r="JOU35" s="166"/>
      <c r="JOV35" s="166"/>
      <c r="JOW35" s="166"/>
      <c r="JOX35" s="166"/>
      <c r="JOY35" s="166"/>
      <c r="JOZ35" s="166"/>
      <c r="JPA35" s="166"/>
      <c r="JPB35" s="166"/>
      <c r="JPC35" s="166"/>
      <c r="JPD35" s="166"/>
      <c r="JPE35" s="166"/>
      <c r="JPF35" s="166"/>
      <c r="JPG35" s="166"/>
      <c r="JPH35" s="166"/>
      <c r="JPI35" s="166"/>
      <c r="JPJ35" s="166"/>
      <c r="JPK35" s="166"/>
      <c r="JPL35" s="166"/>
      <c r="JPM35" s="166"/>
      <c r="JPN35" s="166"/>
      <c r="JPO35" s="166"/>
      <c r="JPP35" s="166"/>
      <c r="JPQ35" s="166"/>
      <c r="JPR35" s="166"/>
      <c r="JPS35" s="166"/>
      <c r="JPT35" s="166"/>
      <c r="JPU35" s="166"/>
      <c r="JPV35" s="166"/>
      <c r="JPW35" s="166"/>
      <c r="JPX35" s="166"/>
      <c r="JPY35" s="166"/>
      <c r="JPZ35" s="166"/>
      <c r="JQA35" s="166"/>
      <c r="JQB35" s="166"/>
      <c r="JQC35" s="166"/>
      <c r="JQD35" s="166"/>
      <c r="JQE35" s="166"/>
      <c r="JQF35" s="166"/>
      <c r="JQG35" s="166"/>
      <c r="JQH35" s="166"/>
      <c r="JQI35" s="166"/>
      <c r="JQJ35" s="166"/>
      <c r="JQK35" s="166"/>
      <c r="JQL35" s="166"/>
      <c r="JQM35" s="166"/>
      <c r="JQN35" s="166"/>
      <c r="JQO35" s="166"/>
      <c r="JQP35" s="166"/>
      <c r="JQQ35" s="166"/>
      <c r="JQR35" s="166"/>
      <c r="JQS35" s="166"/>
      <c r="JQT35" s="166"/>
      <c r="JQU35" s="166"/>
      <c r="JQV35" s="166"/>
      <c r="JQW35" s="166"/>
      <c r="JQX35" s="166"/>
      <c r="JQY35" s="166"/>
      <c r="JQZ35" s="166"/>
      <c r="JRA35" s="166"/>
      <c r="JRB35" s="166"/>
      <c r="JRC35" s="166"/>
      <c r="JRD35" s="166"/>
      <c r="JRE35" s="166"/>
      <c r="JRF35" s="166"/>
      <c r="JRG35" s="166"/>
      <c r="JRH35" s="166"/>
      <c r="JRI35" s="166"/>
      <c r="JRJ35" s="166"/>
      <c r="JRK35" s="166"/>
      <c r="JRL35" s="166"/>
      <c r="JRM35" s="166"/>
      <c r="JRN35" s="166"/>
      <c r="JRO35" s="166"/>
      <c r="JRP35" s="166"/>
      <c r="JRQ35" s="166"/>
      <c r="JRR35" s="166"/>
      <c r="JRS35" s="166"/>
      <c r="JRT35" s="166"/>
      <c r="JRU35" s="166"/>
      <c r="JRV35" s="166"/>
      <c r="JRW35" s="166"/>
      <c r="JRX35" s="166"/>
      <c r="JRY35" s="166"/>
      <c r="JRZ35" s="166"/>
      <c r="JSA35" s="166"/>
      <c r="JSB35" s="166"/>
      <c r="JSC35" s="166"/>
      <c r="JSD35" s="166"/>
      <c r="JSE35" s="166"/>
      <c r="JSF35" s="166"/>
      <c r="JSG35" s="166"/>
      <c r="JSH35" s="166"/>
      <c r="JSI35" s="166"/>
      <c r="JSJ35" s="166"/>
      <c r="JSK35" s="166"/>
      <c r="JSL35" s="166"/>
      <c r="JSM35" s="166"/>
      <c r="JSN35" s="166"/>
      <c r="JSO35" s="166"/>
      <c r="JSP35" s="166"/>
      <c r="JSQ35" s="166"/>
      <c r="JSR35" s="166"/>
      <c r="JSS35" s="166"/>
      <c r="JST35" s="166"/>
      <c r="JSU35" s="166"/>
      <c r="JSV35" s="166"/>
      <c r="JSW35" s="166"/>
      <c r="JSX35" s="166"/>
      <c r="JSY35" s="166"/>
      <c r="JSZ35" s="166"/>
      <c r="JTA35" s="166"/>
      <c r="JTB35" s="166"/>
      <c r="JTC35" s="166"/>
      <c r="JTD35" s="166"/>
      <c r="JTE35" s="166"/>
      <c r="JTF35" s="166"/>
      <c r="JTG35" s="166"/>
      <c r="JTH35" s="166"/>
      <c r="JTI35" s="166"/>
      <c r="JTJ35" s="166"/>
      <c r="JTK35" s="166"/>
      <c r="JTL35" s="166"/>
      <c r="JTM35" s="166"/>
      <c r="JTN35" s="166"/>
      <c r="JTO35" s="166"/>
      <c r="JTP35" s="166"/>
      <c r="JTQ35" s="166"/>
      <c r="JTR35" s="166"/>
      <c r="JTS35" s="166"/>
      <c r="JTT35" s="166"/>
      <c r="JTU35" s="166"/>
      <c r="JTV35" s="166"/>
      <c r="JTW35" s="166"/>
      <c r="JTX35" s="166"/>
      <c r="JTY35" s="166"/>
      <c r="JTZ35" s="166"/>
      <c r="JUA35" s="166"/>
      <c r="JUB35" s="166"/>
      <c r="JUC35" s="166"/>
      <c r="JUD35" s="166"/>
      <c r="JUE35" s="166"/>
      <c r="JUF35" s="166"/>
      <c r="JUG35" s="166"/>
      <c r="JUH35" s="166"/>
      <c r="JUI35" s="166"/>
      <c r="JUJ35" s="166"/>
      <c r="JUK35" s="166"/>
      <c r="JUL35" s="166"/>
      <c r="JUM35" s="166"/>
      <c r="JUN35" s="166"/>
      <c r="JUO35" s="166"/>
      <c r="JUP35" s="166"/>
      <c r="JUQ35" s="166"/>
      <c r="JUR35" s="166"/>
      <c r="JUS35" s="166"/>
      <c r="JUT35" s="166"/>
      <c r="JUU35" s="166"/>
      <c r="JUV35" s="166"/>
      <c r="JUW35" s="166"/>
      <c r="JUX35" s="166"/>
      <c r="JUY35" s="166"/>
      <c r="JUZ35" s="166"/>
      <c r="JVA35" s="166"/>
      <c r="JVB35" s="166"/>
      <c r="JVC35" s="166"/>
      <c r="JVD35" s="166"/>
      <c r="JVE35" s="166"/>
      <c r="JVF35" s="166"/>
      <c r="JVG35" s="166"/>
      <c r="JVH35" s="166"/>
      <c r="JVI35" s="166"/>
      <c r="JVJ35" s="166"/>
      <c r="JVK35" s="166"/>
      <c r="JVL35" s="166"/>
      <c r="JVM35" s="166"/>
      <c r="JVN35" s="166"/>
      <c r="JVO35" s="166"/>
      <c r="JVP35" s="166"/>
      <c r="JVQ35" s="166"/>
      <c r="JVR35" s="166"/>
      <c r="JVS35" s="166"/>
      <c r="JVT35" s="166"/>
      <c r="JVU35" s="166"/>
      <c r="JVV35" s="166"/>
      <c r="JVW35" s="166"/>
      <c r="JVX35" s="166"/>
      <c r="JVY35" s="166"/>
      <c r="JVZ35" s="166"/>
      <c r="JWA35" s="166"/>
      <c r="JWB35" s="166"/>
      <c r="JWC35" s="166"/>
      <c r="JWD35" s="166"/>
      <c r="JWE35" s="166"/>
      <c r="JWF35" s="166"/>
      <c r="JWG35" s="166"/>
      <c r="JWH35" s="166"/>
      <c r="JWI35" s="166"/>
      <c r="JWJ35" s="166"/>
      <c r="JWK35" s="166"/>
      <c r="JWL35" s="166"/>
      <c r="JWM35" s="166"/>
      <c r="JWN35" s="166"/>
      <c r="JWO35" s="166"/>
      <c r="JWP35" s="166"/>
      <c r="JWQ35" s="166"/>
      <c r="JWR35" s="166"/>
      <c r="JWS35" s="166"/>
      <c r="JWT35" s="166"/>
      <c r="JWU35" s="166"/>
      <c r="JWV35" s="166"/>
      <c r="JWW35" s="166"/>
      <c r="JWX35" s="166"/>
      <c r="JWY35" s="166"/>
      <c r="JWZ35" s="166"/>
      <c r="JXA35" s="166"/>
      <c r="JXB35" s="166"/>
      <c r="JXC35" s="166"/>
      <c r="JXD35" s="166"/>
      <c r="JXE35" s="166"/>
      <c r="JXF35" s="166"/>
      <c r="JXG35" s="166"/>
      <c r="JXH35" s="166"/>
      <c r="JXI35" s="166"/>
      <c r="JXJ35" s="166"/>
      <c r="JXK35" s="166"/>
      <c r="JXL35" s="166"/>
      <c r="JXM35" s="166"/>
      <c r="JXN35" s="166"/>
      <c r="JXO35" s="166"/>
      <c r="JXP35" s="166"/>
      <c r="JXQ35" s="166"/>
      <c r="JXR35" s="166"/>
      <c r="JXS35" s="166"/>
      <c r="JXT35" s="166"/>
      <c r="JXU35" s="166"/>
      <c r="JXV35" s="166"/>
      <c r="JXW35" s="166"/>
      <c r="JXX35" s="166"/>
      <c r="JXY35" s="166"/>
      <c r="JXZ35" s="166"/>
      <c r="JYA35" s="166"/>
      <c r="JYB35" s="166"/>
      <c r="JYC35" s="166"/>
      <c r="JYD35" s="166"/>
      <c r="JYE35" s="166"/>
      <c r="JYF35" s="166"/>
      <c r="JYG35" s="166"/>
      <c r="JYH35" s="166"/>
      <c r="JYI35" s="166"/>
      <c r="JYJ35" s="166"/>
      <c r="JYK35" s="166"/>
      <c r="JYL35" s="166"/>
      <c r="JYM35" s="166"/>
      <c r="JYN35" s="166"/>
      <c r="JYO35" s="166"/>
      <c r="JYP35" s="166"/>
      <c r="JYQ35" s="166"/>
      <c r="JYR35" s="166"/>
      <c r="JYS35" s="166"/>
      <c r="JYT35" s="166"/>
      <c r="JYU35" s="166"/>
      <c r="JYV35" s="166"/>
      <c r="JYW35" s="166"/>
      <c r="JYX35" s="166"/>
      <c r="JYY35" s="166"/>
      <c r="JYZ35" s="166"/>
      <c r="JZA35" s="166"/>
      <c r="JZB35" s="166"/>
      <c r="JZC35" s="166"/>
      <c r="JZD35" s="166"/>
      <c r="JZE35" s="166"/>
      <c r="JZF35" s="166"/>
      <c r="JZG35" s="166"/>
      <c r="JZH35" s="166"/>
      <c r="JZI35" s="166"/>
      <c r="JZJ35" s="166"/>
      <c r="JZK35" s="166"/>
      <c r="JZL35" s="166"/>
      <c r="JZM35" s="166"/>
      <c r="JZN35" s="166"/>
      <c r="JZO35" s="166"/>
      <c r="JZP35" s="166"/>
      <c r="JZQ35" s="166"/>
      <c r="JZR35" s="166"/>
      <c r="JZS35" s="166"/>
      <c r="JZT35" s="166"/>
      <c r="JZU35" s="166"/>
      <c r="JZV35" s="166"/>
      <c r="JZW35" s="166"/>
      <c r="JZX35" s="166"/>
      <c r="JZY35" s="166"/>
      <c r="JZZ35" s="166"/>
      <c r="KAA35" s="166"/>
      <c r="KAB35" s="166"/>
      <c r="KAC35" s="166"/>
      <c r="KAD35" s="166"/>
      <c r="KAE35" s="166"/>
      <c r="KAF35" s="166"/>
      <c r="KAG35" s="166"/>
      <c r="KAH35" s="166"/>
      <c r="KAI35" s="166"/>
      <c r="KAJ35" s="166"/>
      <c r="KAK35" s="166"/>
      <c r="KAL35" s="166"/>
      <c r="KAM35" s="166"/>
      <c r="KAN35" s="166"/>
      <c r="KAO35" s="166"/>
      <c r="KAP35" s="166"/>
      <c r="KAQ35" s="166"/>
      <c r="KAR35" s="166"/>
      <c r="KAS35" s="166"/>
      <c r="KAT35" s="166"/>
      <c r="KAU35" s="166"/>
      <c r="KAV35" s="166"/>
      <c r="KAW35" s="166"/>
      <c r="KAX35" s="166"/>
      <c r="KAY35" s="166"/>
      <c r="KAZ35" s="166"/>
      <c r="KBA35" s="166"/>
      <c r="KBB35" s="166"/>
      <c r="KBC35" s="166"/>
      <c r="KBD35" s="166"/>
      <c r="KBE35" s="166"/>
      <c r="KBF35" s="166"/>
      <c r="KBG35" s="166"/>
      <c r="KBH35" s="166"/>
      <c r="KBI35" s="166"/>
      <c r="KBJ35" s="166"/>
      <c r="KBK35" s="166"/>
      <c r="KBL35" s="166"/>
      <c r="KBM35" s="166"/>
      <c r="KBN35" s="166"/>
      <c r="KBO35" s="166"/>
      <c r="KBP35" s="166"/>
      <c r="KBQ35" s="166"/>
      <c r="KBR35" s="166"/>
      <c r="KBS35" s="166"/>
      <c r="KBT35" s="166"/>
      <c r="KBU35" s="166"/>
      <c r="KBV35" s="166"/>
      <c r="KBW35" s="166"/>
      <c r="KBX35" s="166"/>
      <c r="KBY35" s="166"/>
      <c r="KBZ35" s="166"/>
      <c r="KCA35" s="166"/>
      <c r="KCB35" s="166"/>
      <c r="KCC35" s="166"/>
      <c r="KCD35" s="166"/>
      <c r="KCE35" s="166"/>
      <c r="KCF35" s="166"/>
      <c r="KCG35" s="166"/>
      <c r="KCH35" s="166"/>
      <c r="KCI35" s="166"/>
      <c r="KCJ35" s="166"/>
      <c r="KCK35" s="166"/>
      <c r="KCL35" s="166"/>
      <c r="KCM35" s="166"/>
      <c r="KCN35" s="166"/>
      <c r="KCO35" s="166"/>
      <c r="KCP35" s="166"/>
      <c r="KCQ35" s="166"/>
      <c r="KCR35" s="166"/>
      <c r="KCS35" s="166"/>
      <c r="KCT35" s="166"/>
      <c r="KCU35" s="166"/>
      <c r="KCV35" s="166"/>
      <c r="KCW35" s="166"/>
      <c r="KCX35" s="166"/>
      <c r="KCY35" s="166"/>
      <c r="KCZ35" s="166"/>
      <c r="KDA35" s="166"/>
      <c r="KDB35" s="166"/>
      <c r="KDC35" s="166"/>
      <c r="KDD35" s="166"/>
      <c r="KDE35" s="166"/>
      <c r="KDF35" s="166"/>
      <c r="KDG35" s="166"/>
      <c r="KDH35" s="166"/>
      <c r="KDI35" s="166"/>
      <c r="KDJ35" s="166"/>
      <c r="KDK35" s="166"/>
      <c r="KDL35" s="166"/>
      <c r="KDM35" s="166"/>
      <c r="KDN35" s="166"/>
      <c r="KDO35" s="166"/>
      <c r="KDP35" s="166"/>
      <c r="KDQ35" s="166"/>
      <c r="KDR35" s="166"/>
      <c r="KDS35" s="166"/>
      <c r="KDT35" s="166"/>
      <c r="KDU35" s="166"/>
      <c r="KDV35" s="166"/>
      <c r="KDW35" s="166"/>
      <c r="KDX35" s="166"/>
      <c r="KDY35" s="166"/>
      <c r="KDZ35" s="166"/>
      <c r="KEA35" s="166"/>
      <c r="KEB35" s="166"/>
      <c r="KEC35" s="166"/>
      <c r="KED35" s="166"/>
      <c r="KEE35" s="166"/>
      <c r="KEF35" s="166"/>
      <c r="KEG35" s="166"/>
      <c r="KEH35" s="166"/>
      <c r="KEI35" s="166"/>
      <c r="KEJ35" s="166"/>
      <c r="KEK35" s="166"/>
      <c r="KEL35" s="166"/>
      <c r="KEM35" s="166"/>
      <c r="KEN35" s="166"/>
      <c r="KEO35" s="166"/>
      <c r="KEP35" s="166"/>
      <c r="KEQ35" s="166"/>
      <c r="KER35" s="166"/>
      <c r="KES35" s="166"/>
      <c r="KET35" s="166"/>
      <c r="KEU35" s="166"/>
      <c r="KEV35" s="166"/>
      <c r="KEW35" s="166"/>
      <c r="KEX35" s="166"/>
      <c r="KEY35" s="166"/>
      <c r="KEZ35" s="166"/>
      <c r="KFA35" s="166"/>
      <c r="KFB35" s="166"/>
      <c r="KFC35" s="166"/>
      <c r="KFD35" s="166"/>
      <c r="KFE35" s="166"/>
      <c r="KFF35" s="166"/>
      <c r="KFG35" s="166"/>
      <c r="KFH35" s="166"/>
      <c r="KFI35" s="166"/>
      <c r="KFJ35" s="166"/>
      <c r="KFK35" s="166"/>
      <c r="KFL35" s="166"/>
      <c r="KFM35" s="166"/>
      <c r="KFN35" s="166"/>
      <c r="KFO35" s="166"/>
      <c r="KFP35" s="166"/>
      <c r="KFQ35" s="166"/>
      <c r="KFR35" s="166"/>
      <c r="KFS35" s="166"/>
      <c r="KFT35" s="166"/>
      <c r="KFU35" s="166"/>
      <c r="KFV35" s="166"/>
      <c r="KFW35" s="166"/>
      <c r="KFX35" s="166"/>
      <c r="KFY35" s="166"/>
      <c r="KFZ35" s="166"/>
      <c r="KGA35" s="166"/>
      <c r="KGB35" s="166"/>
      <c r="KGC35" s="166"/>
      <c r="KGD35" s="166"/>
      <c r="KGE35" s="166"/>
      <c r="KGF35" s="166"/>
      <c r="KGG35" s="166"/>
      <c r="KGH35" s="166"/>
      <c r="KGI35" s="166"/>
      <c r="KGJ35" s="166"/>
      <c r="KGK35" s="166"/>
      <c r="KGL35" s="166"/>
      <c r="KGM35" s="166"/>
      <c r="KGN35" s="166"/>
      <c r="KGO35" s="166"/>
      <c r="KGP35" s="166"/>
      <c r="KGQ35" s="166"/>
      <c r="KGR35" s="166"/>
      <c r="KGS35" s="166"/>
      <c r="KGT35" s="166"/>
      <c r="KGU35" s="166"/>
      <c r="KGV35" s="166"/>
      <c r="KGW35" s="166"/>
      <c r="KGX35" s="166"/>
      <c r="KGY35" s="166"/>
      <c r="KGZ35" s="166"/>
      <c r="KHA35" s="166"/>
      <c r="KHB35" s="166"/>
      <c r="KHC35" s="166"/>
      <c r="KHD35" s="166"/>
      <c r="KHE35" s="166"/>
      <c r="KHF35" s="166"/>
      <c r="KHG35" s="166"/>
      <c r="KHH35" s="166"/>
      <c r="KHI35" s="166"/>
      <c r="KHJ35" s="166"/>
      <c r="KHK35" s="166"/>
      <c r="KHL35" s="166"/>
      <c r="KHM35" s="166"/>
      <c r="KHN35" s="166"/>
      <c r="KHO35" s="166"/>
      <c r="KHP35" s="166"/>
      <c r="KHQ35" s="166"/>
      <c r="KHR35" s="166"/>
      <c r="KHS35" s="166"/>
      <c r="KHT35" s="166"/>
      <c r="KHU35" s="166"/>
      <c r="KHV35" s="166"/>
      <c r="KHW35" s="166"/>
      <c r="KHX35" s="166"/>
      <c r="KHY35" s="166"/>
      <c r="KHZ35" s="166"/>
      <c r="KIA35" s="166"/>
      <c r="KIB35" s="166"/>
      <c r="KIC35" s="166"/>
      <c r="KID35" s="166"/>
      <c r="KIE35" s="166"/>
      <c r="KIF35" s="166"/>
      <c r="KIG35" s="166"/>
      <c r="KIH35" s="166"/>
      <c r="KII35" s="166"/>
      <c r="KIJ35" s="166"/>
      <c r="KIK35" s="166"/>
      <c r="KIL35" s="166"/>
      <c r="KIM35" s="166"/>
      <c r="KIN35" s="166"/>
      <c r="KIO35" s="166"/>
      <c r="KIP35" s="166"/>
      <c r="KIQ35" s="166"/>
      <c r="KIR35" s="166"/>
      <c r="KIS35" s="166"/>
      <c r="KIT35" s="166"/>
      <c r="KIU35" s="166"/>
      <c r="KIV35" s="166"/>
      <c r="KIW35" s="166"/>
      <c r="KIX35" s="166"/>
      <c r="KIY35" s="166"/>
      <c r="KIZ35" s="166"/>
      <c r="KJA35" s="166"/>
      <c r="KJB35" s="166"/>
      <c r="KJC35" s="166"/>
      <c r="KJD35" s="166"/>
      <c r="KJE35" s="166"/>
      <c r="KJF35" s="166"/>
      <c r="KJG35" s="166"/>
      <c r="KJH35" s="166"/>
      <c r="KJI35" s="166"/>
      <c r="KJJ35" s="166"/>
      <c r="KJK35" s="166"/>
      <c r="KJL35" s="166"/>
      <c r="KJM35" s="166"/>
      <c r="KJN35" s="166"/>
      <c r="KJO35" s="166"/>
      <c r="KJP35" s="166"/>
      <c r="KJQ35" s="166"/>
      <c r="KJR35" s="166"/>
      <c r="KJS35" s="166"/>
      <c r="KJT35" s="166"/>
      <c r="KJU35" s="166"/>
      <c r="KJV35" s="166"/>
      <c r="KJW35" s="166"/>
      <c r="KJX35" s="166"/>
      <c r="KJY35" s="166"/>
      <c r="KJZ35" s="166"/>
      <c r="KKA35" s="166"/>
      <c r="KKB35" s="166"/>
      <c r="KKC35" s="166"/>
      <c r="KKD35" s="166"/>
      <c r="KKE35" s="166"/>
      <c r="KKF35" s="166"/>
      <c r="KKG35" s="166"/>
      <c r="KKH35" s="166"/>
      <c r="KKI35" s="166"/>
      <c r="KKJ35" s="166"/>
      <c r="KKK35" s="166"/>
      <c r="KKL35" s="166"/>
      <c r="KKM35" s="166"/>
      <c r="KKN35" s="166"/>
      <c r="KKO35" s="166"/>
      <c r="KKP35" s="166"/>
      <c r="KKQ35" s="166"/>
      <c r="KKR35" s="166"/>
      <c r="KKS35" s="166"/>
      <c r="KKT35" s="166"/>
      <c r="KKU35" s="166"/>
      <c r="KKV35" s="166"/>
      <c r="KKW35" s="166"/>
      <c r="KKX35" s="166"/>
      <c r="KKY35" s="166"/>
      <c r="KKZ35" s="166"/>
      <c r="KLA35" s="166"/>
      <c r="KLB35" s="166"/>
      <c r="KLC35" s="166"/>
      <c r="KLD35" s="166"/>
      <c r="KLE35" s="166"/>
      <c r="KLF35" s="166"/>
      <c r="KLG35" s="166"/>
      <c r="KLH35" s="166"/>
      <c r="KLI35" s="166"/>
      <c r="KLJ35" s="166"/>
      <c r="KLK35" s="166"/>
      <c r="KLL35" s="166"/>
      <c r="KLM35" s="166"/>
      <c r="KLN35" s="166"/>
      <c r="KLO35" s="166"/>
      <c r="KLP35" s="166"/>
      <c r="KLQ35" s="166"/>
      <c r="KLR35" s="166"/>
      <c r="KLS35" s="166"/>
      <c r="KLT35" s="166"/>
      <c r="KLU35" s="166"/>
      <c r="KLV35" s="166"/>
      <c r="KLW35" s="166"/>
      <c r="KLX35" s="166"/>
      <c r="KLY35" s="166"/>
      <c r="KLZ35" s="166"/>
      <c r="KMA35" s="166"/>
      <c r="KMB35" s="166"/>
      <c r="KMC35" s="166"/>
      <c r="KMD35" s="166"/>
      <c r="KME35" s="166"/>
      <c r="KMF35" s="166"/>
      <c r="KMG35" s="166"/>
      <c r="KMH35" s="166"/>
      <c r="KMI35" s="166"/>
      <c r="KMJ35" s="166"/>
      <c r="KMK35" s="166"/>
      <c r="KML35" s="166"/>
      <c r="KMM35" s="166"/>
      <c r="KMN35" s="166"/>
      <c r="KMO35" s="166"/>
      <c r="KMP35" s="166"/>
      <c r="KMQ35" s="166"/>
      <c r="KMR35" s="166"/>
      <c r="KMS35" s="166"/>
      <c r="KMT35" s="166"/>
      <c r="KMU35" s="166"/>
      <c r="KMV35" s="166"/>
      <c r="KMW35" s="166"/>
      <c r="KMX35" s="166"/>
      <c r="KMY35" s="166"/>
      <c r="KMZ35" s="166"/>
      <c r="KNA35" s="166"/>
      <c r="KNB35" s="166"/>
      <c r="KNC35" s="166"/>
      <c r="KND35" s="166"/>
      <c r="KNE35" s="166"/>
      <c r="KNF35" s="166"/>
      <c r="KNG35" s="166"/>
      <c r="KNH35" s="166"/>
      <c r="KNI35" s="166"/>
      <c r="KNJ35" s="166"/>
      <c r="KNK35" s="166"/>
      <c r="KNL35" s="166"/>
      <c r="KNM35" s="166"/>
      <c r="KNN35" s="166"/>
      <c r="KNO35" s="166"/>
      <c r="KNP35" s="166"/>
      <c r="KNQ35" s="166"/>
      <c r="KNR35" s="166"/>
      <c r="KNS35" s="166"/>
      <c r="KNT35" s="166"/>
      <c r="KNU35" s="166"/>
      <c r="KNV35" s="166"/>
      <c r="KNW35" s="166"/>
      <c r="KNX35" s="166"/>
      <c r="KNY35" s="166"/>
      <c r="KNZ35" s="166"/>
      <c r="KOA35" s="166"/>
      <c r="KOB35" s="166"/>
      <c r="KOC35" s="166"/>
      <c r="KOD35" s="166"/>
      <c r="KOE35" s="166"/>
      <c r="KOF35" s="166"/>
      <c r="KOG35" s="166"/>
      <c r="KOH35" s="166"/>
      <c r="KOI35" s="166"/>
      <c r="KOJ35" s="166"/>
      <c r="KOK35" s="166"/>
      <c r="KOL35" s="166"/>
      <c r="KOM35" s="166"/>
      <c r="KON35" s="166"/>
      <c r="KOO35" s="166"/>
      <c r="KOP35" s="166"/>
      <c r="KOQ35" s="166"/>
      <c r="KOR35" s="166"/>
      <c r="KOS35" s="166"/>
      <c r="KOT35" s="166"/>
      <c r="KOU35" s="166"/>
      <c r="KOV35" s="166"/>
      <c r="KOW35" s="166"/>
      <c r="KOX35" s="166"/>
      <c r="KOY35" s="166"/>
      <c r="KOZ35" s="166"/>
      <c r="KPA35" s="166"/>
      <c r="KPB35" s="166"/>
      <c r="KPC35" s="166"/>
      <c r="KPD35" s="166"/>
      <c r="KPE35" s="166"/>
      <c r="KPF35" s="166"/>
      <c r="KPG35" s="166"/>
      <c r="KPH35" s="166"/>
      <c r="KPI35" s="166"/>
      <c r="KPJ35" s="166"/>
      <c r="KPK35" s="166"/>
      <c r="KPL35" s="166"/>
      <c r="KPM35" s="166"/>
      <c r="KPN35" s="166"/>
      <c r="KPO35" s="166"/>
      <c r="KPP35" s="166"/>
      <c r="KPQ35" s="166"/>
      <c r="KPR35" s="166"/>
      <c r="KPS35" s="166"/>
      <c r="KPT35" s="166"/>
      <c r="KPU35" s="166"/>
      <c r="KPV35" s="166"/>
      <c r="KPW35" s="166"/>
      <c r="KPX35" s="166"/>
      <c r="KPY35" s="166"/>
      <c r="KPZ35" s="166"/>
      <c r="KQA35" s="166"/>
      <c r="KQB35" s="166"/>
      <c r="KQC35" s="166"/>
      <c r="KQD35" s="166"/>
      <c r="KQE35" s="166"/>
      <c r="KQF35" s="166"/>
      <c r="KQG35" s="166"/>
      <c r="KQH35" s="166"/>
      <c r="KQI35" s="166"/>
      <c r="KQJ35" s="166"/>
      <c r="KQK35" s="166"/>
      <c r="KQL35" s="166"/>
      <c r="KQM35" s="166"/>
      <c r="KQN35" s="166"/>
      <c r="KQO35" s="166"/>
      <c r="KQP35" s="166"/>
      <c r="KQQ35" s="166"/>
      <c r="KQR35" s="166"/>
      <c r="KQS35" s="166"/>
      <c r="KQT35" s="166"/>
      <c r="KQU35" s="166"/>
      <c r="KQV35" s="166"/>
      <c r="KQW35" s="166"/>
      <c r="KQX35" s="166"/>
      <c r="KQY35" s="166"/>
      <c r="KQZ35" s="166"/>
      <c r="KRA35" s="166"/>
      <c r="KRB35" s="166"/>
      <c r="KRC35" s="166"/>
      <c r="KRD35" s="166"/>
      <c r="KRE35" s="166"/>
      <c r="KRF35" s="166"/>
      <c r="KRG35" s="166"/>
      <c r="KRH35" s="166"/>
      <c r="KRI35" s="166"/>
      <c r="KRJ35" s="166"/>
      <c r="KRK35" s="166"/>
      <c r="KRL35" s="166"/>
      <c r="KRM35" s="166"/>
      <c r="KRN35" s="166"/>
      <c r="KRO35" s="166"/>
      <c r="KRP35" s="166"/>
      <c r="KRQ35" s="166"/>
      <c r="KRR35" s="166"/>
      <c r="KRS35" s="166"/>
      <c r="KRT35" s="166"/>
      <c r="KRU35" s="166"/>
      <c r="KRV35" s="166"/>
      <c r="KRW35" s="166"/>
      <c r="KRX35" s="166"/>
      <c r="KRY35" s="166"/>
      <c r="KRZ35" s="166"/>
      <c r="KSA35" s="166"/>
      <c r="KSB35" s="166"/>
      <c r="KSC35" s="166"/>
      <c r="KSD35" s="166"/>
      <c r="KSE35" s="166"/>
      <c r="KSF35" s="166"/>
      <c r="KSG35" s="166"/>
      <c r="KSH35" s="166"/>
      <c r="KSI35" s="166"/>
      <c r="KSJ35" s="166"/>
      <c r="KSK35" s="166"/>
      <c r="KSL35" s="166"/>
      <c r="KSM35" s="166"/>
      <c r="KSN35" s="166"/>
      <c r="KSO35" s="166"/>
      <c r="KSP35" s="166"/>
      <c r="KSQ35" s="166"/>
      <c r="KSR35" s="166"/>
      <c r="KSS35" s="166"/>
      <c r="KST35" s="166"/>
      <c r="KSU35" s="166"/>
      <c r="KSV35" s="166"/>
      <c r="KSW35" s="166"/>
      <c r="KSX35" s="166"/>
      <c r="KSY35" s="166"/>
      <c r="KSZ35" s="166"/>
      <c r="KTA35" s="166"/>
      <c r="KTB35" s="166"/>
      <c r="KTC35" s="166"/>
      <c r="KTD35" s="166"/>
      <c r="KTE35" s="166"/>
      <c r="KTF35" s="166"/>
      <c r="KTG35" s="166"/>
      <c r="KTH35" s="166"/>
      <c r="KTI35" s="166"/>
      <c r="KTJ35" s="166"/>
      <c r="KTK35" s="166"/>
      <c r="KTL35" s="166"/>
      <c r="KTM35" s="166"/>
      <c r="KTN35" s="166"/>
      <c r="KTO35" s="166"/>
      <c r="KTP35" s="166"/>
      <c r="KTQ35" s="166"/>
      <c r="KTR35" s="166"/>
      <c r="KTS35" s="166"/>
      <c r="KTT35" s="166"/>
      <c r="KTU35" s="166"/>
      <c r="KTV35" s="166"/>
      <c r="KTW35" s="166"/>
      <c r="KTX35" s="166"/>
      <c r="KTY35" s="166"/>
      <c r="KTZ35" s="166"/>
      <c r="KUA35" s="166"/>
      <c r="KUB35" s="166"/>
      <c r="KUC35" s="166"/>
      <c r="KUD35" s="166"/>
      <c r="KUE35" s="166"/>
      <c r="KUF35" s="166"/>
      <c r="KUG35" s="166"/>
      <c r="KUH35" s="166"/>
      <c r="KUI35" s="166"/>
      <c r="KUJ35" s="166"/>
      <c r="KUK35" s="166"/>
      <c r="KUL35" s="166"/>
      <c r="KUM35" s="166"/>
      <c r="KUN35" s="166"/>
      <c r="KUO35" s="166"/>
      <c r="KUP35" s="166"/>
      <c r="KUQ35" s="166"/>
      <c r="KUR35" s="166"/>
      <c r="KUS35" s="166"/>
      <c r="KUT35" s="166"/>
      <c r="KUU35" s="166"/>
      <c r="KUV35" s="166"/>
      <c r="KUW35" s="166"/>
      <c r="KUX35" s="166"/>
      <c r="KUY35" s="166"/>
      <c r="KUZ35" s="166"/>
      <c r="KVA35" s="166"/>
      <c r="KVB35" s="166"/>
      <c r="KVC35" s="166"/>
      <c r="KVD35" s="166"/>
      <c r="KVE35" s="166"/>
      <c r="KVF35" s="166"/>
      <c r="KVG35" s="166"/>
      <c r="KVH35" s="166"/>
      <c r="KVI35" s="166"/>
      <c r="KVJ35" s="166"/>
      <c r="KVK35" s="166"/>
      <c r="KVL35" s="166"/>
      <c r="KVM35" s="166"/>
      <c r="KVN35" s="166"/>
      <c r="KVO35" s="166"/>
      <c r="KVP35" s="166"/>
      <c r="KVQ35" s="166"/>
      <c r="KVR35" s="166"/>
      <c r="KVS35" s="166"/>
      <c r="KVT35" s="166"/>
      <c r="KVU35" s="166"/>
      <c r="KVV35" s="166"/>
      <c r="KVW35" s="166"/>
      <c r="KVX35" s="166"/>
      <c r="KVY35" s="166"/>
      <c r="KVZ35" s="166"/>
      <c r="KWA35" s="166"/>
      <c r="KWB35" s="166"/>
      <c r="KWC35" s="166"/>
      <c r="KWD35" s="166"/>
      <c r="KWE35" s="166"/>
      <c r="KWF35" s="166"/>
      <c r="KWG35" s="166"/>
      <c r="KWH35" s="166"/>
      <c r="KWI35" s="166"/>
      <c r="KWJ35" s="166"/>
      <c r="KWK35" s="166"/>
      <c r="KWL35" s="166"/>
      <c r="KWM35" s="166"/>
      <c r="KWN35" s="166"/>
      <c r="KWO35" s="166"/>
      <c r="KWP35" s="166"/>
      <c r="KWQ35" s="166"/>
      <c r="KWR35" s="166"/>
      <c r="KWS35" s="166"/>
      <c r="KWT35" s="166"/>
      <c r="KWU35" s="166"/>
      <c r="KWV35" s="166"/>
      <c r="KWW35" s="166"/>
      <c r="KWX35" s="166"/>
      <c r="KWY35" s="166"/>
      <c r="KWZ35" s="166"/>
      <c r="KXA35" s="166"/>
      <c r="KXB35" s="166"/>
      <c r="KXC35" s="166"/>
      <c r="KXD35" s="166"/>
      <c r="KXE35" s="166"/>
      <c r="KXF35" s="166"/>
      <c r="KXG35" s="166"/>
      <c r="KXH35" s="166"/>
      <c r="KXI35" s="166"/>
      <c r="KXJ35" s="166"/>
      <c r="KXK35" s="166"/>
      <c r="KXL35" s="166"/>
      <c r="KXM35" s="166"/>
      <c r="KXN35" s="166"/>
      <c r="KXO35" s="166"/>
      <c r="KXP35" s="166"/>
      <c r="KXQ35" s="166"/>
      <c r="KXR35" s="166"/>
      <c r="KXS35" s="166"/>
      <c r="KXT35" s="166"/>
      <c r="KXU35" s="166"/>
      <c r="KXV35" s="166"/>
      <c r="KXW35" s="166"/>
      <c r="KXX35" s="166"/>
      <c r="KXY35" s="166"/>
      <c r="KXZ35" s="166"/>
      <c r="KYA35" s="166"/>
      <c r="KYB35" s="166"/>
      <c r="KYC35" s="166"/>
      <c r="KYD35" s="166"/>
      <c r="KYE35" s="166"/>
      <c r="KYF35" s="166"/>
      <c r="KYG35" s="166"/>
      <c r="KYH35" s="166"/>
      <c r="KYI35" s="166"/>
      <c r="KYJ35" s="166"/>
      <c r="KYK35" s="166"/>
      <c r="KYL35" s="166"/>
      <c r="KYM35" s="166"/>
      <c r="KYN35" s="166"/>
      <c r="KYO35" s="166"/>
      <c r="KYP35" s="166"/>
      <c r="KYQ35" s="166"/>
      <c r="KYR35" s="166"/>
      <c r="KYS35" s="166"/>
      <c r="KYT35" s="166"/>
      <c r="KYU35" s="166"/>
      <c r="KYV35" s="166"/>
      <c r="KYW35" s="166"/>
      <c r="KYX35" s="166"/>
      <c r="KYY35" s="166"/>
      <c r="KYZ35" s="166"/>
      <c r="KZA35" s="166"/>
      <c r="KZB35" s="166"/>
      <c r="KZC35" s="166"/>
      <c r="KZD35" s="166"/>
      <c r="KZE35" s="166"/>
      <c r="KZF35" s="166"/>
      <c r="KZG35" s="166"/>
      <c r="KZH35" s="166"/>
      <c r="KZI35" s="166"/>
      <c r="KZJ35" s="166"/>
      <c r="KZK35" s="166"/>
      <c r="KZL35" s="166"/>
      <c r="KZM35" s="166"/>
      <c r="KZN35" s="166"/>
      <c r="KZO35" s="166"/>
      <c r="KZP35" s="166"/>
      <c r="KZQ35" s="166"/>
      <c r="KZR35" s="166"/>
      <c r="KZS35" s="166"/>
      <c r="KZT35" s="166"/>
      <c r="KZU35" s="166"/>
      <c r="KZV35" s="166"/>
      <c r="KZW35" s="166"/>
      <c r="KZX35" s="166"/>
      <c r="KZY35" s="166"/>
      <c r="KZZ35" s="166"/>
      <c r="LAA35" s="166"/>
      <c r="LAB35" s="166"/>
      <c r="LAC35" s="166"/>
      <c r="LAD35" s="166"/>
      <c r="LAE35" s="166"/>
      <c r="LAF35" s="166"/>
      <c r="LAG35" s="166"/>
      <c r="LAH35" s="166"/>
      <c r="LAI35" s="166"/>
      <c r="LAJ35" s="166"/>
      <c r="LAK35" s="166"/>
      <c r="LAL35" s="166"/>
      <c r="LAM35" s="166"/>
      <c r="LAN35" s="166"/>
      <c r="LAO35" s="166"/>
      <c r="LAP35" s="166"/>
      <c r="LAQ35" s="166"/>
      <c r="LAR35" s="166"/>
      <c r="LAS35" s="166"/>
      <c r="LAT35" s="166"/>
      <c r="LAU35" s="166"/>
      <c r="LAV35" s="166"/>
      <c r="LAW35" s="166"/>
      <c r="LAX35" s="166"/>
      <c r="LAY35" s="166"/>
      <c r="LAZ35" s="166"/>
      <c r="LBA35" s="166"/>
      <c r="LBB35" s="166"/>
      <c r="LBC35" s="166"/>
      <c r="LBD35" s="166"/>
      <c r="LBE35" s="166"/>
      <c r="LBF35" s="166"/>
      <c r="LBG35" s="166"/>
      <c r="LBH35" s="166"/>
      <c r="LBI35" s="166"/>
      <c r="LBJ35" s="166"/>
      <c r="LBK35" s="166"/>
      <c r="LBL35" s="166"/>
      <c r="LBM35" s="166"/>
      <c r="LBN35" s="166"/>
      <c r="LBO35" s="166"/>
      <c r="LBP35" s="166"/>
      <c r="LBQ35" s="166"/>
      <c r="LBR35" s="166"/>
      <c r="LBS35" s="166"/>
      <c r="LBT35" s="166"/>
      <c r="LBU35" s="166"/>
      <c r="LBV35" s="166"/>
      <c r="LBW35" s="166"/>
      <c r="LBX35" s="166"/>
      <c r="LBY35" s="166"/>
      <c r="LBZ35" s="166"/>
      <c r="LCA35" s="166"/>
      <c r="LCB35" s="166"/>
      <c r="LCC35" s="166"/>
      <c r="LCD35" s="166"/>
      <c r="LCE35" s="166"/>
      <c r="LCF35" s="166"/>
      <c r="LCG35" s="166"/>
      <c r="LCH35" s="166"/>
      <c r="LCI35" s="166"/>
      <c r="LCJ35" s="166"/>
      <c r="LCK35" s="166"/>
      <c r="LCL35" s="166"/>
      <c r="LCM35" s="166"/>
      <c r="LCN35" s="166"/>
      <c r="LCO35" s="166"/>
      <c r="LCP35" s="166"/>
      <c r="LCQ35" s="166"/>
      <c r="LCR35" s="166"/>
      <c r="LCS35" s="166"/>
      <c r="LCT35" s="166"/>
      <c r="LCU35" s="166"/>
      <c r="LCV35" s="166"/>
      <c r="LCW35" s="166"/>
      <c r="LCX35" s="166"/>
      <c r="LCY35" s="166"/>
      <c r="LCZ35" s="166"/>
      <c r="LDA35" s="166"/>
      <c r="LDB35" s="166"/>
      <c r="LDC35" s="166"/>
      <c r="LDD35" s="166"/>
      <c r="LDE35" s="166"/>
      <c r="LDF35" s="166"/>
      <c r="LDG35" s="166"/>
      <c r="LDH35" s="166"/>
      <c r="LDI35" s="166"/>
      <c r="LDJ35" s="166"/>
      <c r="LDK35" s="166"/>
      <c r="LDL35" s="166"/>
      <c r="LDM35" s="166"/>
      <c r="LDN35" s="166"/>
      <c r="LDO35" s="166"/>
      <c r="LDP35" s="166"/>
      <c r="LDQ35" s="166"/>
      <c r="LDR35" s="166"/>
      <c r="LDS35" s="166"/>
      <c r="LDT35" s="166"/>
      <c r="LDU35" s="166"/>
      <c r="LDV35" s="166"/>
      <c r="LDW35" s="166"/>
      <c r="LDX35" s="166"/>
      <c r="LDY35" s="166"/>
      <c r="LDZ35" s="166"/>
      <c r="LEA35" s="166"/>
      <c r="LEB35" s="166"/>
      <c r="LEC35" s="166"/>
      <c r="LED35" s="166"/>
      <c r="LEE35" s="166"/>
      <c r="LEF35" s="166"/>
      <c r="LEG35" s="166"/>
      <c r="LEH35" s="166"/>
      <c r="LEI35" s="166"/>
      <c r="LEJ35" s="166"/>
      <c r="LEK35" s="166"/>
      <c r="LEL35" s="166"/>
      <c r="LEM35" s="166"/>
      <c r="LEN35" s="166"/>
      <c r="LEO35" s="166"/>
      <c r="LEP35" s="166"/>
      <c r="LEQ35" s="166"/>
      <c r="LER35" s="166"/>
      <c r="LES35" s="166"/>
      <c r="LET35" s="166"/>
      <c r="LEU35" s="166"/>
      <c r="LEV35" s="166"/>
      <c r="LEW35" s="166"/>
      <c r="LEX35" s="166"/>
      <c r="LEY35" s="166"/>
      <c r="LEZ35" s="166"/>
      <c r="LFA35" s="166"/>
      <c r="LFB35" s="166"/>
      <c r="LFC35" s="166"/>
      <c r="LFD35" s="166"/>
      <c r="LFE35" s="166"/>
      <c r="LFF35" s="166"/>
      <c r="LFG35" s="166"/>
      <c r="LFH35" s="166"/>
      <c r="LFI35" s="166"/>
      <c r="LFJ35" s="166"/>
      <c r="LFK35" s="166"/>
      <c r="LFL35" s="166"/>
      <c r="LFM35" s="166"/>
      <c r="LFN35" s="166"/>
      <c r="LFO35" s="166"/>
      <c r="LFP35" s="166"/>
      <c r="LFQ35" s="166"/>
      <c r="LFR35" s="166"/>
      <c r="LFS35" s="166"/>
      <c r="LFT35" s="166"/>
      <c r="LFU35" s="166"/>
      <c r="LFV35" s="166"/>
      <c r="LFW35" s="166"/>
      <c r="LFX35" s="166"/>
      <c r="LFY35" s="166"/>
      <c r="LFZ35" s="166"/>
      <c r="LGA35" s="166"/>
      <c r="LGB35" s="166"/>
      <c r="LGC35" s="166"/>
      <c r="LGD35" s="166"/>
      <c r="LGE35" s="166"/>
      <c r="LGF35" s="166"/>
      <c r="LGG35" s="166"/>
      <c r="LGH35" s="166"/>
      <c r="LGI35" s="166"/>
      <c r="LGJ35" s="166"/>
      <c r="LGK35" s="166"/>
      <c r="LGL35" s="166"/>
      <c r="LGM35" s="166"/>
      <c r="LGN35" s="166"/>
      <c r="LGO35" s="166"/>
      <c r="LGP35" s="166"/>
      <c r="LGQ35" s="166"/>
      <c r="LGR35" s="166"/>
      <c r="LGS35" s="166"/>
      <c r="LGT35" s="166"/>
      <c r="LGU35" s="166"/>
      <c r="LGV35" s="166"/>
      <c r="LGW35" s="166"/>
      <c r="LGX35" s="166"/>
      <c r="LGY35" s="166"/>
      <c r="LGZ35" s="166"/>
      <c r="LHA35" s="166"/>
      <c r="LHB35" s="166"/>
      <c r="LHC35" s="166"/>
      <c r="LHD35" s="166"/>
      <c r="LHE35" s="166"/>
      <c r="LHF35" s="166"/>
      <c r="LHG35" s="166"/>
      <c r="LHH35" s="166"/>
      <c r="LHI35" s="166"/>
      <c r="LHJ35" s="166"/>
      <c r="LHK35" s="166"/>
      <c r="LHL35" s="166"/>
      <c r="LHM35" s="166"/>
      <c r="LHN35" s="166"/>
      <c r="LHO35" s="166"/>
      <c r="LHP35" s="166"/>
      <c r="LHQ35" s="166"/>
      <c r="LHR35" s="166"/>
      <c r="LHS35" s="166"/>
      <c r="LHT35" s="166"/>
      <c r="LHU35" s="166"/>
      <c r="LHV35" s="166"/>
      <c r="LHW35" s="166"/>
      <c r="LHX35" s="166"/>
      <c r="LHY35" s="166"/>
      <c r="LHZ35" s="166"/>
      <c r="LIA35" s="166"/>
      <c r="LIB35" s="166"/>
      <c r="LIC35" s="166"/>
      <c r="LID35" s="166"/>
      <c r="LIE35" s="166"/>
      <c r="LIF35" s="166"/>
      <c r="LIG35" s="166"/>
      <c r="LIH35" s="166"/>
      <c r="LII35" s="166"/>
      <c r="LIJ35" s="166"/>
      <c r="LIK35" s="166"/>
      <c r="LIL35" s="166"/>
      <c r="LIM35" s="166"/>
      <c r="LIN35" s="166"/>
      <c r="LIO35" s="166"/>
      <c r="LIP35" s="166"/>
      <c r="LIQ35" s="166"/>
      <c r="LIR35" s="166"/>
      <c r="LIS35" s="166"/>
      <c r="LIT35" s="166"/>
      <c r="LIU35" s="166"/>
      <c r="LIV35" s="166"/>
      <c r="LIW35" s="166"/>
      <c r="LIX35" s="166"/>
      <c r="LIY35" s="166"/>
      <c r="LIZ35" s="166"/>
      <c r="LJA35" s="166"/>
      <c r="LJB35" s="166"/>
      <c r="LJC35" s="166"/>
      <c r="LJD35" s="166"/>
      <c r="LJE35" s="166"/>
      <c r="LJF35" s="166"/>
      <c r="LJG35" s="166"/>
      <c r="LJH35" s="166"/>
      <c r="LJI35" s="166"/>
      <c r="LJJ35" s="166"/>
      <c r="LJK35" s="166"/>
      <c r="LJL35" s="166"/>
      <c r="LJM35" s="166"/>
      <c r="LJN35" s="166"/>
      <c r="LJO35" s="166"/>
      <c r="LJP35" s="166"/>
      <c r="LJQ35" s="166"/>
      <c r="LJR35" s="166"/>
      <c r="LJS35" s="166"/>
      <c r="LJT35" s="166"/>
      <c r="LJU35" s="166"/>
      <c r="LJV35" s="166"/>
      <c r="LJW35" s="166"/>
      <c r="LJX35" s="166"/>
      <c r="LJY35" s="166"/>
      <c r="LJZ35" s="166"/>
      <c r="LKA35" s="166"/>
      <c r="LKB35" s="166"/>
      <c r="LKC35" s="166"/>
      <c r="LKD35" s="166"/>
      <c r="LKE35" s="166"/>
      <c r="LKF35" s="166"/>
      <c r="LKG35" s="166"/>
      <c r="LKH35" s="166"/>
      <c r="LKI35" s="166"/>
      <c r="LKJ35" s="166"/>
      <c r="LKK35" s="166"/>
      <c r="LKL35" s="166"/>
      <c r="LKM35" s="166"/>
      <c r="LKN35" s="166"/>
      <c r="LKO35" s="166"/>
      <c r="LKP35" s="166"/>
      <c r="LKQ35" s="166"/>
      <c r="LKR35" s="166"/>
      <c r="LKS35" s="166"/>
      <c r="LKT35" s="166"/>
      <c r="LKU35" s="166"/>
      <c r="LKV35" s="166"/>
      <c r="LKW35" s="166"/>
      <c r="LKX35" s="166"/>
      <c r="LKY35" s="166"/>
      <c r="LKZ35" s="166"/>
      <c r="LLA35" s="166"/>
      <c r="LLB35" s="166"/>
      <c r="LLC35" s="166"/>
      <c r="LLD35" s="166"/>
      <c r="LLE35" s="166"/>
      <c r="LLF35" s="166"/>
      <c r="LLG35" s="166"/>
      <c r="LLH35" s="166"/>
      <c r="LLI35" s="166"/>
      <c r="LLJ35" s="166"/>
      <c r="LLK35" s="166"/>
      <c r="LLL35" s="166"/>
      <c r="LLM35" s="166"/>
      <c r="LLN35" s="166"/>
      <c r="LLO35" s="166"/>
      <c r="LLP35" s="166"/>
      <c r="LLQ35" s="166"/>
      <c r="LLR35" s="166"/>
      <c r="LLS35" s="166"/>
      <c r="LLT35" s="166"/>
      <c r="LLU35" s="166"/>
      <c r="LLV35" s="166"/>
      <c r="LLW35" s="166"/>
      <c r="LLX35" s="166"/>
      <c r="LLY35" s="166"/>
      <c r="LLZ35" s="166"/>
      <c r="LMA35" s="166"/>
      <c r="LMB35" s="166"/>
      <c r="LMC35" s="166"/>
      <c r="LMD35" s="166"/>
      <c r="LME35" s="166"/>
      <c r="LMF35" s="166"/>
      <c r="LMG35" s="166"/>
      <c r="LMH35" s="166"/>
      <c r="LMI35" s="166"/>
      <c r="LMJ35" s="166"/>
      <c r="LMK35" s="166"/>
      <c r="LML35" s="166"/>
      <c r="LMM35" s="166"/>
      <c r="LMN35" s="166"/>
      <c r="LMO35" s="166"/>
      <c r="LMP35" s="166"/>
      <c r="LMQ35" s="166"/>
      <c r="LMR35" s="166"/>
      <c r="LMS35" s="166"/>
      <c r="LMT35" s="166"/>
      <c r="LMU35" s="166"/>
      <c r="LMV35" s="166"/>
      <c r="LMW35" s="166"/>
      <c r="LMX35" s="166"/>
      <c r="LMY35" s="166"/>
      <c r="LMZ35" s="166"/>
      <c r="LNA35" s="166"/>
      <c r="LNB35" s="166"/>
      <c r="LNC35" s="166"/>
      <c r="LND35" s="166"/>
      <c r="LNE35" s="166"/>
      <c r="LNF35" s="166"/>
      <c r="LNG35" s="166"/>
      <c r="LNH35" s="166"/>
      <c r="LNI35" s="166"/>
      <c r="LNJ35" s="166"/>
      <c r="LNK35" s="166"/>
      <c r="LNL35" s="166"/>
      <c r="LNM35" s="166"/>
      <c r="LNN35" s="166"/>
      <c r="LNO35" s="166"/>
      <c r="LNP35" s="166"/>
      <c r="LNQ35" s="166"/>
      <c r="LNR35" s="166"/>
      <c r="LNS35" s="166"/>
      <c r="LNT35" s="166"/>
      <c r="LNU35" s="166"/>
      <c r="LNV35" s="166"/>
      <c r="LNW35" s="166"/>
      <c r="LNX35" s="166"/>
      <c r="LNY35" s="166"/>
      <c r="LNZ35" s="166"/>
      <c r="LOA35" s="166"/>
      <c r="LOB35" s="166"/>
      <c r="LOC35" s="166"/>
      <c r="LOD35" s="166"/>
      <c r="LOE35" s="166"/>
      <c r="LOF35" s="166"/>
      <c r="LOG35" s="166"/>
      <c r="LOH35" s="166"/>
      <c r="LOI35" s="166"/>
      <c r="LOJ35" s="166"/>
      <c r="LOK35" s="166"/>
      <c r="LOL35" s="166"/>
      <c r="LOM35" s="166"/>
      <c r="LON35" s="166"/>
      <c r="LOO35" s="166"/>
      <c r="LOP35" s="166"/>
      <c r="LOQ35" s="166"/>
      <c r="LOR35" s="166"/>
      <c r="LOS35" s="166"/>
      <c r="LOT35" s="166"/>
      <c r="LOU35" s="166"/>
      <c r="LOV35" s="166"/>
      <c r="LOW35" s="166"/>
      <c r="LOX35" s="166"/>
      <c r="LOY35" s="166"/>
      <c r="LOZ35" s="166"/>
      <c r="LPA35" s="166"/>
      <c r="LPB35" s="166"/>
      <c r="LPC35" s="166"/>
      <c r="LPD35" s="166"/>
      <c r="LPE35" s="166"/>
      <c r="LPF35" s="166"/>
      <c r="LPG35" s="166"/>
      <c r="LPH35" s="166"/>
      <c r="LPI35" s="166"/>
      <c r="LPJ35" s="166"/>
      <c r="LPK35" s="166"/>
      <c r="LPL35" s="166"/>
      <c r="LPM35" s="166"/>
      <c r="LPN35" s="166"/>
      <c r="LPO35" s="166"/>
      <c r="LPP35" s="166"/>
      <c r="LPQ35" s="166"/>
      <c r="LPR35" s="166"/>
      <c r="LPS35" s="166"/>
      <c r="LPT35" s="166"/>
      <c r="LPU35" s="166"/>
      <c r="LPV35" s="166"/>
      <c r="LPW35" s="166"/>
      <c r="LPX35" s="166"/>
      <c r="LPY35" s="166"/>
      <c r="LPZ35" s="166"/>
      <c r="LQA35" s="166"/>
      <c r="LQB35" s="166"/>
      <c r="LQC35" s="166"/>
      <c r="LQD35" s="166"/>
      <c r="LQE35" s="166"/>
      <c r="LQF35" s="166"/>
      <c r="LQG35" s="166"/>
      <c r="LQH35" s="166"/>
      <c r="LQI35" s="166"/>
      <c r="LQJ35" s="166"/>
      <c r="LQK35" s="166"/>
      <c r="LQL35" s="166"/>
      <c r="LQM35" s="166"/>
      <c r="LQN35" s="166"/>
      <c r="LQO35" s="166"/>
      <c r="LQP35" s="166"/>
      <c r="LQQ35" s="166"/>
      <c r="LQR35" s="166"/>
      <c r="LQS35" s="166"/>
      <c r="LQT35" s="166"/>
      <c r="LQU35" s="166"/>
      <c r="LQV35" s="166"/>
      <c r="LQW35" s="166"/>
      <c r="LQX35" s="166"/>
      <c r="LQY35" s="166"/>
      <c r="LQZ35" s="166"/>
      <c r="LRA35" s="166"/>
      <c r="LRB35" s="166"/>
      <c r="LRC35" s="166"/>
      <c r="LRD35" s="166"/>
      <c r="LRE35" s="166"/>
      <c r="LRF35" s="166"/>
      <c r="LRG35" s="166"/>
      <c r="LRH35" s="166"/>
      <c r="LRI35" s="166"/>
      <c r="LRJ35" s="166"/>
      <c r="LRK35" s="166"/>
      <c r="LRL35" s="166"/>
      <c r="LRM35" s="166"/>
      <c r="LRN35" s="166"/>
      <c r="LRO35" s="166"/>
      <c r="LRP35" s="166"/>
      <c r="LRQ35" s="166"/>
      <c r="LRR35" s="166"/>
      <c r="LRS35" s="166"/>
      <c r="LRT35" s="166"/>
      <c r="LRU35" s="166"/>
      <c r="LRV35" s="166"/>
      <c r="LRW35" s="166"/>
      <c r="LRX35" s="166"/>
      <c r="LRY35" s="166"/>
      <c r="LRZ35" s="166"/>
      <c r="LSA35" s="166"/>
      <c r="LSB35" s="166"/>
      <c r="LSC35" s="166"/>
      <c r="LSD35" s="166"/>
      <c r="LSE35" s="166"/>
      <c r="LSF35" s="166"/>
      <c r="LSG35" s="166"/>
      <c r="LSH35" s="166"/>
      <c r="LSI35" s="166"/>
      <c r="LSJ35" s="166"/>
      <c r="LSK35" s="166"/>
      <c r="LSL35" s="166"/>
      <c r="LSM35" s="166"/>
      <c r="LSN35" s="166"/>
      <c r="LSO35" s="166"/>
      <c r="LSP35" s="166"/>
      <c r="LSQ35" s="166"/>
      <c r="LSR35" s="166"/>
      <c r="LSS35" s="166"/>
      <c r="LST35" s="166"/>
      <c r="LSU35" s="166"/>
      <c r="LSV35" s="166"/>
      <c r="LSW35" s="166"/>
      <c r="LSX35" s="166"/>
      <c r="LSY35" s="166"/>
      <c r="LSZ35" s="166"/>
      <c r="LTA35" s="166"/>
      <c r="LTB35" s="166"/>
      <c r="LTC35" s="166"/>
      <c r="LTD35" s="166"/>
      <c r="LTE35" s="166"/>
      <c r="LTF35" s="166"/>
      <c r="LTG35" s="166"/>
      <c r="LTH35" s="166"/>
      <c r="LTI35" s="166"/>
      <c r="LTJ35" s="166"/>
      <c r="LTK35" s="166"/>
      <c r="LTL35" s="166"/>
      <c r="LTM35" s="166"/>
      <c r="LTN35" s="166"/>
      <c r="LTO35" s="166"/>
      <c r="LTP35" s="166"/>
      <c r="LTQ35" s="166"/>
      <c r="LTR35" s="166"/>
      <c r="LTS35" s="166"/>
      <c r="LTT35" s="166"/>
      <c r="LTU35" s="166"/>
      <c r="LTV35" s="166"/>
      <c r="LTW35" s="166"/>
      <c r="LTX35" s="166"/>
      <c r="LTY35" s="166"/>
      <c r="LTZ35" s="166"/>
      <c r="LUA35" s="166"/>
      <c r="LUB35" s="166"/>
      <c r="LUC35" s="166"/>
      <c r="LUD35" s="166"/>
      <c r="LUE35" s="166"/>
      <c r="LUF35" s="166"/>
      <c r="LUG35" s="166"/>
      <c r="LUH35" s="166"/>
      <c r="LUI35" s="166"/>
      <c r="LUJ35" s="166"/>
      <c r="LUK35" s="166"/>
      <c r="LUL35" s="166"/>
      <c r="LUM35" s="166"/>
      <c r="LUN35" s="166"/>
      <c r="LUO35" s="166"/>
      <c r="LUP35" s="166"/>
      <c r="LUQ35" s="166"/>
      <c r="LUR35" s="166"/>
      <c r="LUS35" s="166"/>
      <c r="LUT35" s="166"/>
      <c r="LUU35" s="166"/>
      <c r="LUV35" s="166"/>
      <c r="LUW35" s="166"/>
      <c r="LUX35" s="166"/>
      <c r="LUY35" s="166"/>
      <c r="LUZ35" s="166"/>
      <c r="LVA35" s="166"/>
      <c r="LVB35" s="166"/>
      <c r="LVC35" s="166"/>
      <c r="LVD35" s="166"/>
      <c r="LVE35" s="166"/>
      <c r="LVF35" s="166"/>
      <c r="LVG35" s="166"/>
      <c r="LVH35" s="166"/>
      <c r="LVI35" s="166"/>
      <c r="LVJ35" s="166"/>
      <c r="LVK35" s="166"/>
      <c r="LVL35" s="166"/>
      <c r="LVM35" s="166"/>
      <c r="LVN35" s="166"/>
      <c r="LVO35" s="166"/>
      <c r="LVP35" s="166"/>
      <c r="LVQ35" s="166"/>
      <c r="LVR35" s="166"/>
      <c r="LVS35" s="166"/>
      <c r="LVT35" s="166"/>
      <c r="LVU35" s="166"/>
      <c r="LVV35" s="166"/>
      <c r="LVW35" s="166"/>
      <c r="LVX35" s="166"/>
      <c r="LVY35" s="166"/>
      <c r="LVZ35" s="166"/>
      <c r="LWA35" s="166"/>
      <c r="LWB35" s="166"/>
      <c r="LWC35" s="166"/>
      <c r="LWD35" s="166"/>
      <c r="LWE35" s="166"/>
      <c r="LWF35" s="166"/>
      <c r="LWG35" s="166"/>
      <c r="LWH35" s="166"/>
      <c r="LWI35" s="166"/>
      <c r="LWJ35" s="166"/>
      <c r="LWK35" s="166"/>
      <c r="LWL35" s="166"/>
      <c r="LWM35" s="166"/>
      <c r="LWN35" s="166"/>
      <c r="LWO35" s="166"/>
      <c r="LWP35" s="166"/>
      <c r="LWQ35" s="166"/>
      <c r="LWR35" s="166"/>
      <c r="LWS35" s="166"/>
      <c r="LWT35" s="166"/>
      <c r="LWU35" s="166"/>
      <c r="LWV35" s="166"/>
      <c r="LWW35" s="166"/>
      <c r="LWX35" s="166"/>
      <c r="LWY35" s="166"/>
      <c r="LWZ35" s="166"/>
      <c r="LXA35" s="166"/>
      <c r="LXB35" s="166"/>
      <c r="LXC35" s="166"/>
      <c r="LXD35" s="166"/>
      <c r="LXE35" s="166"/>
      <c r="LXF35" s="166"/>
      <c r="LXG35" s="166"/>
      <c r="LXH35" s="166"/>
      <c r="LXI35" s="166"/>
      <c r="LXJ35" s="166"/>
      <c r="LXK35" s="166"/>
      <c r="LXL35" s="166"/>
      <c r="LXM35" s="166"/>
      <c r="LXN35" s="166"/>
      <c r="LXO35" s="166"/>
      <c r="LXP35" s="166"/>
      <c r="LXQ35" s="166"/>
      <c r="LXR35" s="166"/>
      <c r="LXS35" s="166"/>
      <c r="LXT35" s="166"/>
      <c r="LXU35" s="166"/>
      <c r="LXV35" s="166"/>
      <c r="LXW35" s="166"/>
      <c r="LXX35" s="166"/>
      <c r="LXY35" s="166"/>
      <c r="LXZ35" s="166"/>
      <c r="LYA35" s="166"/>
      <c r="LYB35" s="166"/>
      <c r="LYC35" s="166"/>
      <c r="LYD35" s="166"/>
      <c r="LYE35" s="166"/>
      <c r="LYF35" s="166"/>
      <c r="LYG35" s="166"/>
      <c r="LYH35" s="166"/>
      <c r="LYI35" s="166"/>
      <c r="LYJ35" s="166"/>
      <c r="LYK35" s="166"/>
      <c r="LYL35" s="166"/>
      <c r="LYM35" s="166"/>
      <c r="LYN35" s="166"/>
      <c r="LYO35" s="166"/>
      <c r="LYP35" s="166"/>
      <c r="LYQ35" s="166"/>
      <c r="LYR35" s="166"/>
      <c r="LYS35" s="166"/>
      <c r="LYT35" s="166"/>
      <c r="LYU35" s="166"/>
      <c r="LYV35" s="166"/>
      <c r="LYW35" s="166"/>
      <c r="LYX35" s="166"/>
      <c r="LYY35" s="166"/>
      <c r="LYZ35" s="166"/>
      <c r="LZA35" s="166"/>
      <c r="LZB35" s="166"/>
      <c r="LZC35" s="166"/>
      <c r="LZD35" s="166"/>
      <c r="LZE35" s="166"/>
      <c r="LZF35" s="166"/>
      <c r="LZG35" s="166"/>
      <c r="LZH35" s="166"/>
      <c r="LZI35" s="166"/>
      <c r="LZJ35" s="166"/>
      <c r="LZK35" s="166"/>
      <c r="LZL35" s="166"/>
      <c r="LZM35" s="166"/>
      <c r="LZN35" s="166"/>
      <c r="LZO35" s="166"/>
      <c r="LZP35" s="166"/>
      <c r="LZQ35" s="166"/>
      <c r="LZR35" s="166"/>
      <c r="LZS35" s="166"/>
      <c r="LZT35" s="166"/>
      <c r="LZU35" s="166"/>
      <c r="LZV35" s="166"/>
      <c r="LZW35" s="166"/>
      <c r="LZX35" s="166"/>
      <c r="LZY35" s="166"/>
      <c r="LZZ35" s="166"/>
      <c r="MAA35" s="166"/>
      <c r="MAB35" s="166"/>
      <c r="MAC35" s="166"/>
      <c r="MAD35" s="166"/>
      <c r="MAE35" s="166"/>
      <c r="MAF35" s="166"/>
      <c r="MAG35" s="166"/>
      <c r="MAH35" s="166"/>
      <c r="MAI35" s="166"/>
      <c r="MAJ35" s="166"/>
      <c r="MAK35" s="166"/>
      <c r="MAL35" s="166"/>
      <c r="MAM35" s="166"/>
      <c r="MAN35" s="166"/>
      <c r="MAO35" s="166"/>
      <c r="MAP35" s="166"/>
      <c r="MAQ35" s="166"/>
      <c r="MAR35" s="166"/>
      <c r="MAS35" s="166"/>
      <c r="MAT35" s="166"/>
      <c r="MAU35" s="166"/>
      <c r="MAV35" s="166"/>
      <c r="MAW35" s="166"/>
      <c r="MAX35" s="166"/>
      <c r="MAY35" s="166"/>
      <c r="MAZ35" s="166"/>
      <c r="MBA35" s="166"/>
      <c r="MBB35" s="166"/>
      <c r="MBC35" s="166"/>
      <c r="MBD35" s="166"/>
      <c r="MBE35" s="166"/>
      <c r="MBF35" s="166"/>
      <c r="MBG35" s="166"/>
      <c r="MBH35" s="166"/>
      <c r="MBI35" s="166"/>
      <c r="MBJ35" s="166"/>
      <c r="MBK35" s="166"/>
      <c r="MBL35" s="166"/>
      <c r="MBM35" s="166"/>
      <c r="MBN35" s="166"/>
      <c r="MBO35" s="166"/>
      <c r="MBP35" s="166"/>
      <c r="MBQ35" s="166"/>
      <c r="MBR35" s="166"/>
      <c r="MBS35" s="166"/>
      <c r="MBT35" s="166"/>
      <c r="MBU35" s="166"/>
      <c r="MBV35" s="166"/>
      <c r="MBW35" s="166"/>
      <c r="MBX35" s="166"/>
      <c r="MBY35" s="166"/>
      <c r="MBZ35" s="166"/>
      <c r="MCA35" s="166"/>
      <c r="MCB35" s="166"/>
      <c r="MCC35" s="166"/>
      <c r="MCD35" s="166"/>
      <c r="MCE35" s="166"/>
      <c r="MCF35" s="166"/>
      <c r="MCG35" s="166"/>
      <c r="MCH35" s="166"/>
      <c r="MCI35" s="166"/>
      <c r="MCJ35" s="166"/>
      <c r="MCK35" s="166"/>
      <c r="MCL35" s="166"/>
      <c r="MCM35" s="166"/>
      <c r="MCN35" s="166"/>
      <c r="MCO35" s="166"/>
      <c r="MCP35" s="166"/>
      <c r="MCQ35" s="166"/>
      <c r="MCR35" s="166"/>
      <c r="MCS35" s="166"/>
      <c r="MCT35" s="166"/>
      <c r="MCU35" s="166"/>
      <c r="MCV35" s="166"/>
      <c r="MCW35" s="166"/>
      <c r="MCX35" s="166"/>
      <c r="MCY35" s="166"/>
      <c r="MCZ35" s="166"/>
      <c r="MDA35" s="166"/>
      <c r="MDB35" s="166"/>
      <c r="MDC35" s="166"/>
      <c r="MDD35" s="166"/>
      <c r="MDE35" s="166"/>
      <c r="MDF35" s="166"/>
      <c r="MDG35" s="166"/>
      <c r="MDH35" s="166"/>
      <c r="MDI35" s="166"/>
      <c r="MDJ35" s="166"/>
      <c r="MDK35" s="166"/>
      <c r="MDL35" s="166"/>
      <c r="MDM35" s="166"/>
      <c r="MDN35" s="166"/>
      <c r="MDO35" s="166"/>
      <c r="MDP35" s="166"/>
      <c r="MDQ35" s="166"/>
      <c r="MDR35" s="166"/>
      <c r="MDS35" s="166"/>
      <c r="MDT35" s="166"/>
      <c r="MDU35" s="166"/>
      <c r="MDV35" s="166"/>
      <c r="MDW35" s="166"/>
      <c r="MDX35" s="166"/>
      <c r="MDY35" s="166"/>
      <c r="MDZ35" s="166"/>
      <c r="MEA35" s="166"/>
      <c r="MEB35" s="166"/>
      <c r="MEC35" s="166"/>
      <c r="MED35" s="166"/>
      <c r="MEE35" s="166"/>
      <c r="MEF35" s="166"/>
      <c r="MEG35" s="166"/>
      <c r="MEH35" s="166"/>
      <c r="MEI35" s="166"/>
      <c r="MEJ35" s="166"/>
      <c r="MEK35" s="166"/>
      <c r="MEL35" s="166"/>
      <c r="MEM35" s="166"/>
      <c r="MEN35" s="166"/>
      <c r="MEO35" s="166"/>
      <c r="MEP35" s="166"/>
      <c r="MEQ35" s="166"/>
      <c r="MER35" s="166"/>
      <c r="MES35" s="166"/>
      <c r="MET35" s="166"/>
      <c r="MEU35" s="166"/>
      <c r="MEV35" s="166"/>
      <c r="MEW35" s="166"/>
      <c r="MEX35" s="166"/>
      <c r="MEY35" s="166"/>
      <c r="MEZ35" s="166"/>
      <c r="MFA35" s="166"/>
      <c r="MFB35" s="166"/>
      <c r="MFC35" s="166"/>
      <c r="MFD35" s="166"/>
      <c r="MFE35" s="166"/>
      <c r="MFF35" s="166"/>
      <c r="MFG35" s="166"/>
      <c r="MFH35" s="166"/>
      <c r="MFI35" s="166"/>
      <c r="MFJ35" s="166"/>
      <c r="MFK35" s="166"/>
      <c r="MFL35" s="166"/>
      <c r="MFM35" s="166"/>
      <c r="MFN35" s="166"/>
      <c r="MFO35" s="166"/>
      <c r="MFP35" s="166"/>
      <c r="MFQ35" s="166"/>
      <c r="MFR35" s="166"/>
      <c r="MFS35" s="166"/>
      <c r="MFT35" s="166"/>
      <c r="MFU35" s="166"/>
      <c r="MFV35" s="166"/>
      <c r="MFW35" s="166"/>
      <c r="MFX35" s="166"/>
      <c r="MFY35" s="166"/>
      <c r="MFZ35" s="166"/>
      <c r="MGA35" s="166"/>
      <c r="MGB35" s="166"/>
      <c r="MGC35" s="166"/>
      <c r="MGD35" s="166"/>
      <c r="MGE35" s="166"/>
      <c r="MGF35" s="166"/>
      <c r="MGG35" s="166"/>
      <c r="MGH35" s="166"/>
      <c r="MGI35" s="166"/>
      <c r="MGJ35" s="166"/>
      <c r="MGK35" s="166"/>
      <c r="MGL35" s="166"/>
      <c r="MGM35" s="166"/>
      <c r="MGN35" s="166"/>
      <c r="MGO35" s="166"/>
      <c r="MGP35" s="166"/>
      <c r="MGQ35" s="166"/>
      <c r="MGR35" s="166"/>
      <c r="MGS35" s="166"/>
      <c r="MGT35" s="166"/>
      <c r="MGU35" s="166"/>
      <c r="MGV35" s="166"/>
      <c r="MGW35" s="166"/>
      <c r="MGX35" s="166"/>
      <c r="MGY35" s="166"/>
      <c r="MGZ35" s="166"/>
      <c r="MHA35" s="166"/>
      <c r="MHB35" s="166"/>
      <c r="MHC35" s="166"/>
      <c r="MHD35" s="166"/>
      <c r="MHE35" s="166"/>
      <c r="MHF35" s="166"/>
      <c r="MHG35" s="166"/>
      <c r="MHH35" s="166"/>
      <c r="MHI35" s="166"/>
      <c r="MHJ35" s="166"/>
      <c r="MHK35" s="166"/>
      <c r="MHL35" s="166"/>
      <c r="MHM35" s="166"/>
      <c r="MHN35" s="166"/>
      <c r="MHO35" s="166"/>
      <c r="MHP35" s="166"/>
      <c r="MHQ35" s="166"/>
      <c r="MHR35" s="166"/>
      <c r="MHS35" s="166"/>
      <c r="MHT35" s="166"/>
      <c r="MHU35" s="166"/>
      <c r="MHV35" s="166"/>
      <c r="MHW35" s="166"/>
      <c r="MHX35" s="166"/>
      <c r="MHY35" s="166"/>
      <c r="MHZ35" s="166"/>
      <c r="MIA35" s="166"/>
      <c r="MIB35" s="166"/>
      <c r="MIC35" s="166"/>
      <c r="MID35" s="166"/>
      <c r="MIE35" s="166"/>
      <c r="MIF35" s="166"/>
      <c r="MIG35" s="166"/>
      <c r="MIH35" s="166"/>
      <c r="MII35" s="166"/>
      <c r="MIJ35" s="166"/>
      <c r="MIK35" s="166"/>
      <c r="MIL35" s="166"/>
      <c r="MIM35" s="166"/>
      <c r="MIN35" s="166"/>
      <c r="MIO35" s="166"/>
      <c r="MIP35" s="166"/>
      <c r="MIQ35" s="166"/>
      <c r="MIR35" s="166"/>
      <c r="MIS35" s="166"/>
      <c r="MIT35" s="166"/>
      <c r="MIU35" s="166"/>
      <c r="MIV35" s="166"/>
      <c r="MIW35" s="166"/>
      <c r="MIX35" s="166"/>
      <c r="MIY35" s="166"/>
      <c r="MIZ35" s="166"/>
      <c r="MJA35" s="166"/>
      <c r="MJB35" s="166"/>
      <c r="MJC35" s="166"/>
      <c r="MJD35" s="166"/>
      <c r="MJE35" s="166"/>
      <c r="MJF35" s="166"/>
      <c r="MJG35" s="166"/>
      <c r="MJH35" s="166"/>
      <c r="MJI35" s="166"/>
      <c r="MJJ35" s="166"/>
      <c r="MJK35" s="166"/>
      <c r="MJL35" s="166"/>
      <c r="MJM35" s="166"/>
      <c r="MJN35" s="166"/>
      <c r="MJO35" s="166"/>
      <c r="MJP35" s="166"/>
      <c r="MJQ35" s="166"/>
      <c r="MJR35" s="166"/>
      <c r="MJS35" s="166"/>
      <c r="MJT35" s="166"/>
      <c r="MJU35" s="166"/>
      <c r="MJV35" s="166"/>
      <c r="MJW35" s="166"/>
      <c r="MJX35" s="166"/>
      <c r="MJY35" s="166"/>
      <c r="MJZ35" s="166"/>
      <c r="MKA35" s="166"/>
      <c r="MKB35" s="166"/>
      <c r="MKC35" s="166"/>
      <c r="MKD35" s="166"/>
      <c r="MKE35" s="166"/>
      <c r="MKF35" s="166"/>
      <c r="MKG35" s="166"/>
      <c r="MKH35" s="166"/>
      <c r="MKI35" s="166"/>
      <c r="MKJ35" s="166"/>
      <c r="MKK35" s="166"/>
      <c r="MKL35" s="166"/>
      <c r="MKM35" s="166"/>
      <c r="MKN35" s="166"/>
      <c r="MKO35" s="166"/>
      <c r="MKP35" s="166"/>
      <c r="MKQ35" s="166"/>
      <c r="MKR35" s="166"/>
      <c r="MKS35" s="166"/>
      <c r="MKT35" s="166"/>
      <c r="MKU35" s="166"/>
      <c r="MKV35" s="166"/>
      <c r="MKW35" s="166"/>
      <c r="MKX35" s="166"/>
      <c r="MKY35" s="166"/>
      <c r="MKZ35" s="166"/>
      <c r="MLA35" s="166"/>
      <c r="MLB35" s="166"/>
      <c r="MLC35" s="166"/>
      <c r="MLD35" s="166"/>
      <c r="MLE35" s="166"/>
      <c r="MLF35" s="166"/>
      <c r="MLG35" s="166"/>
      <c r="MLH35" s="166"/>
      <c r="MLI35" s="166"/>
      <c r="MLJ35" s="166"/>
      <c r="MLK35" s="166"/>
      <c r="MLL35" s="166"/>
      <c r="MLM35" s="166"/>
      <c r="MLN35" s="166"/>
      <c r="MLO35" s="166"/>
      <c r="MLP35" s="166"/>
      <c r="MLQ35" s="166"/>
      <c r="MLR35" s="166"/>
      <c r="MLS35" s="166"/>
      <c r="MLT35" s="166"/>
      <c r="MLU35" s="166"/>
      <c r="MLV35" s="166"/>
      <c r="MLW35" s="166"/>
      <c r="MLX35" s="166"/>
      <c r="MLY35" s="166"/>
      <c r="MLZ35" s="166"/>
      <c r="MMA35" s="166"/>
      <c r="MMB35" s="166"/>
      <c r="MMC35" s="166"/>
      <c r="MMD35" s="166"/>
      <c r="MME35" s="166"/>
      <c r="MMF35" s="166"/>
      <c r="MMG35" s="166"/>
      <c r="MMH35" s="166"/>
      <c r="MMI35" s="166"/>
      <c r="MMJ35" s="166"/>
      <c r="MMK35" s="166"/>
      <c r="MML35" s="166"/>
      <c r="MMM35" s="166"/>
      <c r="MMN35" s="166"/>
      <c r="MMO35" s="166"/>
      <c r="MMP35" s="166"/>
      <c r="MMQ35" s="166"/>
      <c r="MMR35" s="166"/>
      <c r="MMS35" s="166"/>
      <c r="MMT35" s="166"/>
      <c r="MMU35" s="166"/>
      <c r="MMV35" s="166"/>
      <c r="MMW35" s="166"/>
      <c r="MMX35" s="166"/>
      <c r="MMY35" s="166"/>
      <c r="MMZ35" s="166"/>
      <c r="MNA35" s="166"/>
      <c r="MNB35" s="166"/>
      <c r="MNC35" s="166"/>
      <c r="MND35" s="166"/>
      <c r="MNE35" s="166"/>
      <c r="MNF35" s="166"/>
      <c r="MNG35" s="166"/>
      <c r="MNH35" s="166"/>
      <c r="MNI35" s="166"/>
      <c r="MNJ35" s="166"/>
      <c r="MNK35" s="166"/>
      <c r="MNL35" s="166"/>
      <c r="MNM35" s="166"/>
      <c r="MNN35" s="166"/>
      <c r="MNO35" s="166"/>
      <c r="MNP35" s="166"/>
      <c r="MNQ35" s="166"/>
      <c r="MNR35" s="166"/>
      <c r="MNS35" s="166"/>
      <c r="MNT35" s="166"/>
      <c r="MNU35" s="166"/>
      <c r="MNV35" s="166"/>
      <c r="MNW35" s="166"/>
      <c r="MNX35" s="166"/>
      <c r="MNY35" s="166"/>
      <c r="MNZ35" s="166"/>
      <c r="MOA35" s="166"/>
      <c r="MOB35" s="166"/>
      <c r="MOC35" s="166"/>
      <c r="MOD35" s="166"/>
      <c r="MOE35" s="166"/>
      <c r="MOF35" s="166"/>
      <c r="MOG35" s="166"/>
      <c r="MOH35" s="166"/>
      <c r="MOI35" s="166"/>
      <c r="MOJ35" s="166"/>
      <c r="MOK35" s="166"/>
      <c r="MOL35" s="166"/>
      <c r="MOM35" s="166"/>
      <c r="MON35" s="166"/>
      <c r="MOO35" s="166"/>
      <c r="MOP35" s="166"/>
      <c r="MOQ35" s="166"/>
      <c r="MOR35" s="166"/>
      <c r="MOS35" s="166"/>
      <c r="MOT35" s="166"/>
      <c r="MOU35" s="166"/>
      <c r="MOV35" s="166"/>
      <c r="MOW35" s="166"/>
      <c r="MOX35" s="166"/>
      <c r="MOY35" s="166"/>
      <c r="MOZ35" s="166"/>
      <c r="MPA35" s="166"/>
      <c r="MPB35" s="166"/>
      <c r="MPC35" s="166"/>
      <c r="MPD35" s="166"/>
      <c r="MPE35" s="166"/>
      <c r="MPF35" s="166"/>
      <c r="MPG35" s="166"/>
      <c r="MPH35" s="166"/>
      <c r="MPI35" s="166"/>
      <c r="MPJ35" s="166"/>
      <c r="MPK35" s="166"/>
      <c r="MPL35" s="166"/>
      <c r="MPM35" s="166"/>
      <c r="MPN35" s="166"/>
      <c r="MPO35" s="166"/>
      <c r="MPP35" s="166"/>
      <c r="MPQ35" s="166"/>
      <c r="MPR35" s="166"/>
      <c r="MPS35" s="166"/>
      <c r="MPT35" s="166"/>
      <c r="MPU35" s="166"/>
      <c r="MPV35" s="166"/>
      <c r="MPW35" s="166"/>
      <c r="MPX35" s="166"/>
      <c r="MPY35" s="166"/>
      <c r="MPZ35" s="166"/>
      <c r="MQA35" s="166"/>
      <c r="MQB35" s="166"/>
      <c r="MQC35" s="166"/>
      <c r="MQD35" s="166"/>
      <c r="MQE35" s="166"/>
      <c r="MQF35" s="166"/>
      <c r="MQG35" s="166"/>
      <c r="MQH35" s="166"/>
      <c r="MQI35" s="166"/>
      <c r="MQJ35" s="166"/>
      <c r="MQK35" s="166"/>
      <c r="MQL35" s="166"/>
      <c r="MQM35" s="166"/>
      <c r="MQN35" s="166"/>
      <c r="MQO35" s="166"/>
      <c r="MQP35" s="166"/>
      <c r="MQQ35" s="166"/>
      <c r="MQR35" s="166"/>
      <c r="MQS35" s="166"/>
      <c r="MQT35" s="166"/>
      <c r="MQU35" s="166"/>
      <c r="MQV35" s="166"/>
      <c r="MQW35" s="166"/>
      <c r="MQX35" s="166"/>
      <c r="MQY35" s="166"/>
      <c r="MQZ35" s="166"/>
      <c r="MRA35" s="166"/>
      <c r="MRB35" s="166"/>
      <c r="MRC35" s="166"/>
      <c r="MRD35" s="166"/>
      <c r="MRE35" s="166"/>
      <c r="MRF35" s="166"/>
      <c r="MRG35" s="166"/>
      <c r="MRH35" s="166"/>
      <c r="MRI35" s="166"/>
      <c r="MRJ35" s="166"/>
      <c r="MRK35" s="166"/>
      <c r="MRL35" s="166"/>
      <c r="MRM35" s="166"/>
      <c r="MRN35" s="166"/>
      <c r="MRO35" s="166"/>
      <c r="MRP35" s="166"/>
      <c r="MRQ35" s="166"/>
      <c r="MRR35" s="166"/>
      <c r="MRS35" s="166"/>
      <c r="MRT35" s="166"/>
      <c r="MRU35" s="166"/>
      <c r="MRV35" s="166"/>
      <c r="MRW35" s="166"/>
      <c r="MRX35" s="166"/>
      <c r="MRY35" s="166"/>
      <c r="MRZ35" s="166"/>
      <c r="MSA35" s="166"/>
      <c r="MSB35" s="166"/>
      <c r="MSC35" s="166"/>
      <c r="MSD35" s="166"/>
      <c r="MSE35" s="166"/>
      <c r="MSF35" s="166"/>
      <c r="MSG35" s="166"/>
      <c r="MSH35" s="166"/>
      <c r="MSI35" s="166"/>
      <c r="MSJ35" s="166"/>
      <c r="MSK35" s="166"/>
      <c r="MSL35" s="166"/>
      <c r="MSM35" s="166"/>
      <c r="MSN35" s="166"/>
      <c r="MSO35" s="166"/>
      <c r="MSP35" s="166"/>
      <c r="MSQ35" s="166"/>
      <c r="MSR35" s="166"/>
      <c r="MSS35" s="166"/>
      <c r="MST35" s="166"/>
      <c r="MSU35" s="166"/>
      <c r="MSV35" s="166"/>
      <c r="MSW35" s="166"/>
      <c r="MSX35" s="166"/>
      <c r="MSY35" s="166"/>
      <c r="MSZ35" s="166"/>
      <c r="MTA35" s="166"/>
      <c r="MTB35" s="166"/>
      <c r="MTC35" s="166"/>
      <c r="MTD35" s="166"/>
      <c r="MTE35" s="166"/>
      <c r="MTF35" s="166"/>
      <c r="MTG35" s="166"/>
      <c r="MTH35" s="166"/>
      <c r="MTI35" s="166"/>
      <c r="MTJ35" s="166"/>
      <c r="MTK35" s="166"/>
      <c r="MTL35" s="166"/>
      <c r="MTM35" s="166"/>
      <c r="MTN35" s="166"/>
      <c r="MTO35" s="166"/>
      <c r="MTP35" s="166"/>
      <c r="MTQ35" s="166"/>
      <c r="MTR35" s="166"/>
      <c r="MTS35" s="166"/>
      <c r="MTT35" s="166"/>
      <c r="MTU35" s="166"/>
      <c r="MTV35" s="166"/>
      <c r="MTW35" s="166"/>
      <c r="MTX35" s="166"/>
      <c r="MTY35" s="166"/>
      <c r="MTZ35" s="166"/>
      <c r="MUA35" s="166"/>
      <c r="MUB35" s="166"/>
      <c r="MUC35" s="166"/>
      <c r="MUD35" s="166"/>
      <c r="MUE35" s="166"/>
      <c r="MUF35" s="166"/>
      <c r="MUG35" s="166"/>
      <c r="MUH35" s="166"/>
      <c r="MUI35" s="166"/>
      <c r="MUJ35" s="166"/>
      <c r="MUK35" s="166"/>
      <c r="MUL35" s="166"/>
      <c r="MUM35" s="166"/>
      <c r="MUN35" s="166"/>
      <c r="MUO35" s="166"/>
      <c r="MUP35" s="166"/>
      <c r="MUQ35" s="166"/>
      <c r="MUR35" s="166"/>
      <c r="MUS35" s="166"/>
      <c r="MUT35" s="166"/>
      <c r="MUU35" s="166"/>
      <c r="MUV35" s="166"/>
      <c r="MUW35" s="166"/>
      <c r="MUX35" s="166"/>
      <c r="MUY35" s="166"/>
      <c r="MUZ35" s="166"/>
      <c r="MVA35" s="166"/>
      <c r="MVB35" s="166"/>
      <c r="MVC35" s="166"/>
      <c r="MVD35" s="166"/>
      <c r="MVE35" s="166"/>
      <c r="MVF35" s="166"/>
      <c r="MVG35" s="166"/>
      <c r="MVH35" s="166"/>
      <c r="MVI35" s="166"/>
      <c r="MVJ35" s="166"/>
      <c r="MVK35" s="166"/>
      <c r="MVL35" s="166"/>
      <c r="MVM35" s="166"/>
      <c r="MVN35" s="166"/>
      <c r="MVO35" s="166"/>
      <c r="MVP35" s="166"/>
      <c r="MVQ35" s="166"/>
      <c r="MVR35" s="166"/>
      <c r="MVS35" s="166"/>
      <c r="MVT35" s="166"/>
      <c r="MVU35" s="166"/>
      <c r="MVV35" s="166"/>
      <c r="MVW35" s="166"/>
      <c r="MVX35" s="166"/>
      <c r="MVY35" s="166"/>
      <c r="MVZ35" s="166"/>
      <c r="MWA35" s="166"/>
      <c r="MWB35" s="166"/>
      <c r="MWC35" s="166"/>
      <c r="MWD35" s="166"/>
      <c r="MWE35" s="166"/>
      <c r="MWF35" s="166"/>
      <c r="MWG35" s="166"/>
      <c r="MWH35" s="166"/>
      <c r="MWI35" s="166"/>
      <c r="MWJ35" s="166"/>
      <c r="MWK35" s="166"/>
      <c r="MWL35" s="166"/>
      <c r="MWM35" s="166"/>
      <c r="MWN35" s="166"/>
      <c r="MWO35" s="166"/>
      <c r="MWP35" s="166"/>
      <c r="MWQ35" s="166"/>
      <c r="MWR35" s="166"/>
      <c r="MWS35" s="166"/>
      <c r="MWT35" s="166"/>
      <c r="MWU35" s="166"/>
      <c r="MWV35" s="166"/>
      <c r="MWW35" s="166"/>
      <c r="MWX35" s="166"/>
      <c r="MWY35" s="166"/>
      <c r="MWZ35" s="166"/>
      <c r="MXA35" s="166"/>
      <c r="MXB35" s="166"/>
      <c r="MXC35" s="166"/>
      <c r="MXD35" s="166"/>
      <c r="MXE35" s="166"/>
      <c r="MXF35" s="166"/>
      <c r="MXG35" s="166"/>
      <c r="MXH35" s="166"/>
      <c r="MXI35" s="166"/>
      <c r="MXJ35" s="166"/>
      <c r="MXK35" s="166"/>
      <c r="MXL35" s="166"/>
      <c r="MXM35" s="166"/>
      <c r="MXN35" s="166"/>
      <c r="MXO35" s="166"/>
      <c r="MXP35" s="166"/>
      <c r="MXQ35" s="166"/>
      <c r="MXR35" s="166"/>
      <c r="MXS35" s="166"/>
      <c r="MXT35" s="166"/>
      <c r="MXU35" s="166"/>
      <c r="MXV35" s="166"/>
      <c r="MXW35" s="166"/>
      <c r="MXX35" s="166"/>
      <c r="MXY35" s="166"/>
      <c r="MXZ35" s="166"/>
      <c r="MYA35" s="166"/>
      <c r="MYB35" s="166"/>
      <c r="MYC35" s="166"/>
      <c r="MYD35" s="166"/>
      <c r="MYE35" s="166"/>
      <c r="MYF35" s="166"/>
      <c r="MYG35" s="166"/>
      <c r="MYH35" s="166"/>
      <c r="MYI35" s="166"/>
      <c r="MYJ35" s="166"/>
      <c r="MYK35" s="166"/>
      <c r="MYL35" s="166"/>
      <c r="MYM35" s="166"/>
      <c r="MYN35" s="166"/>
      <c r="MYO35" s="166"/>
      <c r="MYP35" s="166"/>
      <c r="MYQ35" s="166"/>
      <c r="MYR35" s="166"/>
      <c r="MYS35" s="166"/>
      <c r="MYT35" s="166"/>
      <c r="MYU35" s="166"/>
      <c r="MYV35" s="166"/>
      <c r="MYW35" s="166"/>
      <c r="MYX35" s="166"/>
      <c r="MYY35" s="166"/>
      <c r="MYZ35" s="166"/>
      <c r="MZA35" s="166"/>
      <c r="MZB35" s="166"/>
      <c r="MZC35" s="166"/>
      <c r="MZD35" s="166"/>
      <c r="MZE35" s="166"/>
      <c r="MZF35" s="166"/>
      <c r="MZG35" s="166"/>
      <c r="MZH35" s="166"/>
      <c r="MZI35" s="166"/>
      <c r="MZJ35" s="166"/>
      <c r="MZK35" s="166"/>
      <c r="MZL35" s="166"/>
      <c r="MZM35" s="166"/>
      <c r="MZN35" s="166"/>
      <c r="MZO35" s="166"/>
      <c r="MZP35" s="166"/>
      <c r="MZQ35" s="166"/>
      <c r="MZR35" s="166"/>
      <c r="MZS35" s="166"/>
      <c r="MZT35" s="166"/>
      <c r="MZU35" s="166"/>
      <c r="MZV35" s="166"/>
      <c r="MZW35" s="166"/>
      <c r="MZX35" s="166"/>
      <c r="MZY35" s="166"/>
      <c r="MZZ35" s="166"/>
      <c r="NAA35" s="166"/>
      <c r="NAB35" s="166"/>
      <c r="NAC35" s="166"/>
      <c r="NAD35" s="166"/>
      <c r="NAE35" s="166"/>
      <c r="NAF35" s="166"/>
      <c r="NAG35" s="166"/>
      <c r="NAH35" s="166"/>
      <c r="NAI35" s="166"/>
      <c r="NAJ35" s="166"/>
      <c r="NAK35" s="166"/>
      <c r="NAL35" s="166"/>
      <c r="NAM35" s="166"/>
      <c r="NAN35" s="166"/>
      <c r="NAO35" s="166"/>
      <c r="NAP35" s="166"/>
      <c r="NAQ35" s="166"/>
      <c r="NAR35" s="166"/>
      <c r="NAS35" s="166"/>
      <c r="NAT35" s="166"/>
      <c r="NAU35" s="166"/>
      <c r="NAV35" s="166"/>
      <c r="NAW35" s="166"/>
      <c r="NAX35" s="166"/>
      <c r="NAY35" s="166"/>
      <c r="NAZ35" s="166"/>
      <c r="NBA35" s="166"/>
      <c r="NBB35" s="166"/>
      <c r="NBC35" s="166"/>
      <c r="NBD35" s="166"/>
      <c r="NBE35" s="166"/>
      <c r="NBF35" s="166"/>
      <c r="NBG35" s="166"/>
      <c r="NBH35" s="166"/>
      <c r="NBI35" s="166"/>
      <c r="NBJ35" s="166"/>
      <c r="NBK35" s="166"/>
      <c r="NBL35" s="166"/>
      <c r="NBM35" s="166"/>
      <c r="NBN35" s="166"/>
      <c r="NBO35" s="166"/>
      <c r="NBP35" s="166"/>
      <c r="NBQ35" s="166"/>
      <c r="NBR35" s="166"/>
      <c r="NBS35" s="166"/>
      <c r="NBT35" s="166"/>
      <c r="NBU35" s="166"/>
      <c r="NBV35" s="166"/>
      <c r="NBW35" s="166"/>
      <c r="NBX35" s="166"/>
      <c r="NBY35" s="166"/>
      <c r="NBZ35" s="166"/>
      <c r="NCA35" s="166"/>
      <c r="NCB35" s="166"/>
      <c r="NCC35" s="166"/>
      <c r="NCD35" s="166"/>
      <c r="NCE35" s="166"/>
      <c r="NCF35" s="166"/>
      <c r="NCG35" s="166"/>
      <c r="NCH35" s="166"/>
      <c r="NCI35" s="166"/>
      <c r="NCJ35" s="166"/>
      <c r="NCK35" s="166"/>
      <c r="NCL35" s="166"/>
      <c r="NCM35" s="166"/>
      <c r="NCN35" s="166"/>
      <c r="NCO35" s="166"/>
      <c r="NCP35" s="166"/>
      <c r="NCQ35" s="166"/>
      <c r="NCR35" s="166"/>
      <c r="NCS35" s="166"/>
      <c r="NCT35" s="166"/>
      <c r="NCU35" s="166"/>
      <c r="NCV35" s="166"/>
      <c r="NCW35" s="166"/>
      <c r="NCX35" s="166"/>
      <c r="NCY35" s="166"/>
      <c r="NCZ35" s="166"/>
      <c r="NDA35" s="166"/>
      <c r="NDB35" s="166"/>
      <c r="NDC35" s="166"/>
      <c r="NDD35" s="166"/>
      <c r="NDE35" s="166"/>
      <c r="NDF35" s="166"/>
      <c r="NDG35" s="166"/>
      <c r="NDH35" s="166"/>
      <c r="NDI35" s="166"/>
      <c r="NDJ35" s="166"/>
      <c r="NDK35" s="166"/>
      <c r="NDL35" s="166"/>
      <c r="NDM35" s="166"/>
      <c r="NDN35" s="166"/>
      <c r="NDO35" s="166"/>
      <c r="NDP35" s="166"/>
      <c r="NDQ35" s="166"/>
      <c r="NDR35" s="166"/>
      <c r="NDS35" s="166"/>
      <c r="NDT35" s="166"/>
      <c r="NDU35" s="166"/>
      <c r="NDV35" s="166"/>
      <c r="NDW35" s="166"/>
      <c r="NDX35" s="166"/>
      <c r="NDY35" s="166"/>
      <c r="NDZ35" s="166"/>
      <c r="NEA35" s="166"/>
      <c r="NEB35" s="166"/>
      <c r="NEC35" s="166"/>
      <c r="NED35" s="166"/>
      <c r="NEE35" s="166"/>
      <c r="NEF35" s="166"/>
      <c r="NEG35" s="166"/>
      <c r="NEH35" s="166"/>
      <c r="NEI35" s="166"/>
      <c r="NEJ35" s="166"/>
      <c r="NEK35" s="166"/>
      <c r="NEL35" s="166"/>
      <c r="NEM35" s="166"/>
      <c r="NEN35" s="166"/>
      <c r="NEO35" s="166"/>
      <c r="NEP35" s="166"/>
      <c r="NEQ35" s="166"/>
      <c r="NER35" s="166"/>
      <c r="NES35" s="166"/>
      <c r="NET35" s="166"/>
      <c r="NEU35" s="166"/>
      <c r="NEV35" s="166"/>
      <c r="NEW35" s="166"/>
      <c r="NEX35" s="166"/>
      <c r="NEY35" s="166"/>
      <c r="NEZ35" s="166"/>
      <c r="NFA35" s="166"/>
      <c r="NFB35" s="166"/>
      <c r="NFC35" s="166"/>
      <c r="NFD35" s="166"/>
      <c r="NFE35" s="166"/>
      <c r="NFF35" s="166"/>
      <c r="NFG35" s="166"/>
      <c r="NFH35" s="166"/>
      <c r="NFI35" s="166"/>
      <c r="NFJ35" s="166"/>
      <c r="NFK35" s="166"/>
      <c r="NFL35" s="166"/>
      <c r="NFM35" s="166"/>
      <c r="NFN35" s="166"/>
      <c r="NFO35" s="166"/>
      <c r="NFP35" s="166"/>
      <c r="NFQ35" s="166"/>
      <c r="NFR35" s="166"/>
      <c r="NFS35" s="166"/>
      <c r="NFT35" s="166"/>
      <c r="NFU35" s="166"/>
      <c r="NFV35" s="166"/>
      <c r="NFW35" s="166"/>
      <c r="NFX35" s="166"/>
      <c r="NFY35" s="166"/>
      <c r="NFZ35" s="166"/>
      <c r="NGA35" s="166"/>
      <c r="NGB35" s="166"/>
      <c r="NGC35" s="166"/>
      <c r="NGD35" s="166"/>
      <c r="NGE35" s="166"/>
      <c r="NGF35" s="166"/>
      <c r="NGG35" s="166"/>
      <c r="NGH35" s="166"/>
      <c r="NGI35" s="166"/>
      <c r="NGJ35" s="166"/>
      <c r="NGK35" s="166"/>
      <c r="NGL35" s="166"/>
      <c r="NGM35" s="166"/>
      <c r="NGN35" s="166"/>
      <c r="NGO35" s="166"/>
      <c r="NGP35" s="166"/>
      <c r="NGQ35" s="166"/>
      <c r="NGR35" s="166"/>
      <c r="NGS35" s="166"/>
      <c r="NGT35" s="166"/>
      <c r="NGU35" s="166"/>
      <c r="NGV35" s="166"/>
      <c r="NGW35" s="166"/>
      <c r="NGX35" s="166"/>
      <c r="NGY35" s="166"/>
      <c r="NGZ35" s="166"/>
      <c r="NHA35" s="166"/>
      <c r="NHB35" s="166"/>
      <c r="NHC35" s="166"/>
      <c r="NHD35" s="166"/>
      <c r="NHE35" s="166"/>
      <c r="NHF35" s="166"/>
      <c r="NHG35" s="166"/>
      <c r="NHH35" s="166"/>
      <c r="NHI35" s="166"/>
      <c r="NHJ35" s="166"/>
      <c r="NHK35" s="166"/>
      <c r="NHL35" s="166"/>
      <c r="NHM35" s="166"/>
      <c r="NHN35" s="166"/>
      <c r="NHO35" s="166"/>
      <c r="NHP35" s="166"/>
      <c r="NHQ35" s="166"/>
      <c r="NHR35" s="166"/>
      <c r="NHS35" s="166"/>
      <c r="NHT35" s="166"/>
      <c r="NHU35" s="166"/>
      <c r="NHV35" s="166"/>
      <c r="NHW35" s="166"/>
      <c r="NHX35" s="166"/>
      <c r="NHY35" s="166"/>
      <c r="NHZ35" s="166"/>
      <c r="NIA35" s="166"/>
      <c r="NIB35" s="166"/>
      <c r="NIC35" s="166"/>
      <c r="NID35" s="166"/>
      <c r="NIE35" s="166"/>
      <c r="NIF35" s="166"/>
      <c r="NIG35" s="166"/>
      <c r="NIH35" s="166"/>
      <c r="NII35" s="166"/>
      <c r="NIJ35" s="166"/>
      <c r="NIK35" s="166"/>
      <c r="NIL35" s="166"/>
      <c r="NIM35" s="166"/>
      <c r="NIN35" s="166"/>
      <c r="NIO35" s="166"/>
      <c r="NIP35" s="166"/>
      <c r="NIQ35" s="166"/>
      <c r="NIR35" s="166"/>
      <c r="NIS35" s="166"/>
      <c r="NIT35" s="166"/>
      <c r="NIU35" s="166"/>
      <c r="NIV35" s="166"/>
      <c r="NIW35" s="166"/>
      <c r="NIX35" s="166"/>
      <c r="NIY35" s="166"/>
      <c r="NIZ35" s="166"/>
      <c r="NJA35" s="166"/>
      <c r="NJB35" s="166"/>
      <c r="NJC35" s="166"/>
      <c r="NJD35" s="166"/>
      <c r="NJE35" s="166"/>
      <c r="NJF35" s="166"/>
      <c r="NJG35" s="166"/>
      <c r="NJH35" s="166"/>
      <c r="NJI35" s="166"/>
      <c r="NJJ35" s="166"/>
      <c r="NJK35" s="166"/>
      <c r="NJL35" s="166"/>
      <c r="NJM35" s="166"/>
      <c r="NJN35" s="166"/>
      <c r="NJO35" s="166"/>
      <c r="NJP35" s="166"/>
      <c r="NJQ35" s="166"/>
      <c r="NJR35" s="166"/>
      <c r="NJS35" s="166"/>
      <c r="NJT35" s="166"/>
      <c r="NJU35" s="166"/>
      <c r="NJV35" s="166"/>
      <c r="NJW35" s="166"/>
      <c r="NJX35" s="166"/>
      <c r="NJY35" s="166"/>
      <c r="NJZ35" s="166"/>
      <c r="NKA35" s="166"/>
      <c r="NKB35" s="166"/>
      <c r="NKC35" s="166"/>
      <c r="NKD35" s="166"/>
      <c r="NKE35" s="166"/>
      <c r="NKF35" s="166"/>
      <c r="NKG35" s="166"/>
      <c r="NKH35" s="166"/>
      <c r="NKI35" s="166"/>
      <c r="NKJ35" s="166"/>
      <c r="NKK35" s="166"/>
      <c r="NKL35" s="166"/>
      <c r="NKM35" s="166"/>
      <c r="NKN35" s="166"/>
      <c r="NKO35" s="166"/>
      <c r="NKP35" s="166"/>
      <c r="NKQ35" s="166"/>
      <c r="NKR35" s="166"/>
      <c r="NKS35" s="166"/>
      <c r="NKT35" s="166"/>
      <c r="NKU35" s="166"/>
      <c r="NKV35" s="166"/>
      <c r="NKW35" s="166"/>
      <c r="NKX35" s="166"/>
      <c r="NKY35" s="166"/>
      <c r="NKZ35" s="166"/>
      <c r="NLA35" s="166"/>
      <c r="NLB35" s="166"/>
      <c r="NLC35" s="166"/>
      <c r="NLD35" s="166"/>
      <c r="NLE35" s="166"/>
      <c r="NLF35" s="166"/>
      <c r="NLG35" s="166"/>
      <c r="NLH35" s="166"/>
      <c r="NLI35" s="166"/>
      <c r="NLJ35" s="166"/>
      <c r="NLK35" s="166"/>
      <c r="NLL35" s="166"/>
      <c r="NLM35" s="166"/>
      <c r="NLN35" s="166"/>
      <c r="NLO35" s="166"/>
      <c r="NLP35" s="166"/>
      <c r="NLQ35" s="166"/>
      <c r="NLR35" s="166"/>
      <c r="NLS35" s="166"/>
      <c r="NLT35" s="166"/>
      <c r="NLU35" s="166"/>
      <c r="NLV35" s="166"/>
      <c r="NLW35" s="166"/>
      <c r="NLX35" s="166"/>
      <c r="NLY35" s="166"/>
      <c r="NLZ35" s="166"/>
      <c r="NMA35" s="166"/>
      <c r="NMB35" s="166"/>
      <c r="NMC35" s="166"/>
      <c r="NMD35" s="166"/>
      <c r="NME35" s="166"/>
      <c r="NMF35" s="166"/>
      <c r="NMG35" s="166"/>
      <c r="NMH35" s="166"/>
      <c r="NMI35" s="166"/>
      <c r="NMJ35" s="166"/>
      <c r="NMK35" s="166"/>
      <c r="NML35" s="166"/>
      <c r="NMM35" s="166"/>
      <c r="NMN35" s="166"/>
      <c r="NMO35" s="166"/>
      <c r="NMP35" s="166"/>
      <c r="NMQ35" s="166"/>
      <c r="NMR35" s="166"/>
      <c r="NMS35" s="166"/>
      <c r="NMT35" s="166"/>
      <c r="NMU35" s="166"/>
      <c r="NMV35" s="166"/>
      <c r="NMW35" s="166"/>
      <c r="NMX35" s="166"/>
      <c r="NMY35" s="166"/>
      <c r="NMZ35" s="166"/>
      <c r="NNA35" s="166"/>
      <c r="NNB35" s="166"/>
      <c r="NNC35" s="166"/>
      <c r="NND35" s="166"/>
      <c r="NNE35" s="166"/>
      <c r="NNF35" s="166"/>
      <c r="NNG35" s="166"/>
      <c r="NNH35" s="166"/>
      <c r="NNI35" s="166"/>
      <c r="NNJ35" s="166"/>
      <c r="NNK35" s="166"/>
      <c r="NNL35" s="166"/>
      <c r="NNM35" s="166"/>
      <c r="NNN35" s="166"/>
      <c r="NNO35" s="166"/>
      <c r="NNP35" s="166"/>
      <c r="NNQ35" s="166"/>
      <c r="NNR35" s="166"/>
      <c r="NNS35" s="166"/>
      <c r="NNT35" s="166"/>
      <c r="NNU35" s="166"/>
      <c r="NNV35" s="166"/>
      <c r="NNW35" s="166"/>
      <c r="NNX35" s="166"/>
      <c r="NNY35" s="166"/>
      <c r="NNZ35" s="166"/>
      <c r="NOA35" s="166"/>
      <c r="NOB35" s="166"/>
      <c r="NOC35" s="166"/>
      <c r="NOD35" s="166"/>
      <c r="NOE35" s="166"/>
      <c r="NOF35" s="166"/>
      <c r="NOG35" s="166"/>
      <c r="NOH35" s="166"/>
      <c r="NOI35" s="166"/>
      <c r="NOJ35" s="166"/>
      <c r="NOK35" s="166"/>
      <c r="NOL35" s="166"/>
      <c r="NOM35" s="166"/>
      <c r="NON35" s="166"/>
      <c r="NOO35" s="166"/>
      <c r="NOP35" s="166"/>
      <c r="NOQ35" s="166"/>
      <c r="NOR35" s="166"/>
      <c r="NOS35" s="166"/>
      <c r="NOT35" s="166"/>
      <c r="NOU35" s="166"/>
      <c r="NOV35" s="166"/>
      <c r="NOW35" s="166"/>
      <c r="NOX35" s="166"/>
      <c r="NOY35" s="166"/>
      <c r="NOZ35" s="166"/>
      <c r="NPA35" s="166"/>
      <c r="NPB35" s="166"/>
      <c r="NPC35" s="166"/>
      <c r="NPD35" s="166"/>
      <c r="NPE35" s="166"/>
      <c r="NPF35" s="166"/>
      <c r="NPG35" s="166"/>
      <c r="NPH35" s="166"/>
      <c r="NPI35" s="166"/>
      <c r="NPJ35" s="166"/>
      <c r="NPK35" s="166"/>
      <c r="NPL35" s="166"/>
      <c r="NPM35" s="166"/>
      <c r="NPN35" s="166"/>
      <c r="NPO35" s="166"/>
      <c r="NPP35" s="166"/>
      <c r="NPQ35" s="166"/>
      <c r="NPR35" s="166"/>
      <c r="NPS35" s="166"/>
      <c r="NPT35" s="166"/>
      <c r="NPU35" s="166"/>
      <c r="NPV35" s="166"/>
      <c r="NPW35" s="166"/>
      <c r="NPX35" s="166"/>
      <c r="NPY35" s="166"/>
      <c r="NPZ35" s="166"/>
      <c r="NQA35" s="166"/>
      <c r="NQB35" s="166"/>
      <c r="NQC35" s="166"/>
      <c r="NQD35" s="166"/>
      <c r="NQE35" s="166"/>
      <c r="NQF35" s="166"/>
      <c r="NQG35" s="166"/>
      <c r="NQH35" s="166"/>
      <c r="NQI35" s="166"/>
      <c r="NQJ35" s="166"/>
      <c r="NQK35" s="166"/>
      <c r="NQL35" s="166"/>
      <c r="NQM35" s="166"/>
      <c r="NQN35" s="166"/>
      <c r="NQO35" s="166"/>
      <c r="NQP35" s="166"/>
      <c r="NQQ35" s="166"/>
      <c r="NQR35" s="166"/>
      <c r="NQS35" s="166"/>
      <c r="NQT35" s="166"/>
      <c r="NQU35" s="166"/>
      <c r="NQV35" s="166"/>
      <c r="NQW35" s="166"/>
      <c r="NQX35" s="166"/>
      <c r="NQY35" s="166"/>
      <c r="NQZ35" s="166"/>
      <c r="NRA35" s="166"/>
      <c r="NRB35" s="166"/>
      <c r="NRC35" s="166"/>
      <c r="NRD35" s="166"/>
      <c r="NRE35" s="166"/>
      <c r="NRF35" s="166"/>
      <c r="NRG35" s="166"/>
      <c r="NRH35" s="166"/>
      <c r="NRI35" s="166"/>
      <c r="NRJ35" s="166"/>
      <c r="NRK35" s="166"/>
      <c r="NRL35" s="166"/>
      <c r="NRM35" s="166"/>
      <c r="NRN35" s="166"/>
      <c r="NRO35" s="166"/>
      <c r="NRP35" s="166"/>
      <c r="NRQ35" s="166"/>
      <c r="NRR35" s="166"/>
      <c r="NRS35" s="166"/>
      <c r="NRT35" s="166"/>
      <c r="NRU35" s="166"/>
      <c r="NRV35" s="166"/>
      <c r="NRW35" s="166"/>
      <c r="NRX35" s="166"/>
      <c r="NRY35" s="166"/>
      <c r="NRZ35" s="166"/>
      <c r="NSA35" s="166"/>
      <c r="NSB35" s="166"/>
      <c r="NSC35" s="166"/>
      <c r="NSD35" s="166"/>
      <c r="NSE35" s="166"/>
      <c r="NSF35" s="166"/>
      <c r="NSG35" s="166"/>
      <c r="NSH35" s="166"/>
      <c r="NSI35" s="166"/>
      <c r="NSJ35" s="166"/>
      <c r="NSK35" s="166"/>
      <c r="NSL35" s="166"/>
      <c r="NSM35" s="166"/>
      <c r="NSN35" s="166"/>
      <c r="NSO35" s="166"/>
      <c r="NSP35" s="166"/>
      <c r="NSQ35" s="166"/>
      <c r="NSR35" s="166"/>
      <c r="NSS35" s="166"/>
      <c r="NST35" s="166"/>
      <c r="NSU35" s="166"/>
      <c r="NSV35" s="166"/>
      <c r="NSW35" s="166"/>
      <c r="NSX35" s="166"/>
      <c r="NSY35" s="166"/>
      <c r="NSZ35" s="166"/>
      <c r="NTA35" s="166"/>
      <c r="NTB35" s="166"/>
      <c r="NTC35" s="166"/>
      <c r="NTD35" s="166"/>
      <c r="NTE35" s="166"/>
      <c r="NTF35" s="166"/>
      <c r="NTG35" s="166"/>
      <c r="NTH35" s="166"/>
      <c r="NTI35" s="166"/>
      <c r="NTJ35" s="166"/>
      <c r="NTK35" s="166"/>
      <c r="NTL35" s="166"/>
      <c r="NTM35" s="166"/>
      <c r="NTN35" s="166"/>
      <c r="NTO35" s="166"/>
      <c r="NTP35" s="166"/>
      <c r="NTQ35" s="166"/>
      <c r="NTR35" s="166"/>
      <c r="NTS35" s="166"/>
      <c r="NTT35" s="166"/>
      <c r="NTU35" s="166"/>
      <c r="NTV35" s="166"/>
      <c r="NTW35" s="166"/>
      <c r="NTX35" s="166"/>
      <c r="NTY35" s="166"/>
      <c r="NTZ35" s="166"/>
      <c r="NUA35" s="166"/>
      <c r="NUB35" s="166"/>
      <c r="NUC35" s="166"/>
      <c r="NUD35" s="166"/>
      <c r="NUE35" s="166"/>
      <c r="NUF35" s="166"/>
      <c r="NUG35" s="166"/>
      <c r="NUH35" s="166"/>
      <c r="NUI35" s="166"/>
      <c r="NUJ35" s="166"/>
      <c r="NUK35" s="166"/>
      <c r="NUL35" s="166"/>
      <c r="NUM35" s="166"/>
      <c r="NUN35" s="166"/>
      <c r="NUO35" s="166"/>
      <c r="NUP35" s="166"/>
      <c r="NUQ35" s="166"/>
      <c r="NUR35" s="166"/>
      <c r="NUS35" s="166"/>
      <c r="NUT35" s="166"/>
      <c r="NUU35" s="166"/>
      <c r="NUV35" s="166"/>
      <c r="NUW35" s="166"/>
      <c r="NUX35" s="166"/>
      <c r="NUY35" s="166"/>
      <c r="NUZ35" s="166"/>
      <c r="NVA35" s="166"/>
      <c r="NVB35" s="166"/>
      <c r="NVC35" s="166"/>
      <c r="NVD35" s="166"/>
      <c r="NVE35" s="166"/>
      <c r="NVF35" s="166"/>
      <c r="NVG35" s="166"/>
      <c r="NVH35" s="166"/>
      <c r="NVI35" s="166"/>
      <c r="NVJ35" s="166"/>
      <c r="NVK35" s="166"/>
      <c r="NVL35" s="166"/>
      <c r="NVM35" s="166"/>
      <c r="NVN35" s="166"/>
      <c r="NVO35" s="166"/>
      <c r="NVP35" s="166"/>
      <c r="NVQ35" s="166"/>
      <c r="NVR35" s="166"/>
      <c r="NVS35" s="166"/>
      <c r="NVT35" s="166"/>
      <c r="NVU35" s="166"/>
      <c r="NVV35" s="166"/>
      <c r="NVW35" s="166"/>
      <c r="NVX35" s="166"/>
      <c r="NVY35" s="166"/>
      <c r="NVZ35" s="166"/>
      <c r="NWA35" s="166"/>
      <c r="NWB35" s="166"/>
      <c r="NWC35" s="166"/>
      <c r="NWD35" s="166"/>
      <c r="NWE35" s="166"/>
      <c r="NWF35" s="166"/>
      <c r="NWG35" s="166"/>
      <c r="NWH35" s="166"/>
      <c r="NWI35" s="166"/>
      <c r="NWJ35" s="166"/>
      <c r="NWK35" s="166"/>
      <c r="NWL35" s="166"/>
      <c r="NWM35" s="166"/>
      <c r="NWN35" s="166"/>
      <c r="NWO35" s="166"/>
      <c r="NWP35" s="166"/>
      <c r="NWQ35" s="166"/>
      <c r="NWR35" s="166"/>
      <c r="NWS35" s="166"/>
      <c r="NWT35" s="166"/>
      <c r="NWU35" s="166"/>
      <c r="NWV35" s="166"/>
      <c r="NWW35" s="166"/>
      <c r="NWX35" s="166"/>
      <c r="NWY35" s="166"/>
      <c r="NWZ35" s="166"/>
      <c r="NXA35" s="166"/>
      <c r="NXB35" s="166"/>
      <c r="NXC35" s="166"/>
      <c r="NXD35" s="166"/>
      <c r="NXE35" s="166"/>
      <c r="NXF35" s="166"/>
      <c r="NXG35" s="166"/>
      <c r="NXH35" s="166"/>
      <c r="NXI35" s="166"/>
      <c r="NXJ35" s="166"/>
      <c r="NXK35" s="166"/>
      <c r="NXL35" s="166"/>
      <c r="NXM35" s="166"/>
      <c r="NXN35" s="166"/>
      <c r="NXO35" s="166"/>
      <c r="NXP35" s="166"/>
      <c r="NXQ35" s="166"/>
      <c r="NXR35" s="166"/>
      <c r="NXS35" s="166"/>
      <c r="NXT35" s="166"/>
      <c r="NXU35" s="166"/>
      <c r="NXV35" s="166"/>
      <c r="NXW35" s="166"/>
      <c r="NXX35" s="166"/>
      <c r="NXY35" s="166"/>
      <c r="NXZ35" s="166"/>
      <c r="NYA35" s="166"/>
      <c r="NYB35" s="166"/>
      <c r="NYC35" s="166"/>
      <c r="NYD35" s="166"/>
      <c r="NYE35" s="166"/>
      <c r="NYF35" s="166"/>
      <c r="NYG35" s="166"/>
      <c r="NYH35" s="166"/>
      <c r="NYI35" s="166"/>
      <c r="NYJ35" s="166"/>
      <c r="NYK35" s="166"/>
      <c r="NYL35" s="166"/>
      <c r="NYM35" s="166"/>
      <c r="NYN35" s="166"/>
      <c r="NYO35" s="166"/>
      <c r="NYP35" s="166"/>
      <c r="NYQ35" s="166"/>
      <c r="NYR35" s="166"/>
      <c r="NYS35" s="166"/>
      <c r="NYT35" s="166"/>
      <c r="NYU35" s="166"/>
      <c r="NYV35" s="166"/>
      <c r="NYW35" s="166"/>
      <c r="NYX35" s="166"/>
      <c r="NYY35" s="166"/>
      <c r="NYZ35" s="166"/>
      <c r="NZA35" s="166"/>
      <c r="NZB35" s="166"/>
      <c r="NZC35" s="166"/>
      <c r="NZD35" s="166"/>
      <c r="NZE35" s="166"/>
      <c r="NZF35" s="166"/>
      <c r="NZG35" s="166"/>
      <c r="NZH35" s="166"/>
      <c r="NZI35" s="166"/>
      <c r="NZJ35" s="166"/>
      <c r="NZK35" s="166"/>
      <c r="NZL35" s="166"/>
      <c r="NZM35" s="166"/>
      <c r="NZN35" s="166"/>
      <c r="NZO35" s="166"/>
      <c r="NZP35" s="166"/>
      <c r="NZQ35" s="166"/>
      <c r="NZR35" s="166"/>
      <c r="NZS35" s="166"/>
      <c r="NZT35" s="166"/>
      <c r="NZU35" s="166"/>
      <c r="NZV35" s="166"/>
      <c r="NZW35" s="166"/>
      <c r="NZX35" s="166"/>
      <c r="NZY35" s="166"/>
      <c r="NZZ35" s="166"/>
      <c r="OAA35" s="166"/>
      <c r="OAB35" s="166"/>
      <c r="OAC35" s="166"/>
      <c r="OAD35" s="166"/>
      <c r="OAE35" s="166"/>
      <c r="OAF35" s="166"/>
      <c r="OAG35" s="166"/>
      <c r="OAH35" s="166"/>
      <c r="OAI35" s="166"/>
      <c r="OAJ35" s="166"/>
      <c r="OAK35" s="166"/>
      <c r="OAL35" s="166"/>
      <c r="OAM35" s="166"/>
      <c r="OAN35" s="166"/>
      <c r="OAO35" s="166"/>
      <c r="OAP35" s="166"/>
      <c r="OAQ35" s="166"/>
      <c r="OAR35" s="166"/>
      <c r="OAS35" s="166"/>
      <c r="OAT35" s="166"/>
      <c r="OAU35" s="166"/>
      <c r="OAV35" s="166"/>
      <c r="OAW35" s="166"/>
      <c r="OAX35" s="166"/>
      <c r="OAY35" s="166"/>
      <c r="OAZ35" s="166"/>
      <c r="OBA35" s="166"/>
      <c r="OBB35" s="166"/>
      <c r="OBC35" s="166"/>
      <c r="OBD35" s="166"/>
      <c r="OBE35" s="166"/>
      <c r="OBF35" s="166"/>
      <c r="OBG35" s="166"/>
      <c r="OBH35" s="166"/>
      <c r="OBI35" s="166"/>
      <c r="OBJ35" s="166"/>
      <c r="OBK35" s="166"/>
      <c r="OBL35" s="166"/>
      <c r="OBM35" s="166"/>
      <c r="OBN35" s="166"/>
      <c r="OBO35" s="166"/>
      <c r="OBP35" s="166"/>
      <c r="OBQ35" s="166"/>
      <c r="OBR35" s="166"/>
      <c r="OBS35" s="166"/>
      <c r="OBT35" s="166"/>
      <c r="OBU35" s="166"/>
      <c r="OBV35" s="166"/>
      <c r="OBW35" s="166"/>
      <c r="OBX35" s="166"/>
      <c r="OBY35" s="166"/>
      <c r="OBZ35" s="166"/>
      <c r="OCA35" s="166"/>
      <c r="OCB35" s="166"/>
      <c r="OCC35" s="166"/>
      <c r="OCD35" s="166"/>
      <c r="OCE35" s="166"/>
      <c r="OCF35" s="166"/>
      <c r="OCG35" s="166"/>
      <c r="OCH35" s="166"/>
      <c r="OCI35" s="166"/>
      <c r="OCJ35" s="166"/>
      <c r="OCK35" s="166"/>
      <c r="OCL35" s="166"/>
      <c r="OCM35" s="166"/>
      <c r="OCN35" s="166"/>
      <c r="OCO35" s="166"/>
      <c r="OCP35" s="166"/>
      <c r="OCQ35" s="166"/>
      <c r="OCR35" s="166"/>
      <c r="OCS35" s="166"/>
      <c r="OCT35" s="166"/>
      <c r="OCU35" s="166"/>
      <c r="OCV35" s="166"/>
      <c r="OCW35" s="166"/>
      <c r="OCX35" s="166"/>
      <c r="OCY35" s="166"/>
      <c r="OCZ35" s="166"/>
      <c r="ODA35" s="166"/>
      <c r="ODB35" s="166"/>
      <c r="ODC35" s="166"/>
      <c r="ODD35" s="166"/>
      <c r="ODE35" s="166"/>
      <c r="ODF35" s="166"/>
      <c r="ODG35" s="166"/>
      <c r="ODH35" s="166"/>
      <c r="ODI35" s="166"/>
      <c r="ODJ35" s="166"/>
      <c r="ODK35" s="166"/>
      <c r="ODL35" s="166"/>
      <c r="ODM35" s="166"/>
      <c r="ODN35" s="166"/>
      <c r="ODO35" s="166"/>
      <c r="ODP35" s="166"/>
      <c r="ODQ35" s="166"/>
      <c r="ODR35" s="166"/>
      <c r="ODS35" s="166"/>
      <c r="ODT35" s="166"/>
      <c r="ODU35" s="166"/>
      <c r="ODV35" s="166"/>
      <c r="ODW35" s="166"/>
      <c r="ODX35" s="166"/>
      <c r="ODY35" s="166"/>
      <c r="ODZ35" s="166"/>
      <c r="OEA35" s="166"/>
      <c r="OEB35" s="166"/>
      <c r="OEC35" s="166"/>
      <c r="OED35" s="166"/>
      <c r="OEE35" s="166"/>
      <c r="OEF35" s="166"/>
      <c r="OEG35" s="166"/>
      <c r="OEH35" s="166"/>
      <c r="OEI35" s="166"/>
      <c r="OEJ35" s="166"/>
      <c r="OEK35" s="166"/>
      <c r="OEL35" s="166"/>
      <c r="OEM35" s="166"/>
      <c r="OEN35" s="166"/>
      <c r="OEO35" s="166"/>
      <c r="OEP35" s="166"/>
      <c r="OEQ35" s="166"/>
      <c r="OER35" s="166"/>
      <c r="OES35" s="166"/>
      <c r="OET35" s="166"/>
      <c r="OEU35" s="166"/>
      <c r="OEV35" s="166"/>
      <c r="OEW35" s="166"/>
      <c r="OEX35" s="166"/>
      <c r="OEY35" s="166"/>
      <c r="OEZ35" s="166"/>
      <c r="OFA35" s="166"/>
      <c r="OFB35" s="166"/>
      <c r="OFC35" s="166"/>
      <c r="OFD35" s="166"/>
      <c r="OFE35" s="166"/>
      <c r="OFF35" s="166"/>
      <c r="OFG35" s="166"/>
      <c r="OFH35" s="166"/>
      <c r="OFI35" s="166"/>
      <c r="OFJ35" s="166"/>
      <c r="OFK35" s="166"/>
      <c r="OFL35" s="166"/>
      <c r="OFM35" s="166"/>
      <c r="OFN35" s="166"/>
      <c r="OFO35" s="166"/>
      <c r="OFP35" s="166"/>
      <c r="OFQ35" s="166"/>
      <c r="OFR35" s="166"/>
      <c r="OFS35" s="166"/>
      <c r="OFT35" s="166"/>
      <c r="OFU35" s="166"/>
      <c r="OFV35" s="166"/>
      <c r="OFW35" s="166"/>
      <c r="OFX35" s="166"/>
      <c r="OFY35" s="166"/>
      <c r="OFZ35" s="166"/>
      <c r="OGA35" s="166"/>
      <c r="OGB35" s="166"/>
      <c r="OGC35" s="166"/>
      <c r="OGD35" s="166"/>
      <c r="OGE35" s="166"/>
      <c r="OGF35" s="166"/>
      <c r="OGG35" s="166"/>
      <c r="OGH35" s="166"/>
      <c r="OGI35" s="166"/>
      <c r="OGJ35" s="166"/>
      <c r="OGK35" s="166"/>
      <c r="OGL35" s="166"/>
      <c r="OGM35" s="166"/>
      <c r="OGN35" s="166"/>
      <c r="OGO35" s="166"/>
      <c r="OGP35" s="166"/>
      <c r="OGQ35" s="166"/>
      <c r="OGR35" s="166"/>
      <c r="OGS35" s="166"/>
      <c r="OGT35" s="166"/>
      <c r="OGU35" s="166"/>
      <c r="OGV35" s="166"/>
      <c r="OGW35" s="166"/>
      <c r="OGX35" s="166"/>
      <c r="OGY35" s="166"/>
      <c r="OGZ35" s="166"/>
      <c r="OHA35" s="166"/>
      <c r="OHB35" s="166"/>
      <c r="OHC35" s="166"/>
      <c r="OHD35" s="166"/>
      <c r="OHE35" s="166"/>
      <c r="OHF35" s="166"/>
      <c r="OHG35" s="166"/>
      <c r="OHH35" s="166"/>
      <c r="OHI35" s="166"/>
      <c r="OHJ35" s="166"/>
      <c r="OHK35" s="166"/>
      <c r="OHL35" s="166"/>
      <c r="OHM35" s="166"/>
      <c r="OHN35" s="166"/>
      <c r="OHO35" s="166"/>
      <c r="OHP35" s="166"/>
      <c r="OHQ35" s="166"/>
      <c r="OHR35" s="166"/>
      <c r="OHS35" s="166"/>
      <c r="OHT35" s="166"/>
      <c r="OHU35" s="166"/>
      <c r="OHV35" s="166"/>
      <c r="OHW35" s="166"/>
      <c r="OHX35" s="166"/>
      <c r="OHY35" s="166"/>
      <c r="OHZ35" s="166"/>
      <c r="OIA35" s="166"/>
      <c r="OIB35" s="166"/>
      <c r="OIC35" s="166"/>
      <c r="OID35" s="166"/>
      <c r="OIE35" s="166"/>
      <c r="OIF35" s="166"/>
      <c r="OIG35" s="166"/>
      <c r="OIH35" s="166"/>
      <c r="OII35" s="166"/>
      <c r="OIJ35" s="166"/>
      <c r="OIK35" s="166"/>
      <c r="OIL35" s="166"/>
      <c r="OIM35" s="166"/>
      <c r="OIN35" s="166"/>
      <c r="OIO35" s="166"/>
      <c r="OIP35" s="166"/>
      <c r="OIQ35" s="166"/>
      <c r="OIR35" s="166"/>
      <c r="OIS35" s="166"/>
      <c r="OIT35" s="166"/>
      <c r="OIU35" s="166"/>
      <c r="OIV35" s="166"/>
      <c r="OIW35" s="166"/>
      <c r="OIX35" s="166"/>
      <c r="OIY35" s="166"/>
      <c r="OIZ35" s="166"/>
      <c r="OJA35" s="166"/>
      <c r="OJB35" s="166"/>
      <c r="OJC35" s="166"/>
      <c r="OJD35" s="166"/>
      <c r="OJE35" s="166"/>
      <c r="OJF35" s="166"/>
      <c r="OJG35" s="166"/>
      <c r="OJH35" s="166"/>
      <c r="OJI35" s="166"/>
      <c r="OJJ35" s="166"/>
      <c r="OJK35" s="166"/>
      <c r="OJL35" s="166"/>
      <c r="OJM35" s="166"/>
      <c r="OJN35" s="166"/>
      <c r="OJO35" s="166"/>
      <c r="OJP35" s="166"/>
      <c r="OJQ35" s="166"/>
      <c r="OJR35" s="166"/>
      <c r="OJS35" s="166"/>
      <c r="OJT35" s="166"/>
      <c r="OJU35" s="166"/>
      <c r="OJV35" s="166"/>
      <c r="OJW35" s="166"/>
      <c r="OJX35" s="166"/>
      <c r="OJY35" s="166"/>
      <c r="OJZ35" s="166"/>
      <c r="OKA35" s="166"/>
      <c r="OKB35" s="166"/>
      <c r="OKC35" s="166"/>
      <c r="OKD35" s="166"/>
      <c r="OKE35" s="166"/>
      <c r="OKF35" s="166"/>
      <c r="OKG35" s="166"/>
      <c r="OKH35" s="166"/>
      <c r="OKI35" s="166"/>
      <c r="OKJ35" s="166"/>
      <c r="OKK35" s="166"/>
      <c r="OKL35" s="166"/>
      <c r="OKM35" s="166"/>
      <c r="OKN35" s="166"/>
      <c r="OKO35" s="166"/>
      <c r="OKP35" s="166"/>
      <c r="OKQ35" s="166"/>
      <c r="OKR35" s="166"/>
      <c r="OKS35" s="166"/>
      <c r="OKT35" s="166"/>
      <c r="OKU35" s="166"/>
      <c r="OKV35" s="166"/>
      <c r="OKW35" s="166"/>
      <c r="OKX35" s="166"/>
      <c r="OKY35" s="166"/>
      <c r="OKZ35" s="166"/>
      <c r="OLA35" s="166"/>
      <c r="OLB35" s="166"/>
      <c r="OLC35" s="166"/>
      <c r="OLD35" s="166"/>
      <c r="OLE35" s="166"/>
      <c r="OLF35" s="166"/>
      <c r="OLG35" s="166"/>
      <c r="OLH35" s="166"/>
      <c r="OLI35" s="166"/>
      <c r="OLJ35" s="166"/>
      <c r="OLK35" s="166"/>
      <c r="OLL35" s="166"/>
      <c r="OLM35" s="166"/>
      <c r="OLN35" s="166"/>
      <c r="OLO35" s="166"/>
      <c r="OLP35" s="166"/>
      <c r="OLQ35" s="166"/>
      <c r="OLR35" s="166"/>
      <c r="OLS35" s="166"/>
      <c r="OLT35" s="166"/>
      <c r="OLU35" s="166"/>
      <c r="OLV35" s="166"/>
      <c r="OLW35" s="166"/>
      <c r="OLX35" s="166"/>
      <c r="OLY35" s="166"/>
      <c r="OLZ35" s="166"/>
      <c r="OMA35" s="166"/>
      <c r="OMB35" s="166"/>
      <c r="OMC35" s="166"/>
      <c r="OMD35" s="166"/>
      <c r="OME35" s="166"/>
      <c r="OMF35" s="166"/>
      <c r="OMG35" s="166"/>
      <c r="OMH35" s="166"/>
      <c r="OMI35" s="166"/>
      <c r="OMJ35" s="166"/>
      <c r="OMK35" s="166"/>
      <c r="OML35" s="166"/>
      <c r="OMM35" s="166"/>
      <c r="OMN35" s="166"/>
      <c r="OMO35" s="166"/>
      <c r="OMP35" s="166"/>
      <c r="OMQ35" s="166"/>
      <c r="OMR35" s="166"/>
      <c r="OMS35" s="166"/>
      <c r="OMT35" s="166"/>
      <c r="OMU35" s="166"/>
      <c r="OMV35" s="166"/>
      <c r="OMW35" s="166"/>
      <c r="OMX35" s="166"/>
      <c r="OMY35" s="166"/>
      <c r="OMZ35" s="166"/>
      <c r="ONA35" s="166"/>
      <c r="ONB35" s="166"/>
      <c r="ONC35" s="166"/>
      <c r="OND35" s="166"/>
      <c r="ONE35" s="166"/>
      <c r="ONF35" s="166"/>
      <c r="ONG35" s="166"/>
      <c r="ONH35" s="166"/>
      <c r="ONI35" s="166"/>
      <c r="ONJ35" s="166"/>
      <c r="ONK35" s="166"/>
      <c r="ONL35" s="166"/>
      <c r="ONM35" s="166"/>
      <c r="ONN35" s="166"/>
      <c r="ONO35" s="166"/>
      <c r="ONP35" s="166"/>
      <c r="ONQ35" s="166"/>
      <c r="ONR35" s="166"/>
      <c r="ONS35" s="166"/>
      <c r="ONT35" s="166"/>
      <c r="ONU35" s="166"/>
      <c r="ONV35" s="166"/>
      <c r="ONW35" s="166"/>
      <c r="ONX35" s="166"/>
      <c r="ONY35" s="166"/>
      <c r="ONZ35" s="166"/>
      <c r="OOA35" s="166"/>
      <c r="OOB35" s="166"/>
      <c r="OOC35" s="166"/>
      <c r="OOD35" s="166"/>
      <c r="OOE35" s="166"/>
      <c r="OOF35" s="166"/>
      <c r="OOG35" s="166"/>
      <c r="OOH35" s="166"/>
      <c r="OOI35" s="166"/>
      <c r="OOJ35" s="166"/>
      <c r="OOK35" s="166"/>
      <c r="OOL35" s="166"/>
      <c r="OOM35" s="166"/>
      <c r="OON35" s="166"/>
      <c r="OOO35" s="166"/>
      <c r="OOP35" s="166"/>
      <c r="OOQ35" s="166"/>
      <c r="OOR35" s="166"/>
      <c r="OOS35" s="166"/>
      <c r="OOT35" s="166"/>
      <c r="OOU35" s="166"/>
      <c r="OOV35" s="166"/>
      <c r="OOW35" s="166"/>
      <c r="OOX35" s="166"/>
      <c r="OOY35" s="166"/>
      <c r="OOZ35" s="166"/>
      <c r="OPA35" s="166"/>
      <c r="OPB35" s="166"/>
      <c r="OPC35" s="166"/>
      <c r="OPD35" s="166"/>
      <c r="OPE35" s="166"/>
      <c r="OPF35" s="166"/>
      <c r="OPG35" s="166"/>
      <c r="OPH35" s="166"/>
      <c r="OPI35" s="166"/>
      <c r="OPJ35" s="166"/>
      <c r="OPK35" s="166"/>
      <c r="OPL35" s="166"/>
      <c r="OPM35" s="166"/>
      <c r="OPN35" s="166"/>
      <c r="OPO35" s="166"/>
      <c r="OPP35" s="166"/>
      <c r="OPQ35" s="166"/>
      <c r="OPR35" s="166"/>
      <c r="OPS35" s="166"/>
      <c r="OPT35" s="166"/>
      <c r="OPU35" s="166"/>
      <c r="OPV35" s="166"/>
      <c r="OPW35" s="166"/>
      <c r="OPX35" s="166"/>
      <c r="OPY35" s="166"/>
      <c r="OPZ35" s="166"/>
      <c r="OQA35" s="166"/>
      <c r="OQB35" s="166"/>
      <c r="OQC35" s="166"/>
      <c r="OQD35" s="166"/>
      <c r="OQE35" s="166"/>
      <c r="OQF35" s="166"/>
      <c r="OQG35" s="166"/>
      <c r="OQH35" s="166"/>
      <c r="OQI35" s="166"/>
      <c r="OQJ35" s="166"/>
      <c r="OQK35" s="166"/>
      <c r="OQL35" s="166"/>
      <c r="OQM35" s="166"/>
      <c r="OQN35" s="166"/>
      <c r="OQO35" s="166"/>
      <c r="OQP35" s="166"/>
      <c r="OQQ35" s="166"/>
      <c r="OQR35" s="166"/>
      <c r="OQS35" s="166"/>
      <c r="OQT35" s="166"/>
      <c r="OQU35" s="166"/>
      <c r="OQV35" s="166"/>
      <c r="OQW35" s="166"/>
      <c r="OQX35" s="166"/>
      <c r="OQY35" s="166"/>
      <c r="OQZ35" s="166"/>
      <c r="ORA35" s="166"/>
      <c r="ORB35" s="166"/>
      <c r="ORC35" s="166"/>
      <c r="ORD35" s="166"/>
      <c r="ORE35" s="166"/>
      <c r="ORF35" s="166"/>
      <c r="ORG35" s="166"/>
      <c r="ORH35" s="166"/>
      <c r="ORI35" s="166"/>
      <c r="ORJ35" s="166"/>
      <c r="ORK35" s="166"/>
      <c r="ORL35" s="166"/>
      <c r="ORM35" s="166"/>
      <c r="ORN35" s="166"/>
      <c r="ORO35" s="166"/>
      <c r="ORP35" s="166"/>
      <c r="ORQ35" s="166"/>
      <c r="ORR35" s="166"/>
      <c r="ORS35" s="166"/>
      <c r="ORT35" s="166"/>
      <c r="ORU35" s="166"/>
      <c r="ORV35" s="166"/>
      <c r="ORW35" s="166"/>
      <c r="ORX35" s="166"/>
      <c r="ORY35" s="166"/>
      <c r="ORZ35" s="166"/>
      <c r="OSA35" s="166"/>
      <c r="OSB35" s="166"/>
      <c r="OSC35" s="166"/>
      <c r="OSD35" s="166"/>
      <c r="OSE35" s="166"/>
      <c r="OSF35" s="166"/>
      <c r="OSG35" s="166"/>
      <c r="OSH35" s="166"/>
      <c r="OSI35" s="166"/>
      <c r="OSJ35" s="166"/>
      <c r="OSK35" s="166"/>
      <c r="OSL35" s="166"/>
      <c r="OSM35" s="166"/>
      <c r="OSN35" s="166"/>
      <c r="OSO35" s="166"/>
      <c r="OSP35" s="166"/>
      <c r="OSQ35" s="166"/>
      <c r="OSR35" s="166"/>
      <c r="OSS35" s="166"/>
      <c r="OST35" s="166"/>
      <c r="OSU35" s="166"/>
      <c r="OSV35" s="166"/>
      <c r="OSW35" s="166"/>
      <c r="OSX35" s="166"/>
      <c r="OSY35" s="166"/>
      <c r="OSZ35" s="166"/>
      <c r="OTA35" s="166"/>
      <c r="OTB35" s="166"/>
      <c r="OTC35" s="166"/>
      <c r="OTD35" s="166"/>
      <c r="OTE35" s="166"/>
      <c r="OTF35" s="166"/>
      <c r="OTG35" s="166"/>
      <c r="OTH35" s="166"/>
      <c r="OTI35" s="166"/>
      <c r="OTJ35" s="166"/>
      <c r="OTK35" s="166"/>
      <c r="OTL35" s="166"/>
      <c r="OTM35" s="166"/>
      <c r="OTN35" s="166"/>
      <c r="OTO35" s="166"/>
      <c r="OTP35" s="166"/>
      <c r="OTQ35" s="166"/>
      <c r="OTR35" s="166"/>
      <c r="OTS35" s="166"/>
      <c r="OTT35" s="166"/>
      <c r="OTU35" s="166"/>
      <c r="OTV35" s="166"/>
      <c r="OTW35" s="166"/>
      <c r="OTX35" s="166"/>
      <c r="OTY35" s="166"/>
      <c r="OTZ35" s="166"/>
      <c r="OUA35" s="166"/>
      <c r="OUB35" s="166"/>
      <c r="OUC35" s="166"/>
      <c r="OUD35" s="166"/>
      <c r="OUE35" s="166"/>
      <c r="OUF35" s="166"/>
      <c r="OUG35" s="166"/>
      <c r="OUH35" s="166"/>
      <c r="OUI35" s="166"/>
      <c r="OUJ35" s="166"/>
      <c r="OUK35" s="166"/>
      <c r="OUL35" s="166"/>
      <c r="OUM35" s="166"/>
      <c r="OUN35" s="166"/>
      <c r="OUO35" s="166"/>
      <c r="OUP35" s="166"/>
      <c r="OUQ35" s="166"/>
      <c r="OUR35" s="166"/>
      <c r="OUS35" s="166"/>
      <c r="OUT35" s="166"/>
      <c r="OUU35" s="166"/>
      <c r="OUV35" s="166"/>
      <c r="OUW35" s="166"/>
      <c r="OUX35" s="166"/>
      <c r="OUY35" s="166"/>
      <c r="OUZ35" s="166"/>
      <c r="OVA35" s="166"/>
      <c r="OVB35" s="166"/>
      <c r="OVC35" s="166"/>
      <c r="OVD35" s="166"/>
      <c r="OVE35" s="166"/>
      <c r="OVF35" s="166"/>
      <c r="OVG35" s="166"/>
      <c r="OVH35" s="166"/>
      <c r="OVI35" s="166"/>
      <c r="OVJ35" s="166"/>
      <c r="OVK35" s="166"/>
      <c r="OVL35" s="166"/>
      <c r="OVM35" s="166"/>
      <c r="OVN35" s="166"/>
      <c r="OVO35" s="166"/>
      <c r="OVP35" s="166"/>
      <c r="OVQ35" s="166"/>
      <c r="OVR35" s="166"/>
      <c r="OVS35" s="166"/>
      <c r="OVT35" s="166"/>
      <c r="OVU35" s="166"/>
      <c r="OVV35" s="166"/>
      <c r="OVW35" s="166"/>
      <c r="OVX35" s="166"/>
      <c r="OVY35" s="166"/>
      <c r="OVZ35" s="166"/>
      <c r="OWA35" s="166"/>
      <c r="OWB35" s="166"/>
      <c r="OWC35" s="166"/>
      <c r="OWD35" s="166"/>
      <c r="OWE35" s="166"/>
      <c r="OWF35" s="166"/>
      <c r="OWG35" s="166"/>
      <c r="OWH35" s="166"/>
      <c r="OWI35" s="166"/>
      <c r="OWJ35" s="166"/>
      <c r="OWK35" s="166"/>
      <c r="OWL35" s="166"/>
      <c r="OWM35" s="166"/>
      <c r="OWN35" s="166"/>
      <c r="OWO35" s="166"/>
      <c r="OWP35" s="166"/>
      <c r="OWQ35" s="166"/>
      <c r="OWR35" s="166"/>
      <c r="OWS35" s="166"/>
      <c r="OWT35" s="166"/>
      <c r="OWU35" s="166"/>
      <c r="OWV35" s="166"/>
      <c r="OWW35" s="166"/>
      <c r="OWX35" s="166"/>
      <c r="OWY35" s="166"/>
      <c r="OWZ35" s="166"/>
      <c r="OXA35" s="166"/>
      <c r="OXB35" s="166"/>
      <c r="OXC35" s="166"/>
      <c r="OXD35" s="166"/>
      <c r="OXE35" s="166"/>
      <c r="OXF35" s="166"/>
      <c r="OXG35" s="166"/>
      <c r="OXH35" s="166"/>
      <c r="OXI35" s="166"/>
      <c r="OXJ35" s="166"/>
      <c r="OXK35" s="166"/>
      <c r="OXL35" s="166"/>
      <c r="OXM35" s="166"/>
      <c r="OXN35" s="166"/>
      <c r="OXO35" s="166"/>
      <c r="OXP35" s="166"/>
      <c r="OXQ35" s="166"/>
      <c r="OXR35" s="166"/>
      <c r="OXS35" s="166"/>
      <c r="OXT35" s="166"/>
      <c r="OXU35" s="166"/>
      <c r="OXV35" s="166"/>
      <c r="OXW35" s="166"/>
      <c r="OXX35" s="166"/>
      <c r="OXY35" s="166"/>
      <c r="OXZ35" s="166"/>
      <c r="OYA35" s="166"/>
      <c r="OYB35" s="166"/>
      <c r="OYC35" s="166"/>
      <c r="OYD35" s="166"/>
      <c r="OYE35" s="166"/>
      <c r="OYF35" s="166"/>
      <c r="OYG35" s="166"/>
      <c r="OYH35" s="166"/>
      <c r="OYI35" s="166"/>
      <c r="OYJ35" s="166"/>
      <c r="OYK35" s="166"/>
      <c r="OYL35" s="166"/>
      <c r="OYM35" s="166"/>
      <c r="OYN35" s="166"/>
      <c r="OYO35" s="166"/>
      <c r="OYP35" s="166"/>
      <c r="OYQ35" s="166"/>
      <c r="OYR35" s="166"/>
      <c r="OYS35" s="166"/>
      <c r="OYT35" s="166"/>
      <c r="OYU35" s="166"/>
      <c r="OYV35" s="166"/>
      <c r="OYW35" s="166"/>
      <c r="OYX35" s="166"/>
      <c r="OYY35" s="166"/>
      <c r="OYZ35" s="166"/>
      <c r="OZA35" s="166"/>
      <c r="OZB35" s="166"/>
      <c r="OZC35" s="166"/>
      <c r="OZD35" s="166"/>
      <c r="OZE35" s="166"/>
      <c r="OZF35" s="166"/>
      <c r="OZG35" s="166"/>
      <c r="OZH35" s="166"/>
      <c r="OZI35" s="166"/>
      <c r="OZJ35" s="166"/>
      <c r="OZK35" s="166"/>
      <c r="OZL35" s="166"/>
      <c r="OZM35" s="166"/>
      <c r="OZN35" s="166"/>
      <c r="OZO35" s="166"/>
      <c r="OZP35" s="166"/>
      <c r="OZQ35" s="166"/>
      <c r="OZR35" s="166"/>
      <c r="OZS35" s="166"/>
      <c r="OZT35" s="166"/>
      <c r="OZU35" s="166"/>
      <c r="OZV35" s="166"/>
      <c r="OZW35" s="166"/>
      <c r="OZX35" s="166"/>
      <c r="OZY35" s="166"/>
      <c r="OZZ35" s="166"/>
      <c r="PAA35" s="166"/>
      <c r="PAB35" s="166"/>
      <c r="PAC35" s="166"/>
      <c r="PAD35" s="166"/>
      <c r="PAE35" s="166"/>
      <c r="PAF35" s="166"/>
      <c r="PAG35" s="166"/>
      <c r="PAH35" s="166"/>
      <c r="PAI35" s="166"/>
      <c r="PAJ35" s="166"/>
      <c r="PAK35" s="166"/>
      <c r="PAL35" s="166"/>
      <c r="PAM35" s="166"/>
      <c r="PAN35" s="166"/>
      <c r="PAO35" s="166"/>
      <c r="PAP35" s="166"/>
      <c r="PAQ35" s="166"/>
      <c r="PAR35" s="166"/>
      <c r="PAS35" s="166"/>
      <c r="PAT35" s="166"/>
      <c r="PAU35" s="166"/>
      <c r="PAV35" s="166"/>
      <c r="PAW35" s="166"/>
      <c r="PAX35" s="166"/>
      <c r="PAY35" s="166"/>
      <c r="PAZ35" s="166"/>
      <c r="PBA35" s="166"/>
      <c r="PBB35" s="166"/>
      <c r="PBC35" s="166"/>
      <c r="PBD35" s="166"/>
      <c r="PBE35" s="166"/>
      <c r="PBF35" s="166"/>
      <c r="PBG35" s="166"/>
      <c r="PBH35" s="166"/>
      <c r="PBI35" s="166"/>
      <c r="PBJ35" s="166"/>
      <c r="PBK35" s="166"/>
      <c r="PBL35" s="166"/>
      <c r="PBM35" s="166"/>
      <c r="PBN35" s="166"/>
      <c r="PBO35" s="166"/>
      <c r="PBP35" s="166"/>
      <c r="PBQ35" s="166"/>
      <c r="PBR35" s="166"/>
      <c r="PBS35" s="166"/>
      <c r="PBT35" s="166"/>
      <c r="PBU35" s="166"/>
      <c r="PBV35" s="166"/>
      <c r="PBW35" s="166"/>
      <c r="PBX35" s="166"/>
      <c r="PBY35" s="166"/>
      <c r="PBZ35" s="166"/>
      <c r="PCA35" s="166"/>
      <c r="PCB35" s="166"/>
      <c r="PCC35" s="166"/>
      <c r="PCD35" s="166"/>
      <c r="PCE35" s="166"/>
      <c r="PCF35" s="166"/>
      <c r="PCG35" s="166"/>
      <c r="PCH35" s="166"/>
      <c r="PCI35" s="166"/>
      <c r="PCJ35" s="166"/>
      <c r="PCK35" s="166"/>
      <c r="PCL35" s="166"/>
      <c r="PCM35" s="166"/>
      <c r="PCN35" s="166"/>
      <c r="PCO35" s="166"/>
      <c r="PCP35" s="166"/>
      <c r="PCQ35" s="166"/>
      <c r="PCR35" s="166"/>
      <c r="PCS35" s="166"/>
      <c r="PCT35" s="166"/>
      <c r="PCU35" s="166"/>
      <c r="PCV35" s="166"/>
      <c r="PCW35" s="166"/>
      <c r="PCX35" s="166"/>
      <c r="PCY35" s="166"/>
      <c r="PCZ35" s="166"/>
      <c r="PDA35" s="166"/>
      <c r="PDB35" s="166"/>
      <c r="PDC35" s="166"/>
      <c r="PDD35" s="166"/>
      <c r="PDE35" s="166"/>
      <c r="PDF35" s="166"/>
      <c r="PDG35" s="166"/>
      <c r="PDH35" s="166"/>
      <c r="PDI35" s="166"/>
      <c r="PDJ35" s="166"/>
      <c r="PDK35" s="166"/>
      <c r="PDL35" s="166"/>
      <c r="PDM35" s="166"/>
      <c r="PDN35" s="166"/>
      <c r="PDO35" s="166"/>
      <c r="PDP35" s="166"/>
      <c r="PDQ35" s="166"/>
      <c r="PDR35" s="166"/>
      <c r="PDS35" s="166"/>
      <c r="PDT35" s="166"/>
      <c r="PDU35" s="166"/>
      <c r="PDV35" s="166"/>
      <c r="PDW35" s="166"/>
      <c r="PDX35" s="166"/>
      <c r="PDY35" s="166"/>
      <c r="PDZ35" s="166"/>
      <c r="PEA35" s="166"/>
      <c r="PEB35" s="166"/>
      <c r="PEC35" s="166"/>
      <c r="PED35" s="166"/>
      <c r="PEE35" s="166"/>
      <c r="PEF35" s="166"/>
      <c r="PEG35" s="166"/>
      <c r="PEH35" s="166"/>
      <c r="PEI35" s="166"/>
      <c r="PEJ35" s="166"/>
      <c r="PEK35" s="166"/>
      <c r="PEL35" s="166"/>
      <c r="PEM35" s="166"/>
      <c r="PEN35" s="166"/>
      <c r="PEO35" s="166"/>
      <c r="PEP35" s="166"/>
      <c r="PEQ35" s="166"/>
      <c r="PER35" s="166"/>
      <c r="PES35" s="166"/>
      <c r="PET35" s="166"/>
      <c r="PEU35" s="166"/>
      <c r="PEV35" s="166"/>
      <c r="PEW35" s="166"/>
      <c r="PEX35" s="166"/>
      <c r="PEY35" s="166"/>
      <c r="PEZ35" s="166"/>
      <c r="PFA35" s="166"/>
      <c r="PFB35" s="166"/>
      <c r="PFC35" s="166"/>
      <c r="PFD35" s="166"/>
      <c r="PFE35" s="166"/>
      <c r="PFF35" s="166"/>
      <c r="PFG35" s="166"/>
      <c r="PFH35" s="166"/>
      <c r="PFI35" s="166"/>
      <c r="PFJ35" s="166"/>
      <c r="PFK35" s="166"/>
      <c r="PFL35" s="166"/>
      <c r="PFM35" s="166"/>
      <c r="PFN35" s="166"/>
      <c r="PFO35" s="166"/>
      <c r="PFP35" s="166"/>
      <c r="PFQ35" s="166"/>
      <c r="PFR35" s="166"/>
      <c r="PFS35" s="166"/>
      <c r="PFT35" s="166"/>
      <c r="PFU35" s="166"/>
      <c r="PFV35" s="166"/>
      <c r="PFW35" s="166"/>
      <c r="PFX35" s="166"/>
      <c r="PFY35" s="166"/>
      <c r="PFZ35" s="166"/>
      <c r="PGA35" s="166"/>
      <c r="PGB35" s="166"/>
      <c r="PGC35" s="166"/>
      <c r="PGD35" s="166"/>
      <c r="PGE35" s="166"/>
      <c r="PGF35" s="166"/>
      <c r="PGG35" s="166"/>
      <c r="PGH35" s="166"/>
      <c r="PGI35" s="166"/>
      <c r="PGJ35" s="166"/>
      <c r="PGK35" s="166"/>
      <c r="PGL35" s="166"/>
      <c r="PGM35" s="166"/>
      <c r="PGN35" s="166"/>
      <c r="PGO35" s="166"/>
      <c r="PGP35" s="166"/>
      <c r="PGQ35" s="166"/>
      <c r="PGR35" s="166"/>
      <c r="PGS35" s="166"/>
      <c r="PGT35" s="166"/>
      <c r="PGU35" s="166"/>
      <c r="PGV35" s="166"/>
      <c r="PGW35" s="166"/>
      <c r="PGX35" s="166"/>
      <c r="PGY35" s="166"/>
      <c r="PGZ35" s="166"/>
      <c r="PHA35" s="166"/>
      <c r="PHB35" s="166"/>
      <c r="PHC35" s="166"/>
      <c r="PHD35" s="166"/>
      <c r="PHE35" s="166"/>
      <c r="PHF35" s="166"/>
      <c r="PHG35" s="166"/>
      <c r="PHH35" s="166"/>
      <c r="PHI35" s="166"/>
      <c r="PHJ35" s="166"/>
      <c r="PHK35" s="166"/>
      <c r="PHL35" s="166"/>
      <c r="PHM35" s="166"/>
      <c r="PHN35" s="166"/>
      <c r="PHO35" s="166"/>
      <c r="PHP35" s="166"/>
      <c r="PHQ35" s="166"/>
      <c r="PHR35" s="166"/>
      <c r="PHS35" s="166"/>
      <c r="PHT35" s="166"/>
      <c r="PHU35" s="166"/>
      <c r="PHV35" s="166"/>
      <c r="PHW35" s="166"/>
      <c r="PHX35" s="166"/>
      <c r="PHY35" s="166"/>
      <c r="PHZ35" s="166"/>
      <c r="PIA35" s="166"/>
      <c r="PIB35" s="166"/>
      <c r="PIC35" s="166"/>
      <c r="PID35" s="166"/>
      <c r="PIE35" s="166"/>
      <c r="PIF35" s="166"/>
      <c r="PIG35" s="166"/>
      <c r="PIH35" s="166"/>
      <c r="PII35" s="166"/>
      <c r="PIJ35" s="166"/>
      <c r="PIK35" s="166"/>
      <c r="PIL35" s="166"/>
      <c r="PIM35" s="166"/>
      <c r="PIN35" s="166"/>
      <c r="PIO35" s="166"/>
      <c r="PIP35" s="166"/>
      <c r="PIQ35" s="166"/>
      <c r="PIR35" s="166"/>
      <c r="PIS35" s="166"/>
      <c r="PIT35" s="166"/>
      <c r="PIU35" s="166"/>
      <c r="PIV35" s="166"/>
      <c r="PIW35" s="166"/>
      <c r="PIX35" s="166"/>
      <c r="PIY35" s="166"/>
      <c r="PIZ35" s="166"/>
      <c r="PJA35" s="166"/>
      <c r="PJB35" s="166"/>
      <c r="PJC35" s="166"/>
      <c r="PJD35" s="166"/>
      <c r="PJE35" s="166"/>
      <c r="PJF35" s="166"/>
      <c r="PJG35" s="166"/>
      <c r="PJH35" s="166"/>
      <c r="PJI35" s="166"/>
      <c r="PJJ35" s="166"/>
      <c r="PJK35" s="166"/>
      <c r="PJL35" s="166"/>
      <c r="PJM35" s="166"/>
      <c r="PJN35" s="166"/>
      <c r="PJO35" s="166"/>
      <c r="PJP35" s="166"/>
      <c r="PJQ35" s="166"/>
      <c r="PJR35" s="166"/>
      <c r="PJS35" s="166"/>
      <c r="PJT35" s="166"/>
      <c r="PJU35" s="166"/>
      <c r="PJV35" s="166"/>
      <c r="PJW35" s="166"/>
      <c r="PJX35" s="166"/>
      <c r="PJY35" s="166"/>
      <c r="PJZ35" s="166"/>
      <c r="PKA35" s="166"/>
      <c r="PKB35" s="166"/>
      <c r="PKC35" s="166"/>
      <c r="PKD35" s="166"/>
      <c r="PKE35" s="166"/>
      <c r="PKF35" s="166"/>
      <c r="PKG35" s="166"/>
      <c r="PKH35" s="166"/>
      <c r="PKI35" s="166"/>
      <c r="PKJ35" s="166"/>
      <c r="PKK35" s="166"/>
      <c r="PKL35" s="166"/>
      <c r="PKM35" s="166"/>
      <c r="PKN35" s="166"/>
      <c r="PKO35" s="166"/>
      <c r="PKP35" s="166"/>
      <c r="PKQ35" s="166"/>
      <c r="PKR35" s="166"/>
      <c r="PKS35" s="166"/>
      <c r="PKT35" s="166"/>
      <c r="PKU35" s="166"/>
      <c r="PKV35" s="166"/>
      <c r="PKW35" s="166"/>
      <c r="PKX35" s="166"/>
      <c r="PKY35" s="166"/>
      <c r="PKZ35" s="166"/>
      <c r="PLA35" s="166"/>
      <c r="PLB35" s="166"/>
      <c r="PLC35" s="166"/>
      <c r="PLD35" s="166"/>
      <c r="PLE35" s="166"/>
      <c r="PLF35" s="166"/>
      <c r="PLG35" s="166"/>
      <c r="PLH35" s="166"/>
      <c r="PLI35" s="166"/>
      <c r="PLJ35" s="166"/>
      <c r="PLK35" s="166"/>
      <c r="PLL35" s="166"/>
      <c r="PLM35" s="166"/>
      <c r="PLN35" s="166"/>
      <c r="PLO35" s="166"/>
      <c r="PLP35" s="166"/>
      <c r="PLQ35" s="166"/>
      <c r="PLR35" s="166"/>
      <c r="PLS35" s="166"/>
      <c r="PLT35" s="166"/>
      <c r="PLU35" s="166"/>
      <c r="PLV35" s="166"/>
      <c r="PLW35" s="166"/>
      <c r="PLX35" s="166"/>
      <c r="PLY35" s="166"/>
      <c r="PLZ35" s="166"/>
      <c r="PMA35" s="166"/>
      <c r="PMB35" s="166"/>
      <c r="PMC35" s="166"/>
      <c r="PMD35" s="166"/>
      <c r="PME35" s="166"/>
      <c r="PMF35" s="166"/>
      <c r="PMG35" s="166"/>
      <c r="PMH35" s="166"/>
      <c r="PMI35" s="166"/>
      <c r="PMJ35" s="166"/>
      <c r="PMK35" s="166"/>
      <c r="PML35" s="166"/>
      <c r="PMM35" s="166"/>
      <c r="PMN35" s="166"/>
      <c r="PMO35" s="166"/>
      <c r="PMP35" s="166"/>
      <c r="PMQ35" s="166"/>
      <c r="PMR35" s="166"/>
      <c r="PMS35" s="166"/>
      <c r="PMT35" s="166"/>
      <c r="PMU35" s="166"/>
      <c r="PMV35" s="166"/>
      <c r="PMW35" s="166"/>
      <c r="PMX35" s="166"/>
      <c r="PMY35" s="166"/>
      <c r="PMZ35" s="166"/>
      <c r="PNA35" s="166"/>
      <c r="PNB35" s="166"/>
      <c r="PNC35" s="166"/>
      <c r="PND35" s="166"/>
      <c r="PNE35" s="166"/>
      <c r="PNF35" s="166"/>
      <c r="PNG35" s="166"/>
      <c r="PNH35" s="166"/>
      <c r="PNI35" s="166"/>
      <c r="PNJ35" s="166"/>
      <c r="PNK35" s="166"/>
      <c r="PNL35" s="166"/>
      <c r="PNM35" s="166"/>
      <c r="PNN35" s="166"/>
      <c r="PNO35" s="166"/>
      <c r="PNP35" s="166"/>
      <c r="PNQ35" s="166"/>
      <c r="PNR35" s="166"/>
      <c r="PNS35" s="166"/>
      <c r="PNT35" s="166"/>
      <c r="PNU35" s="166"/>
      <c r="PNV35" s="166"/>
      <c r="PNW35" s="166"/>
      <c r="PNX35" s="166"/>
      <c r="PNY35" s="166"/>
      <c r="PNZ35" s="166"/>
      <c r="POA35" s="166"/>
      <c r="POB35" s="166"/>
      <c r="POC35" s="166"/>
      <c r="POD35" s="166"/>
      <c r="POE35" s="166"/>
      <c r="POF35" s="166"/>
      <c r="POG35" s="166"/>
      <c r="POH35" s="166"/>
      <c r="POI35" s="166"/>
      <c r="POJ35" s="166"/>
      <c r="POK35" s="166"/>
      <c r="POL35" s="166"/>
      <c r="POM35" s="166"/>
      <c r="PON35" s="166"/>
      <c r="POO35" s="166"/>
      <c r="POP35" s="166"/>
      <c r="POQ35" s="166"/>
      <c r="POR35" s="166"/>
      <c r="POS35" s="166"/>
      <c r="POT35" s="166"/>
      <c r="POU35" s="166"/>
      <c r="POV35" s="166"/>
      <c r="POW35" s="166"/>
      <c r="POX35" s="166"/>
      <c r="POY35" s="166"/>
      <c r="POZ35" s="166"/>
      <c r="PPA35" s="166"/>
      <c r="PPB35" s="166"/>
      <c r="PPC35" s="166"/>
      <c r="PPD35" s="166"/>
      <c r="PPE35" s="166"/>
      <c r="PPF35" s="166"/>
      <c r="PPG35" s="166"/>
      <c r="PPH35" s="166"/>
      <c r="PPI35" s="166"/>
      <c r="PPJ35" s="166"/>
      <c r="PPK35" s="166"/>
      <c r="PPL35" s="166"/>
      <c r="PPM35" s="166"/>
      <c r="PPN35" s="166"/>
      <c r="PPO35" s="166"/>
      <c r="PPP35" s="166"/>
      <c r="PPQ35" s="166"/>
      <c r="PPR35" s="166"/>
      <c r="PPS35" s="166"/>
      <c r="PPT35" s="166"/>
      <c r="PPU35" s="166"/>
      <c r="PPV35" s="166"/>
      <c r="PPW35" s="166"/>
      <c r="PPX35" s="166"/>
      <c r="PPY35" s="166"/>
      <c r="PPZ35" s="166"/>
      <c r="PQA35" s="166"/>
      <c r="PQB35" s="166"/>
      <c r="PQC35" s="166"/>
      <c r="PQD35" s="166"/>
      <c r="PQE35" s="166"/>
      <c r="PQF35" s="166"/>
      <c r="PQG35" s="166"/>
      <c r="PQH35" s="166"/>
      <c r="PQI35" s="166"/>
      <c r="PQJ35" s="166"/>
      <c r="PQK35" s="166"/>
      <c r="PQL35" s="166"/>
      <c r="PQM35" s="166"/>
      <c r="PQN35" s="166"/>
      <c r="PQO35" s="166"/>
      <c r="PQP35" s="166"/>
      <c r="PQQ35" s="166"/>
      <c r="PQR35" s="166"/>
      <c r="PQS35" s="166"/>
      <c r="PQT35" s="166"/>
      <c r="PQU35" s="166"/>
      <c r="PQV35" s="166"/>
      <c r="PQW35" s="166"/>
      <c r="PQX35" s="166"/>
      <c r="PQY35" s="166"/>
      <c r="PQZ35" s="166"/>
      <c r="PRA35" s="166"/>
      <c r="PRB35" s="166"/>
      <c r="PRC35" s="166"/>
      <c r="PRD35" s="166"/>
      <c r="PRE35" s="166"/>
      <c r="PRF35" s="166"/>
      <c r="PRG35" s="166"/>
      <c r="PRH35" s="166"/>
      <c r="PRI35" s="166"/>
      <c r="PRJ35" s="166"/>
      <c r="PRK35" s="166"/>
      <c r="PRL35" s="166"/>
      <c r="PRM35" s="166"/>
      <c r="PRN35" s="166"/>
      <c r="PRO35" s="166"/>
      <c r="PRP35" s="166"/>
      <c r="PRQ35" s="166"/>
      <c r="PRR35" s="166"/>
      <c r="PRS35" s="166"/>
      <c r="PRT35" s="166"/>
      <c r="PRU35" s="166"/>
      <c r="PRV35" s="166"/>
      <c r="PRW35" s="166"/>
      <c r="PRX35" s="166"/>
      <c r="PRY35" s="166"/>
      <c r="PRZ35" s="166"/>
      <c r="PSA35" s="166"/>
      <c r="PSB35" s="166"/>
      <c r="PSC35" s="166"/>
      <c r="PSD35" s="166"/>
      <c r="PSE35" s="166"/>
      <c r="PSF35" s="166"/>
      <c r="PSG35" s="166"/>
      <c r="PSH35" s="166"/>
      <c r="PSI35" s="166"/>
      <c r="PSJ35" s="166"/>
      <c r="PSK35" s="166"/>
      <c r="PSL35" s="166"/>
      <c r="PSM35" s="166"/>
      <c r="PSN35" s="166"/>
      <c r="PSO35" s="166"/>
      <c r="PSP35" s="166"/>
      <c r="PSQ35" s="166"/>
      <c r="PSR35" s="166"/>
      <c r="PSS35" s="166"/>
      <c r="PST35" s="166"/>
      <c r="PSU35" s="166"/>
      <c r="PSV35" s="166"/>
      <c r="PSW35" s="166"/>
      <c r="PSX35" s="166"/>
      <c r="PSY35" s="166"/>
      <c r="PSZ35" s="166"/>
      <c r="PTA35" s="166"/>
      <c r="PTB35" s="166"/>
      <c r="PTC35" s="166"/>
      <c r="PTD35" s="166"/>
      <c r="PTE35" s="166"/>
      <c r="PTF35" s="166"/>
      <c r="PTG35" s="166"/>
      <c r="PTH35" s="166"/>
      <c r="PTI35" s="166"/>
      <c r="PTJ35" s="166"/>
      <c r="PTK35" s="166"/>
      <c r="PTL35" s="166"/>
      <c r="PTM35" s="166"/>
      <c r="PTN35" s="166"/>
      <c r="PTO35" s="166"/>
      <c r="PTP35" s="166"/>
      <c r="PTQ35" s="166"/>
      <c r="PTR35" s="166"/>
      <c r="PTS35" s="166"/>
      <c r="PTT35" s="166"/>
      <c r="PTU35" s="166"/>
      <c r="PTV35" s="166"/>
      <c r="PTW35" s="166"/>
      <c r="PTX35" s="166"/>
      <c r="PTY35" s="166"/>
      <c r="PTZ35" s="166"/>
      <c r="PUA35" s="166"/>
      <c r="PUB35" s="166"/>
      <c r="PUC35" s="166"/>
      <c r="PUD35" s="166"/>
      <c r="PUE35" s="166"/>
      <c r="PUF35" s="166"/>
      <c r="PUG35" s="166"/>
      <c r="PUH35" s="166"/>
      <c r="PUI35" s="166"/>
      <c r="PUJ35" s="166"/>
      <c r="PUK35" s="166"/>
      <c r="PUL35" s="166"/>
      <c r="PUM35" s="166"/>
      <c r="PUN35" s="166"/>
      <c r="PUO35" s="166"/>
      <c r="PUP35" s="166"/>
      <c r="PUQ35" s="166"/>
      <c r="PUR35" s="166"/>
      <c r="PUS35" s="166"/>
      <c r="PUT35" s="166"/>
      <c r="PUU35" s="166"/>
      <c r="PUV35" s="166"/>
      <c r="PUW35" s="166"/>
      <c r="PUX35" s="166"/>
      <c r="PUY35" s="166"/>
      <c r="PUZ35" s="166"/>
      <c r="PVA35" s="166"/>
      <c r="PVB35" s="166"/>
      <c r="PVC35" s="166"/>
      <c r="PVD35" s="166"/>
      <c r="PVE35" s="166"/>
      <c r="PVF35" s="166"/>
      <c r="PVG35" s="166"/>
      <c r="PVH35" s="166"/>
      <c r="PVI35" s="166"/>
      <c r="PVJ35" s="166"/>
      <c r="PVK35" s="166"/>
      <c r="PVL35" s="166"/>
      <c r="PVM35" s="166"/>
      <c r="PVN35" s="166"/>
      <c r="PVO35" s="166"/>
      <c r="PVP35" s="166"/>
      <c r="PVQ35" s="166"/>
      <c r="PVR35" s="166"/>
      <c r="PVS35" s="166"/>
      <c r="PVT35" s="166"/>
      <c r="PVU35" s="166"/>
      <c r="PVV35" s="166"/>
      <c r="PVW35" s="166"/>
      <c r="PVX35" s="166"/>
      <c r="PVY35" s="166"/>
      <c r="PVZ35" s="166"/>
      <c r="PWA35" s="166"/>
      <c r="PWB35" s="166"/>
      <c r="PWC35" s="166"/>
      <c r="PWD35" s="166"/>
      <c r="PWE35" s="166"/>
      <c r="PWF35" s="166"/>
      <c r="PWG35" s="166"/>
      <c r="PWH35" s="166"/>
      <c r="PWI35" s="166"/>
      <c r="PWJ35" s="166"/>
      <c r="PWK35" s="166"/>
      <c r="PWL35" s="166"/>
      <c r="PWM35" s="166"/>
      <c r="PWN35" s="166"/>
      <c r="PWO35" s="166"/>
      <c r="PWP35" s="166"/>
      <c r="PWQ35" s="166"/>
      <c r="PWR35" s="166"/>
      <c r="PWS35" s="166"/>
      <c r="PWT35" s="166"/>
      <c r="PWU35" s="166"/>
      <c r="PWV35" s="166"/>
      <c r="PWW35" s="166"/>
      <c r="PWX35" s="166"/>
      <c r="PWY35" s="166"/>
      <c r="PWZ35" s="166"/>
      <c r="PXA35" s="166"/>
      <c r="PXB35" s="166"/>
      <c r="PXC35" s="166"/>
      <c r="PXD35" s="166"/>
      <c r="PXE35" s="166"/>
      <c r="PXF35" s="166"/>
      <c r="PXG35" s="166"/>
      <c r="PXH35" s="166"/>
      <c r="PXI35" s="166"/>
      <c r="PXJ35" s="166"/>
      <c r="PXK35" s="166"/>
      <c r="PXL35" s="166"/>
      <c r="PXM35" s="166"/>
      <c r="PXN35" s="166"/>
      <c r="PXO35" s="166"/>
      <c r="PXP35" s="166"/>
      <c r="PXQ35" s="166"/>
      <c r="PXR35" s="166"/>
      <c r="PXS35" s="166"/>
      <c r="PXT35" s="166"/>
      <c r="PXU35" s="166"/>
      <c r="PXV35" s="166"/>
      <c r="PXW35" s="166"/>
      <c r="PXX35" s="166"/>
      <c r="PXY35" s="166"/>
      <c r="PXZ35" s="166"/>
      <c r="PYA35" s="166"/>
      <c r="PYB35" s="166"/>
      <c r="PYC35" s="166"/>
      <c r="PYD35" s="166"/>
      <c r="PYE35" s="166"/>
      <c r="PYF35" s="166"/>
      <c r="PYG35" s="166"/>
      <c r="PYH35" s="166"/>
      <c r="PYI35" s="166"/>
      <c r="PYJ35" s="166"/>
      <c r="PYK35" s="166"/>
      <c r="PYL35" s="166"/>
      <c r="PYM35" s="166"/>
      <c r="PYN35" s="166"/>
      <c r="PYO35" s="166"/>
      <c r="PYP35" s="166"/>
      <c r="PYQ35" s="166"/>
      <c r="PYR35" s="166"/>
      <c r="PYS35" s="166"/>
      <c r="PYT35" s="166"/>
      <c r="PYU35" s="166"/>
      <c r="PYV35" s="166"/>
      <c r="PYW35" s="166"/>
      <c r="PYX35" s="166"/>
      <c r="PYY35" s="166"/>
      <c r="PYZ35" s="166"/>
      <c r="PZA35" s="166"/>
      <c r="PZB35" s="166"/>
      <c r="PZC35" s="166"/>
      <c r="PZD35" s="166"/>
      <c r="PZE35" s="166"/>
      <c r="PZF35" s="166"/>
      <c r="PZG35" s="166"/>
      <c r="PZH35" s="166"/>
      <c r="PZI35" s="166"/>
      <c r="PZJ35" s="166"/>
      <c r="PZK35" s="166"/>
      <c r="PZL35" s="166"/>
      <c r="PZM35" s="166"/>
      <c r="PZN35" s="166"/>
      <c r="PZO35" s="166"/>
      <c r="PZP35" s="166"/>
      <c r="PZQ35" s="166"/>
      <c r="PZR35" s="166"/>
      <c r="PZS35" s="166"/>
      <c r="PZT35" s="166"/>
      <c r="PZU35" s="166"/>
      <c r="PZV35" s="166"/>
      <c r="PZW35" s="166"/>
      <c r="PZX35" s="166"/>
      <c r="PZY35" s="166"/>
      <c r="PZZ35" s="166"/>
      <c r="QAA35" s="166"/>
      <c r="QAB35" s="166"/>
      <c r="QAC35" s="166"/>
      <c r="QAD35" s="166"/>
      <c r="QAE35" s="166"/>
      <c r="QAF35" s="166"/>
      <c r="QAG35" s="166"/>
      <c r="QAH35" s="166"/>
      <c r="QAI35" s="166"/>
      <c r="QAJ35" s="166"/>
      <c r="QAK35" s="166"/>
      <c r="QAL35" s="166"/>
      <c r="QAM35" s="166"/>
      <c r="QAN35" s="166"/>
      <c r="QAO35" s="166"/>
      <c r="QAP35" s="166"/>
      <c r="QAQ35" s="166"/>
      <c r="QAR35" s="166"/>
      <c r="QAS35" s="166"/>
      <c r="QAT35" s="166"/>
      <c r="QAU35" s="166"/>
      <c r="QAV35" s="166"/>
      <c r="QAW35" s="166"/>
      <c r="QAX35" s="166"/>
      <c r="QAY35" s="166"/>
      <c r="QAZ35" s="166"/>
      <c r="QBA35" s="166"/>
      <c r="QBB35" s="166"/>
      <c r="QBC35" s="166"/>
      <c r="QBD35" s="166"/>
      <c r="QBE35" s="166"/>
      <c r="QBF35" s="166"/>
      <c r="QBG35" s="166"/>
      <c r="QBH35" s="166"/>
      <c r="QBI35" s="166"/>
      <c r="QBJ35" s="166"/>
      <c r="QBK35" s="166"/>
      <c r="QBL35" s="166"/>
      <c r="QBM35" s="166"/>
      <c r="QBN35" s="166"/>
      <c r="QBO35" s="166"/>
      <c r="QBP35" s="166"/>
      <c r="QBQ35" s="166"/>
      <c r="QBR35" s="166"/>
      <c r="QBS35" s="166"/>
      <c r="QBT35" s="166"/>
      <c r="QBU35" s="166"/>
      <c r="QBV35" s="166"/>
      <c r="QBW35" s="166"/>
      <c r="QBX35" s="166"/>
      <c r="QBY35" s="166"/>
      <c r="QBZ35" s="166"/>
      <c r="QCA35" s="166"/>
      <c r="QCB35" s="166"/>
      <c r="QCC35" s="166"/>
      <c r="QCD35" s="166"/>
      <c r="QCE35" s="166"/>
      <c r="QCF35" s="166"/>
      <c r="QCG35" s="166"/>
      <c r="QCH35" s="166"/>
      <c r="QCI35" s="166"/>
      <c r="QCJ35" s="166"/>
      <c r="QCK35" s="166"/>
      <c r="QCL35" s="166"/>
      <c r="QCM35" s="166"/>
      <c r="QCN35" s="166"/>
      <c r="QCO35" s="166"/>
      <c r="QCP35" s="166"/>
      <c r="QCQ35" s="166"/>
      <c r="QCR35" s="166"/>
      <c r="QCS35" s="166"/>
      <c r="QCT35" s="166"/>
      <c r="QCU35" s="166"/>
      <c r="QCV35" s="166"/>
      <c r="QCW35" s="166"/>
      <c r="QCX35" s="166"/>
      <c r="QCY35" s="166"/>
      <c r="QCZ35" s="166"/>
      <c r="QDA35" s="166"/>
      <c r="QDB35" s="166"/>
      <c r="QDC35" s="166"/>
      <c r="QDD35" s="166"/>
      <c r="QDE35" s="166"/>
      <c r="QDF35" s="166"/>
      <c r="QDG35" s="166"/>
      <c r="QDH35" s="166"/>
      <c r="QDI35" s="166"/>
      <c r="QDJ35" s="166"/>
      <c r="QDK35" s="166"/>
      <c r="QDL35" s="166"/>
      <c r="QDM35" s="166"/>
      <c r="QDN35" s="166"/>
      <c r="QDO35" s="166"/>
      <c r="QDP35" s="166"/>
      <c r="QDQ35" s="166"/>
      <c r="QDR35" s="166"/>
      <c r="QDS35" s="166"/>
      <c r="QDT35" s="166"/>
      <c r="QDU35" s="166"/>
      <c r="QDV35" s="166"/>
      <c r="QDW35" s="166"/>
      <c r="QDX35" s="166"/>
      <c r="QDY35" s="166"/>
      <c r="QDZ35" s="166"/>
      <c r="QEA35" s="166"/>
      <c r="QEB35" s="166"/>
      <c r="QEC35" s="166"/>
      <c r="QED35" s="166"/>
      <c r="QEE35" s="166"/>
      <c r="QEF35" s="166"/>
      <c r="QEG35" s="166"/>
      <c r="QEH35" s="166"/>
      <c r="QEI35" s="166"/>
      <c r="QEJ35" s="166"/>
      <c r="QEK35" s="166"/>
      <c r="QEL35" s="166"/>
      <c r="QEM35" s="166"/>
      <c r="QEN35" s="166"/>
      <c r="QEO35" s="166"/>
      <c r="QEP35" s="166"/>
      <c r="QEQ35" s="166"/>
      <c r="QER35" s="166"/>
      <c r="QES35" s="166"/>
      <c r="QET35" s="166"/>
      <c r="QEU35" s="166"/>
      <c r="QEV35" s="166"/>
      <c r="QEW35" s="166"/>
      <c r="QEX35" s="166"/>
      <c r="QEY35" s="166"/>
      <c r="QEZ35" s="166"/>
      <c r="QFA35" s="166"/>
      <c r="QFB35" s="166"/>
      <c r="QFC35" s="166"/>
      <c r="QFD35" s="166"/>
      <c r="QFE35" s="166"/>
      <c r="QFF35" s="166"/>
      <c r="QFG35" s="166"/>
      <c r="QFH35" s="166"/>
      <c r="QFI35" s="166"/>
      <c r="QFJ35" s="166"/>
      <c r="QFK35" s="166"/>
      <c r="QFL35" s="166"/>
      <c r="QFM35" s="166"/>
      <c r="QFN35" s="166"/>
      <c r="QFO35" s="166"/>
      <c r="QFP35" s="166"/>
      <c r="QFQ35" s="166"/>
      <c r="QFR35" s="166"/>
      <c r="QFS35" s="166"/>
      <c r="QFT35" s="166"/>
      <c r="QFU35" s="166"/>
      <c r="QFV35" s="166"/>
      <c r="QFW35" s="166"/>
      <c r="QFX35" s="166"/>
      <c r="QFY35" s="166"/>
      <c r="QFZ35" s="166"/>
      <c r="QGA35" s="166"/>
      <c r="QGB35" s="166"/>
      <c r="QGC35" s="166"/>
      <c r="QGD35" s="166"/>
      <c r="QGE35" s="166"/>
      <c r="QGF35" s="166"/>
      <c r="QGG35" s="166"/>
      <c r="QGH35" s="166"/>
      <c r="QGI35" s="166"/>
      <c r="QGJ35" s="166"/>
      <c r="QGK35" s="166"/>
      <c r="QGL35" s="166"/>
      <c r="QGM35" s="166"/>
      <c r="QGN35" s="166"/>
      <c r="QGO35" s="166"/>
      <c r="QGP35" s="166"/>
      <c r="QGQ35" s="166"/>
      <c r="QGR35" s="166"/>
      <c r="QGS35" s="166"/>
      <c r="QGT35" s="166"/>
      <c r="QGU35" s="166"/>
      <c r="QGV35" s="166"/>
      <c r="QGW35" s="166"/>
      <c r="QGX35" s="166"/>
      <c r="QGY35" s="166"/>
      <c r="QGZ35" s="166"/>
      <c r="QHA35" s="166"/>
      <c r="QHB35" s="166"/>
      <c r="QHC35" s="166"/>
      <c r="QHD35" s="166"/>
      <c r="QHE35" s="166"/>
      <c r="QHF35" s="166"/>
      <c r="QHG35" s="166"/>
      <c r="QHH35" s="166"/>
      <c r="QHI35" s="166"/>
      <c r="QHJ35" s="166"/>
      <c r="QHK35" s="166"/>
      <c r="QHL35" s="166"/>
      <c r="QHM35" s="166"/>
      <c r="QHN35" s="166"/>
      <c r="QHO35" s="166"/>
      <c r="QHP35" s="166"/>
      <c r="QHQ35" s="166"/>
      <c r="QHR35" s="166"/>
      <c r="QHS35" s="166"/>
      <c r="QHT35" s="166"/>
      <c r="QHU35" s="166"/>
      <c r="QHV35" s="166"/>
      <c r="QHW35" s="166"/>
      <c r="QHX35" s="166"/>
      <c r="QHY35" s="166"/>
      <c r="QHZ35" s="166"/>
      <c r="QIA35" s="166"/>
      <c r="QIB35" s="166"/>
      <c r="QIC35" s="166"/>
      <c r="QID35" s="166"/>
      <c r="QIE35" s="166"/>
      <c r="QIF35" s="166"/>
      <c r="QIG35" s="166"/>
      <c r="QIH35" s="166"/>
      <c r="QII35" s="166"/>
      <c r="QIJ35" s="166"/>
      <c r="QIK35" s="166"/>
      <c r="QIL35" s="166"/>
      <c r="QIM35" s="166"/>
      <c r="QIN35" s="166"/>
      <c r="QIO35" s="166"/>
      <c r="QIP35" s="166"/>
      <c r="QIQ35" s="166"/>
      <c r="QIR35" s="166"/>
      <c r="QIS35" s="166"/>
      <c r="QIT35" s="166"/>
      <c r="QIU35" s="166"/>
      <c r="QIV35" s="166"/>
      <c r="QIW35" s="166"/>
      <c r="QIX35" s="166"/>
      <c r="QIY35" s="166"/>
      <c r="QIZ35" s="166"/>
      <c r="QJA35" s="166"/>
      <c r="QJB35" s="166"/>
      <c r="QJC35" s="166"/>
      <c r="QJD35" s="166"/>
      <c r="QJE35" s="166"/>
      <c r="QJF35" s="166"/>
      <c r="QJG35" s="166"/>
      <c r="QJH35" s="166"/>
      <c r="QJI35" s="166"/>
      <c r="QJJ35" s="166"/>
      <c r="QJK35" s="166"/>
      <c r="QJL35" s="166"/>
      <c r="QJM35" s="166"/>
      <c r="QJN35" s="166"/>
      <c r="QJO35" s="166"/>
      <c r="QJP35" s="166"/>
      <c r="QJQ35" s="166"/>
      <c r="QJR35" s="166"/>
      <c r="QJS35" s="166"/>
      <c r="QJT35" s="166"/>
      <c r="QJU35" s="166"/>
      <c r="QJV35" s="166"/>
      <c r="QJW35" s="166"/>
      <c r="QJX35" s="166"/>
      <c r="QJY35" s="166"/>
      <c r="QJZ35" s="166"/>
      <c r="QKA35" s="166"/>
      <c r="QKB35" s="166"/>
      <c r="QKC35" s="166"/>
      <c r="QKD35" s="166"/>
      <c r="QKE35" s="166"/>
      <c r="QKF35" s="166"/>
      <c r="QKG35" s="166"/>
      <c r="QKH35" s="166"/>
      <c r="QKI35" s="166"/>
      <c r="QKJ35" s="166"/>
      <c r="QKK35" s="166"/>
      <c r="QKL35" s="166"/>
      <c r="QKM35" s="166"/>
      <c r="QKN35" s="166"/>
      <c r="QKO35" s="166"/>
      <c r="QKP35" s="166"/>
      <c r="QKQ35" s="166"/>
      <c r="QKR35" s="166"/>
      <c r="QKS35" s="166"/>
      <c r="QKT35" s="166"/>
      <c r="QKU35" s="166"/>
      <c r="QKV35" s="166"/>
      <c r="QKW35" s="166"/>
      <c r="QKX35" s="166"/>
      <c r="QKY35" s="166"/>
      <c r="QKZ35" s="166"/>
      <c r="QLA35" s="166"/>
      <c r="QLB35" s="166"/>
      <c r="QLC35" s="166"/>
      <c r="QLD35" s="166"/>
      <c r="QLE35" s="166"/>
      <c r="QLF35" s="166"/>
      <c r="QLG35" s="166"/>
      <c r="QLH35" s="166"/>
      <c r="QLI35" s="166"/>
      <c r="QLJ35" s="166"/>
      <c r="QLK35" s="166"/>
      <c r="QLL35" s="166"/>
      <c r="QLM35" s="166"/>
      <c r="QLN35" s="166"/>
      <c r="QLO35" s="166"/>
      <c r="QLP35" s="166"/>
      <c r="QLQ35" s="166"/>
      <c r="QLR35" s="166"/>
      <c r="QLS35" s="166"/>
      <c r="QLT35" s="166"/>
      <c r="QLU35" s="166"/>
      <c r="QLV35" s="166"/>
      <c r="QLW35" s="166"/>
      <c r="QLX35" s="166"/>
      <c r="QLY35" s="166"/>
      <c r="QLZ35" s="166"/>
      <c r="QMA35" s="166"/>
      <c r="QMB35" s="166"/>
      <c r="QMC35" s="166"/>
      <c r="QMD35" s="166"/>
      <c r="QME35" s="166"/>
      <c r="QMF35" s="166"/>
      <c r="QMG35" s="166"/>
      <c r="QMH35" s="166"/>
      <c r="QMI35" s="166"/>
      <c r="QMJ35" s="166"/>
      <c r="QMK35" s="166"/>
      <c r="QML35" s="166"/>
      <c r="QMM35" s="166"/>
      <c r="QMN35" s="166"/>
      <c r="QMO35" s="166"/>
      <c r="QMP35" s="166"/>
      <c r="QMQ35" s="166"/>
      <c r="QMR35" s="166"/>
      <c r="QMS35" s="166"/>
      <c r="QMT35" s="166"/>
      <c r="QMU35" s="166"/>
      <c r="QMV35" s="166"/>
      <c r="QMW35" s="166"/>
      <c r="QMX35" s="166"/>
      <c r="QMY35" s="166"/>
      <c r="QMZ35" s="166"/>
      <c r="QNA35" s="166"/>
      <c r="QNB35" s="166"/>
      <c r="QNC35" s="166"/>
      <c r="QND35" s="166"/>
      <c r="QNE35" s="166"/>
      <c r="QNF35" s="166"/>
      <c r="QNG35" s="166"/>
      <c r="QNH35" s="166"/>
      <c r="QNI35" s="166"/>
      <c r="QNJ35" s="166"/>
      <c r="QNK35" s="166"/>
      <c r="QNL35" s="166"/>
      <c r="QNM35" s="166"/>
      <c r="QNN35" s="166"/>
      <c r="QNO35" s="166"/>
      <c r="QNP35" s="166"/>
      <c r="QNQ35" s="166"/>
      <c r="QNR35" s="166"/>
      <c r="QNS35" s="166"/>
      <c r="QNT35" s="166"/>
      <c r="QNU35" s="166"/>
      <c r="QNV35" s="166"/>
      <c r="QNW35" s="166"/>
      <c r="QNX35" s="166"/>
      <c r="QNY35" s="166"/>
      <c r="QNZ35" s="166"/>
      <c r="QOA35" s="166"/>
      <c r="QOB35" s="166"/>
      <c r="QOC35" s="166"/>
      <c r="QOD35" s="166"/>
      <c r="QOE35" s="166"/>
      <c r="QOF35" s="166"/>
      <c r="QOG35" s="166"/>
      <c r="QOH35" s="166"/>
      <c r="QOI35" s="166"/>
      <c r="QOJ35" s="166"/>
      <c r="QOK35" s="166"/>
      <c r="QOL35" s="166"/>
      <c r="QOM35" s="166"/>
      <c r="QON35" s="166"/>
      <c r="QOO35" s="166"/>
      <c r="QOP35" s="166"/>
      <c r="QOQ35" s="166"/>
      <c r="QOR35" s="166"/>
      <c r="QOS35" s="166"/>
      <c r="QOT35" s="166"/>
      <c r="QOU35" s="166"/>
      <c r="QOV35" s="166"/>
      <c r="QOW35" s="166"/>
      <c r="QOX35" s="166"/>
      <c r="QOY35" s="166"/>
      <c r="QOZ35" s="166"/>
      <c r="QPA35" s="166"/>
      <c r="QPB35" s="166"/>
      <c r="QPC35" s="166"/>
      <c r="QPD35" s="166"/>
      <c r="QPE35" s="166"/>
      <c r="QPF35" s="166"/>
      <c r="QPG35" s="166"/>
      <c r="QPH35" s="166"/>
      <c r="QPI35" s="166"/>
      <c r="QPJ35" s="166"/>
      <c r="QPK35" s="166"/>
      <c r="QPL35" s="166"/>
      <c r="QPM35" s="166"/>
      <c r="QPN35" s="166"/>
      <c r="QPO35" s="166"/>
      <c r="QPP35" s="166"/>
      <c r="QPQ35" s="166"/>
      <c r="QPR35" s="166"/>
      <c r="QPS35" s="166"/>
      <c r="QPT35" s="166"/>
      <c r="QPU35" s="166"/>
      <c r="QPV35" s="166"/>
      <c r="QPW35" s="166"/>
      <c r="QPX35" s="166"/>
      <c r="QPY35" s="166"/>
      <c r="QPZ35" s="166"/>
      <c r="QQA35" s="166"/>
      <c r="QQB35" s="166"/>
      <c r="QQC35" s="166"/>
      <c r="QQD35" s="166"/>
      <c r="QQE35" s="166"/>
      <c r="QQF35" s="166"/>
      <c r="QQG35" s="166"/>
      <c r="QQH35" s="166"/>
      <c r="QQI35" s="166"/>
      <c r="QQJ35" s="166"/>
      <c r="QQK35" s="166"/>
      <c r="QQL35" s="166"/>
      <c r="QQM35" s="166"/>
      <c r="QQN35" s="166"/>
      <c r="QQO35" s="166"/>
      <c r="QQP35" s="166"/>
      <c r="QQQ35" s="166"/>
      <c r="QQR35" s="166"/>
      <c r="QQS35" s="166"/>
      <c r="QQT35" s="166"/>
      <c r="QQU35" s="166"/>
      <c r="QQV35" s="166"/>
      <c r="QQW35" s="166"/>
      <c r="QQX35" s="166"/>
      <c r="QQY35" s="166"/>
      <c r="QQZ35" s="166"/>
      <c r="QRA35" s="166"/>
      <c r="QRB35" s="166"/>
      <c r="QRC35" s="166"/>
      <c r="QRD35" s="166"/>
      <c r="QRE35" s="166"/>
      <c r="QRF35" s="166"/>
      <c r="QRG35" s="166"/>
      <c r="QRH35" s="166"/>
      <c r="QRI35" s="166"/>
      <c r="QRJ35" s="166"/>
      <c r="QRK35" s="166"/>
      <c r="QRL35" s="166"/>
      <c r="QRM35" s="166"/>
      <c r="QRN35" s="166"/>
      <c r="QRO35" s="166"/>
      <c r="QRP35" s="166"/>
      <c r="QRQ35" s="166"/>
      <c r="QRR35" s="166"/>
      <c r="QRS35" s="166"/>
      <c r="QRT35" s="166"/>
      <c r="QRU35" s="166"/>
      <c r="QRV35" s="166"/>
      <c r="QRW35" s="166"/>
      <c r="QRX35" s="166"/>
      <c r="QRY35" s="166"/>
      <c r="QRZ35" s="166"/>
      <c r="QSA35" s="166"/>
      <c r="QSB35" s="166"/>
      <c r="QSC35" s="166"/>
      <c r="QSD35" s="166"/>
      <c r="QSE35" s="166"/>
      <c r="QSF35" s="166"/>
      <c r="QSG35" s="166"/>
      <c r="QSH35" s="166"/>
      <c r="QSI35" s="166"/>
      <c r="QSJ35" s="166"/>
      <c r="QSK35" s="166"/>
      <c r="QSL35" s="166"/>
      <c r="QSM35" s="166"/>
      <c r="QSN35" s="166"/>
      <c r="QSO35" s="166"/>
      <c r="QSP35" s="166"/>
      <c r="QSQ35" s="166"/>
      <c r="QSR35" s="166"/>
      <c r="QSS35" s="166"/>
      <c r="QST35" s="166"/>
      <c r="QSU35" s="166"/>
      <c r="QSV35" s="166"/>
      <c r="QSW35" s="166"/>
      <c r="QSX35" s="166"/>
      <c r="QSY35" s="166"/>
      <c r="QSZ35" s="166"/>
      <c r="QTA35" s="166"/>
      <c r="QTB35" s="166"/>
      <c r="QTC35" s="166"/>
      <c r="QTD35" s="166"/>
      <c r="QTE35" s="166"/>
      <c r="QTF35" s="166"/>
      <c r="QTG35" s="166"/>
      <c r="QTH35" s="166"/>
      <c r="QTI35" s="166"/>
      <c r="QTJ35" s="166"/>
      <c r="QTK35" s="166"/>
      <c r="QTL35" s="166"/>
      <c r="QTM35" s="166"/>
      <c r="QTN35" s="166"/>
      <c r="QTO35" s="166"/>
      <c r="QTP35" s="166"/>
      <c r="QTQ35" s="166"/>
      <c r="QTR35" s="166"/>
      <c r="QTS35" s="166"/>
      <c r="QTT35" s="166"/>
      <c r="QTU35" s="166"/>
      <c r="QTV35" s="166"/>
      <c r="QTW35" s="166"/>
      <c r="QTX35" s="166"/>
      <c r="QTY35" s="166"/>
      <c r="QTZ35" s="166"/>
      <c r="QUA35" s="166"/>
      <c r="QUB35" s="166"/>
      <c r="QUC35" s="166"/>
      <c r="QUD35" s="166"/>
      <c r="QUE35" s="166"/>
      <c r="QUF35" s="166"/>
      <c r="QUG35" s="166"/>
      <c r="QUH35" s="166"/>
      <c r="QUI35" s="166"/>
      <c r="QUJ35" s="166"/>
      <c r="QUK35" s="166"/>
      <c r="QUL35" s="166"/>
      <c r="QUM35" s="166"/>
      <c r="QUN35" s="166"/>
      <c r="QUO35" s="166"/>
      <c r="QUP35" s="166"/>
      <c r="QUQ35" s="166"/>
      <c r="QUR35" s="166"/>
      <c r="QUS35" s="166"/>
      <c r="QUT35" s="166"/>
      <c r="QUU35" s="166"/>
      <c r="QUV35" s="166"/>
      <c r="QUW35" s="166"/>
      <c r="QUX35" s="166"/>
      <c r="QUY35" s="166"/>
      <c r="QUZ35" s="166"/>
      <c r="QVA35" s="166"/>
      <c r="QVB35" s="166"/>
      <c r="QVC35" s="166"/>
      <c r="QVD35" s="166"/>
      <c r="QVE35" s="166"/>
      <c r="QVF35" s="166"/>
      <c r="QVG35" s="166"/>
      <c r="QVH35" s="166"/>
      <c r="QVI35" s="166"/>
      <c r="QVJ35" s="166"/>
      <c r="QVK35" s="166"/>
      <c r="QVL35" s="166"/>
      <c r="QVM35" s="166"/>
      <c r="QVN35" s="166"/>
      <c r="QVO35" s="166"/>
      <c r="QVP35" s="166"/>
      <c r="QVQ35" s="166"/>
      <c r="QVR35" s="166"/>
      <c r="QVS35" s="166"/>
      <c r="QVT35" s="166"/>
      <c r="QVU35" s="166"/>
      <c r="QVV35" s="166"/>
      <c r="QVW35" s="166"/>
      <c r="QVX35" s="166"/>
      <c r="QVY35" s="166"/>
      <c r="QVZ35" s="166"/>
      <c r="QWA35" s="166"/>
      <c r="QWB35" s="166"/>
      <c r="QWC35" s="166"/>
      <c r="QWD35" s="166"/>
      <c r="QWE35" s="166"/>
      <c r="QWF35" s="166"/>
      <c r="QWG35" s="166"/>
      <c r="QWH35" s="166"/>
      <c r="QWI35" s="166"/>
      <c r="QWJ35" s="166"/>
      <c r="QWK35" s="166"/>
      <c r="QWL35" s="166"/>
      <c r="QWM35" s="166"/>
      <c r="QWN35" s="166"/>
      <c r="QWO35" s="166"/>
      <c r="QWP35" s="166"/>
      <c r="QWQ35" s="166"/>
      <c r="QWR35" s="166"/>
      <c r="QWS35" s="166"/>
      <c r="QWT35" s="166"/>
      <c r="QWU35" s="166"/>
      <c r="QWV35" s="166"/>
      <c r="QWW35" s="166"/>
      <c r="QWX35" s="166"/>
      <c r="QWY35" s="166"/>
      <c r="QWZ35" s="166"/>
      <c r="QXA35" s="166"/>
      <c r="QXB35" s="166"/>
      <c r="QXC35" s="166"/>
      <c r="QXD35" s="166"/>
      <c r="QXE35" s="166"/>
      <c r="QXF35" s="166"/>
      <c r="QXG35" s="166"/>
      <c r="QXH35" s="166"/>
      <c r="QXI35" s="166"/>
      <c r="QXJ35" s="166"/>
      <c r="QXK35" s="166"/>
      <c r="QXL35" s="166"/>
      <c r="QXM35" s="166"/>
      <c r="QXN35" s="166"/>
      <c r="QXO35" s="166"/>
      <c r="QXP35" s="166"/>
      <c r="QXQ35" s="166"/>
      <c r="QXR35" s="166"/>
      <c r="QXS35" s="166"/>
      <c r="QXT35" s="166"/>
      <c r="QXU35" s="166"/>
      <c r="QXV35" s="166"/>
      <c r="QXW35" s="166"/>
      <c r="QXX35" s="166"/>
      <c r="QXY35" s="166"/>
      <c r="QXZ35" s="166"/>
      <c r="QYA35" s="166"/>
      <c r="QYB35" s="166"/>
      <c r="QYC35" s="166"/>
      <c r="QYD35" s="166"/>
      <c r="QYE35" s="166"/>
      <c r="QYF35" s="166"/>
      <c r="QYG35" s="166"/>
      <c r="QYH35" s="166"/>
      <c r="QYI35" s="166"/>
      <c r="QYJ35" s="166"/>
      <c r="QYK35" s="166"/>
      <c r="QYL35" s="166"/>
      <c r="QYM35" s="166"/>
      <c r="QYN35" s="166"/>
      <c r="QYO35" s="166"/>
      <c r="QYP35" s="166"/>
      <c r="QYQ35" s="166"/>
      <c r="QYR35" s="166"/>
      <c r="QYS35" s="166"/>
      <c r="QYT35" s="166"/>
      <c r="QYU35" s="166"/>
      <c r="QYV35" s="166"/>
      <c r="QYW35" s="166"/>
      <c r="QYX35" s="166"/>
      <c r="QYY35" s="166"/>
      <c r="QYZ35" s="166"/>
      <c r="QZA35" s="166"/>
      <c r="QZB35" s="166"/>
      <c r="QZC35" s="166"/>
      <c r="QZD35" s="166"/>
      <c r="QZE35" s="166"/>
      <c r="QZF35" s="166"/>
      <c r="QZG35" s="166"/>
      <c r="QZH35" s="166"/>
      <c r="QZI35" s="166"/>
      <c r="QZJ35" s="166"/>
      <c r="QZK35" s="166"/>
      <c r="QZL35" s="166"/>
      <c r="QZM35" s="166"/>
      <c r="QZN35" s="166"/>
      <c r="QZO35" s="166"/>
      <c r="QZP35" s="166"/>
      <c r="QZQ35" s="166"/>
      <c r="QZR35" s="166"/>
      <c r="QZS35" s="166"/>
      <c r="QZT35" s="166"/>
      <c r="QZU35" s="166"/>
      <c r="QZV35" s="166"/>
      <c r="QZW35" s="166"/>
      <c r="QZX35" s="166"/>
      <c r="QZY35" s="166"/>
      <c r="QZZ35" s="166"/>
      <c r="RAA35" s="166"/>
      <c r="RAB35" s="166"/>
      <c r="RAC35" s="166"/>
      <c r="RAD35" s="166"/>
      <c r="RAE35" s="166"/>
      <c r="RAF35" s="166"/>
      <c r="RAG35" s="166"/>
      <c r="RAH35" s="166"/>
      <c r="RAI35" s="166"/>
      <c r="RAJ35" s="166"/>
      <c r="RAK35" s="166"/>
      <c r="RAL35" s="166"/>
      <c r="RAM35" s="166"/>
      <c r="RAN35" s="166"/>
      <c r="RAO35" s="166"/>
      <c r="RAP35" s="166"/>
      <c r="RAQ35" s="166"/>
      <c r="RAR35" s="166"/>
      <c r="RAS35" s="166"/>
      <c r="RAT35" s="166"/>
      <c r="RAU35" s="166"/>
      <c r="RAV35" s="166"/>
      <c r="RAW35" s="166"/>
      <c r="RAX35" s="166"/>
      <c r="RAY35" s="166"/>
      <c r="RAZ35" s="166"/>
      <c r="RBA35" s="166"/>
      <c r="RBB35" s="166"/>
      <c r="RBC35" s="166"/>
      <c r="RBD35" s="166"/>
      <c r="RBE35" s="166"/>
      <c r="RBF35" s="166"/>
      <c r="RBG35" s="166"/>
      <c r="RBH35" s="166"/>
      <c r="RBI35" s="166"/>
      <c r="RBJ35" s="166"/>
      <c r="RBK35" s="166"/>
      <c r="RBL35" s="166"/>
      <c r="RBM35" s="166"/>
      <c r="RBN35" s="166"/>
      <c r="RBO35" s="166"/>
      <c r="RBP35" s="166"/>
      <c r="RBQ35" s="166"/>
      <c r="RBR35" s="166"/>
      <c r="RBS35" s="166"/>
      <c r="RBT35" s="166"/>
      <c r="RBU35" s="166"/>
      <c r="RBV35" s="166"/>
      <c r="RBW35" s="166"/>
      <c r="RBX35" s="166"/>
      <c r="RBY35" s="166"/>
      <c r="RBZ35" s="166"/>
      <c r="RCA35" s="166"/>
      <c r="RCB35" s="166"/>
      <c r="RCC35" s="166"/>
      <c r="RCD35" s="166"/>
      <c r="RCE35" s="166"/>
      <c r="RCF35" s="166"/>
      <c r="RCG35" s="166"/>
      <c r="RCH35" s="166"/>
      <c r="RCI35" s="166"/>
      <c r="RCJ35" s="166"/>
      <c r="RCK35" s="166"/>
      <c r="RCL35" s="166"/>
      <c r="RCM35" s="166"/>
      <c r="RCN35" s="166"/>
      <c r="RCO35" s="166"/>
      <c r="RCP35" s="166"/>
      <c r="RCQ35" s="166"/>
      <c r="RCR35" s="166"/>
      <c r="RCS35" s="166"/>
      <c r="RCT35" s="166"/>
      <c r="RCU35" s="166"/>
      <c r="RCV35" s="166"/>
      <c r="RCW35" s="166"/>
      <c r="RCX35" s="166"/>
      <c r="RCY35" s="166"/>
      <c r="RCZ35" s="166"/>
      <c r="RDA35" s="166"/>
      <c r="RDB35" s="166"/>
      <c r="RDC35" s="166"/>
      <c r="RDD35" s="166"/>
      <c r="RDE35" s="166"/>
      <c r="RDF35" s="166"/>
      <c r="RDG35" s="166"/>
      <c r="RDH35" s="166"/>
      <c r="RDI35" s="166"/>
      <c r="RDJ35" s="166"/>
      <c r="RDK35" s="166"/>
      <c r="RDL35" s="166"/>
      <c r="RDM35" s="166"/>
      <c r="RDN35" s="166"/>
      <c r="RDO35" s="166"/>
      <c r="RDP35" s="166"/>
      <c r="RDQ35" s="166"/>
      <c r="RDR35" s="166"/>
      <c r="RDS35" s="166"/>
      <c r="RDT35" s="166"/>
      <c r="RDU35" s="166"/>
      <c r="RDV35" s="166"/>
      <c r="RDW35" s="166"/>
      <c r="RDX35" s="166"/>
      <c r="RDY35" s="166"/>
      <c r="RDZ35" s="166"/>
      <c r="REA35" s="166"/>
      <c r="REB35" s="166"/>
      <c r="REC35" s="166"/>
      <c r="RED35" s="166"/>
      <c r="REE35" s="166"/>
      <c r="REF35" s="166"/>
      <c r="REG35" s="166"/>
      <c r="REH35" s="166"/>
      <c r="REI35" s="166"/>
      <c r="REJ35" s="166"/>
      <c r="REK35" s="166"/>
      <c r="REL35" s="166"/>
      <c r="REM35" s="166"/>
      <c r="REN35" s="166"/>
      <c r="REO35" s="166"/>
      <c r="REP35" s="166"/>
      <c r="REQ35" s="166"/>
      <c r="RER35" s="166"/>
      <c r="RES35" s="166"/>
      <c r="RET35" s="166"/>
      <c r="REU35" s="166"/>
      <c r="REV35" s="166"/>
      <c r="REW35" s="166"/>
      <c r="REX35" s="166"/>
      <c r="REY35" s="166"/>
      <c r="REZ35" s="166"/>
      <c r="RFA35" s="166"/>
      <c r="RFB35" s="166"/>
      <c r="RFC35" s="166"/>
      <c r="RFD35" s="166"/>
      <c r="RFE35" s="166"/>
      <c r="RFF35" s="166"/>
      <c r="RFG35" s="166"/>
      <c r="RFH35" s="166"/>
      <c r="RFI35" s="166"/>
      <c r="RFJ35" s="166"/>
      <c r="RFK35" s="166"/>
      <c r="RFL35" s="166"/>
      <c r="RFM35" s="166"/>
      <c r="RFN35" s="166"/>
      <c r="RFO35" s="166"/>
      <c r="RFP35" s="166"/>
      <c r="RFQ35" s="166"/>
      <c r="RFR35" s="166"/>
      <c r="RFS35" s="166"/>
      <c r="RFT35" s="166"/>
      <c r="RFU35" s="166"/>
      <c r="RFV35" s="166"/>
      <c r="RFW35" s="166"/>
      <c r="RFX35" s="166"/>
      <c r="RFY35" s="166"/>
      <c r="RFZ35" s="166"/>
      <c r="RGA35" s="166"/>
      <c r="RGB35" s="166"/>
      <c r="RGC35" s="166"/>
      <c r="RGD35" s="166"/>
      <c r="RGE35" s="166"/>
      <c r="RGF35" s="166"/>
      <c r="RGG35" s="166"/>
      <c r="RGH35" s="166"/>
      <c r="RGI35" s="166"/>
      <c r="RGJ35" s="166"/>
      <c r="RGK35" s="166"/>
      <c r="RGL35" s="166"/>
      <c r="RGM35" s="166"/>
      <c r="RGN35" s="166"/>
      <c r="RGO35" s="166"/>
      <c r="RGP35" s="166"/>
      <c r="RGQ35" s="166"/>
      <c r="RGR35" s="166"/>
      <c r="RGS35" s="166"/>
      <c r="RGT35" s="166"/>
      <c r="RGU35" s="166"/>
      <c r="RGV35" s="166"/>
      <c r="RGW35" s="166"/>
      <c r="RGX35" s="166"/>
      <c r="RGY35" s="166"/>
      <c r="RGZ35" s="166"/>
      <c r="RHA35" s="166"/>
      <c r="RHB35" s="166"/>
      <c r="RHC35" s="166"/>
      <c r="RHD35" s="166"/>
      <c r="RHE35" s="166"/>
      <c r="RHF35" s="166"/>
      <c r="RHG35" s="166"/>
      <c r="RHH35" s="166"/>
      <c r="RHI35" s="166"/>
      <c r="RHJ35" s="166"/>
      <c r="RHK35" s="166"/>
      <c r="RHL35" s="166"/>
      <c r="RHM35" s="166"/>
      <c r="RHN35" s="166"/>
      <c r="RHO35" s="166"/>
      <c r="RHP35" s="166"/>
      <c r="RHQ35" s="166"/>
      <c r="RHR35" s="166"/>
      <c r="RHS35" s="166"/>
      <c r="RHT35" s="166"/>
      <c r="RHU35" s="166"/>
      <c r="RHV35" s="166"/>
      <c r="RHW35" s="166"/>
      <c r="RHX35" s="166"/>
      <c r="RHY35" s="166"/>
      <c r="RHZ35" s="166"/>
      <c r="RIA35" s="166"/>
      <c r="RIB35" s="166"/>
      <c r="RIC35" s="166"/>
      <c r="RID35" s="166"/>
      <c r="RIE35" s="166"/>
      <c r="RIF35" s="166"/>
      <c r="RIG35" s="166"/>
      <c r="RIH35" s="166"/>
      <c r="RII35" s="166"/>
      <c r="RIJ35" s="166"/>
      <c r="RIK35" s="166"/>
      <c r="RIL35" s="166"/>
      <c r="RIM35" s="166"/>
      <c r="RIN35" s="166"/>
      <c r="RIO35" s="166"/>
      <c r="RIP35" s="166"/>
      <c r="RIQ35" s="166"/>
      <c r="RIR35" s="166"/>
      <c r="RIS35" s="166"/>
      <c r="RIT35" s="166"/>
      <c r="RIU35" s="166"/>
      <c r="RIV35" s="166"/>
      <c r="RIW35" s="166"/>
      <c r="RIX35" s="166"/>
      <c r="RIY35" s="166"/>
      <c r="RIZ35" s="166"/>
      <c r="RJA35" s="166"/>
      <c r="RJB35" s="166"/>
      <c r="RJC35" s="166"/>
      <c r="RJD35" s="166"/>
      <c r="RJE35" s="166"/>
      <c r="RJF35" s="166"/>
      <c r="RJG35" s="166"/>
      <c r="RJH35" s="166"/>
      <c r="RJI35" s="166"/>
      <c r="RJJ35" s="166"/>
      <c r="RJK35" s="166"/>
      <c r="RJL35" s="166"/>
      <c r="RJM35" s="166"/>
      <c r="RJN35" s="166"/>
      <c r="RJO35" s="166"/>
      <c r="RJP35" s="166"/>
      <c r="RJQ35" s="166"/>
      <c r="RJR35" s="166"/>
      <c r="RJS35" s="166"/>
      <c r="RJT35" s="166"/>
      <c r="RJU35" s="166"/>
      <c r="RJV35" s="166"/>
      <c r="RJW35" s="166"/>
      <c r="RJX35" s="166"/>
      <c r="RJY35" s="166"/>
      <c r="RJZ35" s="166"/>
      <c r="RKA35" s="166"/>
      <c r="RKB35" s="166"/>
      <c r="RKC35" s="166"/>
      <c r="RKD35" s="166"/>
      <c r="RKE35" s="166"/>
      <c r="RKF35" s="166"/>
      <c r="RKG35" s="166"/>
      <c r="RKH35" s="166"/>
      <c r="RKI35" s="166"/>
      <c r="RKJ35" s="166"/>
      <c r="RKK35" s="166"/>
      <c r="RKL35" s="166"/>
      <c r="RKM35" s="166"/>
      <c r="RKN35" s="166"/>
      <c r="RKO35" s="166"/>
      <c r="RKP35" s="166"/>
      <c r="RKQ35" s="166"/>
      <c r="RKR35" s="166"/>
      <c r="RKS35" s="166"/>
      <c r="RKT35" s="166"/>
      <c r="RKU35" s="166"/>
      <c r="RKV35" s="166"/>
      <c r="RKW35" s="166"/>
      <c r="RKX35" s="166"/>
      <c r="RKY35" s="166"/>
      <c r="RKZ35" s="166"/>
      <c r="RLA35" s="166"/>
      <c r="RLB35" s="166"/>
      <c r="RLC35" s="166"/>
      <c r="RLD35" s="166"/>
      <c r="RLE35" s="166"/>
      <c r="RLF35" s="166"/>
      <c r="RLG35" s="166"/>
      <c r="RLH35" s="166"/>
      <c r="RLI35" s="166"/>
      <c r="RLJ35" s="166"/>
      <c r="RLK35" s="166"/>
      <c r="RLL35" s="166"/>
      <c r="RLM35" s="166"/>
      <c r="RLN35" s="166"/>
      <c r="RLO35" s="166"/>
      <c r="RLP35" s="166"/>
      <c r="RLQ35" s="166"/>
      <c r="RLR35" s="166"/>
      <c r="RLS35" s="166"/>
      <c r="RLT35" s="166"/>
      <c r="RLU35" s="166"/>
      <c r="RLV35" s="166"/>
      <c r="RLW35" s="166"/>
      <c r="RLX35" s="166"/>
      <c r="RLY35" s="166"/>
      <c r="RLZ35" s="166"/>
      <c r="RMA35" s="166"/>
      <c r="RMB35" s="166"/>
      <c r="RMC35" s="166"/>
      <c r="RMD35" s="166"/>
      <c r="RME35" s="166"/>
      <c r="RMF35" s="166"/>
      <c r="RMG35" s="166"/>
      <c r="RMH35" s="166"/>
      <c r="RMI35" s="166"/>
      <c r="RMJ35" s="166"/>
      <c r="RMK35" s="166"/>
      <c r="RML35" s="166"/>
      <c r="RMM35" s="166"/>
      <c r="RMN35" s="166"/>
      <c r="RMO35" s="166"/>
      <c r="RMP35" s="166"/>
      <c r="RMQ35" s="166"/>
      <c r="RMR35" s="166"/>
      <c r="RMS35" s="166"/>
      <c r="RMT35" s="166"/>
      <c r="RMU35" s="166"/>
      <c r="RMV35" s="166"/>
      <c r="RMW35" s="166"/>
      <c r="RMX35" s="166"/>
      <c r="RMY35" s="166"/>
      <c r="RMZ35" s="166"/>
      <c r="RNA35" s="166"/>
      <c r="RNB35" s="166"/>
      <c r="RNC35" s="166"/>
      <c r="RND35" s="166"/>
      <c r="RNE35" s="166"/>
      <c r="RNF35" s="166"/>
      <c r="RNG35" s="166"/>
      <c r="RNH35" s="166"/>
      <c r="RNI35" s="166"/>
      <c r="RNJ35" s="166"/>
      <c r="RNK35" s="166"/>
      <c r="RNL35" s="166"/>
      <c r="RNM35" s="166"/>
      <c r="RNN35" s="166"/>
      <c r="RNO35" s="166"/>
      <c r="RNP35" s="166"/>
      <c r="RNQ35" s="166"/>
      <c r="RNR35" s="166"/>
      <c r="RNS35" s="166"/>
      <c r="RNT35" s="166"/>
      <c r="RNU35" s="166"/>
      <c r="RNV35" s="166"/>
      <c r="RNW35" s="166"/>
      <c r="RNX35" s="166"/>
      <c r="RNY35" s="166"/>
      <c r="RNZ35" s="166"/>
      <c r="ROA35" s="166"/>
      <c r="ROB35" s="166"/>
      <c r="ROC35" s="166"/>
      <c r="ROD35" s="166"/>
      <c r="ROE35" s="166"/>
      <c r="ROF35" s="166"/>
      <c r="ROG35" s="166"/>
      <c r="ROH35" s="166"/>
      <c r="ROI35" s="166"/>
      <c r="ROJ35" s="166"/>
      <c r="ROK35" s="166"/>
      <c r="ROL35" s="166"/>
      <c r="ROM35" s="166"/>
      <c r="RON35" s="166"/>
      <c r="ROO35" s="166"/>
      <c r="ROP35" s="166"/>
      <c r="ROQ35" s="166"/>
      <c r="ROR35" s="166"/>
      <c r="ROS35" s="166"/>
      <c r="ROT35" s="166"/>
      <c r="ROU35" s="166"/>
      <c r="ROV35" s="166"/>
      <c r="ROW35" s="166"/>
      <c r="ROX35" s="166"/>
      <c r="ROY35" s="166"/>
      <c r="ROZ35" s="166"/>
      <c r="RPA35" s="166"/>
      <c r="RPB35" s="166"/>
      <c r="RPC35" s="166"/>
      <c r="RPD35" s="166"/>
      <c r="RPE35" s="166"/>
      <c r="RPF35" s="166"/>
      <c r="RPG35" s="166"/>
      <c r="RPH35" s="166"/>
      <c r="RPI35" s="166"/>
      <c r="RPJ35" s="166"/>
      <c r="RPK35" s="166"/>
      <c r="RPL35" s="166"/>
      <c r="RPM35" s="166"/>
      <c r="RPN35" s="166"/>
      <c r="RPO35" s="166"/>
      <c r="RPP35" s="166"/>
      <c r="RPQ35" s="166"/>
      <c r="RPR35" s="166"/>
      <c r="RPS35" s="166"/>
      <c r="RPT35" s="166"/>
      <c r="RPU35" s="166"/>
      <c r="RPV35" s="166"/>
      <c r="RPW35" s="166"/>
      <c r="RPX35" s="166"/>
      <c r="RPY35" s="166"/>
      <c r="RPZ35" s="166"/>
      <c r="RQA35" s="166"/>
      <c r="RQB35" s="166"/>
      <c r="RQC35" s="166"/>
      <c r="RQD35" s="166"/>
      <c r="RQE35" s="166"/>
      <c r="RQF35" s="166"/>
      <c r="RQG35" s="166"/>
      <c r="RQH35" s="166"/>
      <c r="RQI35" s="166"/>
      <c r="RQJ35" s="166"/>
      <c r="RQK35" s="166"/>
      <c r="RQL35" s="166"/>
      <c r="RQM35" s="166"/>
      <c r="RQN35" s="166"/>
      <c r="RQO35" s="166"/>
      <c r="RQP35" s="166"/>
      <c r="RQQ35" s="166"/>
      <c r="RQR35" s="166"/>
      <c r="RQS35" s="166"/>
      <c r="RQT35" s="166"/>
      <c r="RQU35" s="166"/>
      <c r="RQV35" s="166"/>
      <c r="RQW35" s="166"/>
      <c r="RQX35" s="166"/>
      <c r="RQY35" s="166"/>
      <c r="RQZ35" s="166"/>
      <c r="RRA35" s="166"/>
      <c r="RRB35" s="166"/>
      <c r="RRC35" s="166"/>
      <c r="RRD35" s="166"/>
      <c r="RRE35" s="166"/>
      <c r="RRF35" s="166"/>
      <c r="RRG35" s="166"/>
      <c r="RRH35" s="166"/>
      <c r="RRI35" s="166"/>
      <c r="RRJ35" s="166"/>
      <c r="RRK35" s="166"/>
      <c r="RRL35" s="166"/>
      <c r="RRM35" s="166"/>
      <c r="RRN35" s="166"/>
      <c r="RRO35" s="166"/>
      <c r="RRP35" s="166"/>
      <c r="RRQ35" s="166"/>
      <c r="RRR35" s="166"/>
      <c r="RRS35" s="166"/>
      <c r="RRT35" s="166"/>
      <c r="RRU35" s="166"/>
      <c r="RRV35" s="166"/>
      <c r="RRW35" s="166"/>
      <c r="RRX35" s="166"/>
      <c r="RRY35" s="166"/>
      <c r="RRZ35" s="166"/>
      <c r="RSA35" s="166"/>
      <c r="RSB35" s="166"/>
      <c r="RSC35" s="166"/>
      <c r="RSD35" s="166"/>
      <c r="RSE35" s="166"/>
      <c r="RSF35" s="166"/>
      <c r="RSG35" s="166"/>
      <c r="RSH35" s="166"/>
      <c r="RSI35" s="166"/>
      <c r="RSJ35" s="166"/>
      <c r="RSK35" s="166"/>
      <c r="RSL35" s="166"/>
      <c r="RSM35" s="166"/>
      <c r="RSN35" s="166"/>
      <c r="RSO35" s="166"/>
      <c r="RSP35" s="166"/>
      <c r="RSQ35" s="166"/>
      <c r="RSR35" s="166"/>
      <c r="RSS35" s="166"/>
      <c r="RST35" s="166"/>
      <c r="RSU35" s="166"/>
      <c r="RSV35" s="166"/>
      <c r="RSW35" s="166"/>
      <c r="RSX35" s="166"/>
      <c r="RSY35" s="166"/>
      <c r="RSZ35" s="166"/>
      <c r="RTA35" s="166"/>
      <c r="RTB35" s="166"/>
      <c r="RTC35" s="166"/>
      <c r="RTD35" s="166"/>
      <c r="RTE35" s="166"/>
      <c r="RTF35" s="166"/>
      <c r="RTG35" s="166"/>
      <c r="RTH35" s="166"/>
      <c r="RTI35" s="166"/>
      <c r="RTJ35" s="166"/>
      <c r="RTK35" s="166"/>
      <c r="RTL35" s="166"/>
      <c r="RTM35" s="166"/>
      <c r="RTN35" s="166"/>
      <c r="RTO35" s="166"/>
      <c r="RTP35" s="166"/>
      <c r="RTQ35" s="166"/>
      <c r="RTR35" s="166"/>
      <c r="RTS35" s="166"/>
      <c r="RTT35" s="166"/>
      <c r="RTU35" s="166"/>
      <c r="RTV35" s="166"/>
      <c r="RTW35" s="166"/>
      <c r="RTX35" s="166"/>
      <c r="RTY35" s="166"/>
      <c r="RTZ35" s="166"/>
      <c r="RUA35" s="166"/>
      <c r="RUB35" s="166"/>
      <c r="RUC35" s="166"/>
      <c r="RUD35" s="166"/>
      <c r="RUE35" s="166"/>
      <c r="RUF35" s="166"/>
      <c r="RUG35" s="166"/>
      <c r="RUH35" s="166"/>
      <c r="RUI35" s="166"/>
      <c r="RUJ35" s="166"/>
      <c r="RUK35" s="166"/>
      <c r="RUL35" s="166"/>
      <c r="RUM35" s="166"/>
      <c r="RUN35" s="166"/>
      <c r="RUO35" s="166"/>
      <c r="RUP35" s="166"/>
      <c r="RUQ35" s="166"/>
      <c r="RUR35" s="166"/>
      <c r="RUS35" s="166"/>
      <c r="RUT35" s="166"/>
      <c r="RUU35" s="166"/>
      <c r="RUV35" s="166"/>
      <c r="RUW35" s="166"/>
      <c r="RUX35" s="166"/>
      <c r="RUY35" s="166"/>
      <c r="RUZ35" s="166"/>
      <c r="RVA35" s="166"/>
      <c r="RVB35" s="166"/>
      <c r="RVC35" s="166"/>
      <c r="RVD35" s="166"/>
      <c r="RVE35" s="166"/>
      <c r="RVF35" s="166"/>
      <c r="RVG35" s="166"/>
      <c r="RVH35" s="166"/>
      <c r="RVI35" s="166"/>
      <c r="RVJ35" s="166"/>
      <c r="RVK35" s="166"/>
      <c r="RVL35" s="166"/>
      <c r="RVM35" s="166"/>
      <c r="RVN35" s="166"/>
      <c r="RVO35" s="166"/>
      <c r="RVP35" s="166"/>
      <c r="RVQ35" s="166"/>
      <c r="RVR35" s="166"/>
      <c r="RVS35" s="166"/>
      <c r="RVT35" s="166"/>
      <c r="RVU35" s="166"/>
      <c r="RVV35" s="166"/>
      <c r="RVW35" s="166"/>
      <c r="RVX35" s="166"/>
      <c r="RVY35" s="166"/>
      <c r="RVZ35" s="166"/>
      <c r="RWA35" s="166"/>
      <c r="RWB35" s="166"/>
      <c r="RWC35" s="166"/>
      <c r="RWD35" s="166"/>
      <c r="RWE35" s="166"/>
      <c r="RWF35" s="166"/>
      <c r="RWG35" s="166"/>
      <c r="RWH35" s="166"/>
      <c r="RWI35" s="166"/>
      <c r="RWJ35" s="166"/>
      <c r="RWK35" s="166"/>
      <c r="RWL35" s="166"/>
      <c r="RWM35" s="166"/>
      <c r="RWN35" s="166"/>
      <c r="RWO35" s="166"/>
      <c r="RWP35" s="166"/>
      <c r="RWQ35" s="166"/>
      <c r="RWR35" s="166"/>
      <c r="RWS35" s="166"/>
      <c r="RWT35" s="166"/>
      <c r="RWU35" s="166"/>
      <c r="RWV35" s="166"/>
      <c r="RWW35" s="166"/>
      <c r="RWX35" s="166"/>
      <c r="RWY35" s="166"/>
      <c r="RWZ35" s="166"/>
      <c r="RXA35" s="166"/>
      <c r="RXB35" s="166"/>
      <c r="RXC35" s="166"/>
      <c r="RXD35" s="166"/>
      <c r="RXE35" s="166"/>
      <c r="RXF35" s="166"/>
      <c r="RXG35" s="166"/>
      <c r="RXH35" s="166"/>
      <c r="RXI35" s="166"/>
      <c r="RXJ35" s="166"/>
      <c r="RXK35" s="166"/>
      <c r="RXL35" s="166"/>
      <c r="RXM35" s="166"/>
      <c r="RXN35" s="166"/>
      <c r="RXO35" s="166"/>
      <c r="RXP35" s="166"/>
      <c r="RXQ35" s="166"/>
      <c r="RXR35" s="166"/>
      <c r="RXS35" s="166"/>
      <c r="RXT35" s="166"/>
      <c r="RXU35" s="166"/>
      <c r="RXV35" s="166"/>
      <c r="RXW35" s="166"/>
      <c r="RXX35" s="166"/>
      <c r="RXY35" s="166"/>
      <c r="RXZ35" s="166"/>
      <c r="RYA35" s="166"/>
      <c r="RYB35" s="166"/>
      <c r="RYC35" s="166"/>
      <c r="RYD35" s="166"/>
      <c r="RYE35" s="166"/>
      <c r="RYF35" s="166"/>
      <c r="RYG35" s="166"/>
      <c r="RYH35" s="166"/>
      <c r="RYI35" s="166"/>
      <c r="RYJ35" s="166"/>
      <c r="RYK35" s="166"/>
      <c r="RYL35" s="166"/>
      <c r="RYM35" s="166"/>
      <c r="RYN35" s="166"/>
      <c r="RYO35" s="166"/>
      <c r="RYP35" s="166"/>
      <c r="RYQ35" s="166"/>
      <c r="RYR35" s="166"/>
      <c r="RYS35" s="166"/>
      <c r="RYT35" s="166"/>
      <c r="RYU35" s="166"/>
      <c r="RYV35" s="166"/>
      <c r="RYW35" s="166"/>
      <c r="RYX35" s="166"/>
      <c r="RYY35" s="166"/>
      <c r="RYZ35" s="166"/>
      <c r="RZA35" s="166"/>
      <c r="RZB35" s="166"/>
      <c r="RZC35" s="166"/>
      <c r="RZD35" s="166"/>
      <c r="RZE35" s="166"/>
      <c r="RZF35" s="166"/>
      <c r="RZG35" s="166"/>
      <c r="RZH35" s="166"/>
      <c r="RZI35" s="166"/>
      <c r="RZJ35" s="166"/>
      <c r="RZK35" s="166"/>
      <c r="RZL35" s="166"/>
      <c r="RZM35" s="166"/>
      <c r="RZN35" s="166"/>
      <c r="RZO35" s="166"/>
      <c r="RZP35" s="166"/>
      <c r="RZQ35" s="166"/>
      <c r="RZR35" s="166"/>
      <c r="RZS35" s="166"/>
      <c r="RZT35" s="166"/>
      <c r="RZU35" s="166"/>
      <c r="RZV35" s="166"/>
      <c r="RZW35" s="166"/>
      <c r="RZX35" s="166"/>
      <c r="RZY35" s="166"/>
      <c r="RZZ35" s="166"/>
      <c r="SAA35" s="166"/>
      <c r="SAB35" s="166"/>
      <c r="SAC35" s="166"/>
      <c r="SAD35" s="166"/>
      <c r="SAE35" s="166"/>
      <c r="SAF35" s="166"/>
      <c r="SAG35" s="166"/>
      <c r="SAH35" s="166"/>
      <c r="SAI35" s="166"/>
      <c r="SAJ35" s="166"/>
      <c r="SAK35" s="166"/>
      <c r="SAL35" s="166"/>
      <c r="SAM35" s="166"/>
      <c r="SAN35" s="166"/>
      <c r="SAO35" s="166"/>
      <c r="SAP35" s="166"/>
      <c r="SAQ35" s="166"/>
      <c r="SAR35" s="166"/>
      <c r="SAS35" s="166"/>
      <c r="SAT35" s="166"/>
      <c r="SAU35" s="166"/>
      <c r="SAV35" s="166"/>
      <c r="SAW35" s="166"/>
      <c r="SAX35" s="166"/>
      <c r="SAY35" s="166"/>
      <c r="SAZ35" s="166"/>
      <c r="SBA35" s="166"/>
      <c r="SBB35" s="166"/>
      <c r="SBC35" s="166"/>
      <c r="SBD35" s="166"/>
      <c r="SBE35" s="166"/>
      <c r="SBF35" s="166"/>
      <c r="SBG35" s="166"/>
      <c r="SBH35" s="166"/>
      <c r="SBI35" s="166"/>
      <c r="SBJ35" s="166"/>
      <c r="SBK35" s="166"/>
      <c r="SBL35" s="166"/>
      <c r="SBM35" s="166"/>
      <c r="SBN35" s="166"/>
      <c r="SBO35" s="166"/>
      <c r="SBP35" s="166"/>
      <c r="SBQ35" s="166"/>
      <c r="SBR35" s="166"/>
      <c r="SBS35" s="166"/>
      <c r="SBT35" s="166"/>
      <c r="SBU35" s="166"/>
      <c r="SBV35" s="166"/>
      <c r="SBW35" s="166"/>
      <c r="SBX35" s="166"/>
      <c r="SBY35" s="166"/>
      <c r="SBZ35" s="166"/>
      <c r="SCA35" s="166"/>
      <c r="SCB35" s="166"/>
      <c r="SCC35" s="166"/>
      <c r="SCD35" s="166"/>
      <c r="SCE35" s="166"/>
      <c r="SCF35" s="166"/>
      <c r="SCG35" s="166"/>
      <c r="SCH35" s="166"/>
      <c r="SCI35" s="166"/>
      <c r="SCJ35" s="166"/>
      <c r="SCK35" s="166"/>
      <c r="SCL35" s="166"/>
      <c r="SCM35" s="166"/>
      <c r="SCN35" s="166"/>
      <c r="SCO35" s="166"/>
      <c r="SCP35" s="166"/>
      <c r="SCQ35" s="166"/>
      <c r="SCR35" s="166"/>
      <c r="SCS35" s="166"/>
      <c r="SCT35" s="166"/>
      <c r="SCU35" s="166"/>
      <c r="SCV35" s="166"/>
      <c r="SCW35" s="166"/>
      <c r="SCX35" s="166"/>
      <c r="SCY35" s="166"/>
      <c r="SCZ35" s="166"/>
      <c r="SDA35" s="166"/>
      <c r="SDB35" s="166"/>
      <c r="SDC35" s="166"/>
      <c r="SDD35" s="166"/>
      <c r="SDE35" s="166"/>
      <c r="SDF35" s="166"/>
      <c r="SDG35" s="166"/>
      <c r="SDH35" s="166"/>
      <c r="SDI35" s="166"/>
      <c r="SDJ35" s="166"/>
      <c r="SDK35" s="166"/>
      <c r="SDL35" s="166"/>
      <c r="SDM35" s="166"/>
      <c r="SDN35" s="166"/>
      <c r="SDO35" s="166"/>
      <c r="SDP35" s="166"/>
      <c r="SDQ35" s="166"/>
      <c r="SDR35" s="166"/>
      <c r="SDS35" s="166"/>
      <c r="SDT35" s="166"/>
      <c r="SDU35" s="166"/>
      <c r="SDV35" s="166"/>
      <c r="SDW35" s="166"/>
      <c r="SDX35" s="166"/>
      <c r="SDY35" s="166"/>
      <c r="SDZ35" s="166"/>
      <c r="SEA35" s="166"/>
      <c r="SEB35" s="166"/>
      <c r="SEC35" s="166"/>
      <c r="SED35" s="166"/>
      <c r="SEE35" s="166"/>
      <c r="SEF35" s="166"/>
      <c r="SEG35" s="166"/>
      <c r="SEH35" s="166"/>
      <c r="SEI35" s="166"/>
      <c r="SEJ35" s="166"/>
      <c r="SEK35" s="166"/>
      <c r="SEL35" s="166"/>
      <c r="SEM35" s="166"/>
      <c r="SEN35" s="166"/>
      <c r="SEO35" s="166"/>
      <c r="SEP35" s="166"/>
      <c r="SEQ35" s="166"/>
      <c r="SER35" s="166"/>
      <c r="SES35" s="166"/>
      <c r="SET35" s="166"/>
      <c r="SEU35" s="166"/>
      <c r="SEV35" s="166"/>
      <c r="SEW35" s="166"/>
      <c r="SEX35" s="166"/>
      <c r="SEY35" s="166"/>
      <c r="SEZ35" s="166"/>
      <c r="SFA35" s="166"/>
      <c r="SFB35" s="166"/>
      <c r="SFC35" s="166"/>
      <c r="SFD35" s="166"/>
      <c r="SFE35" s="166"/>
      <c r="SFF35" s="166"/>
      <c r="SFG35" s="166"/>
      <c r="SFH35" s="166"/>
      <c r="SFI35" s="166"/>
      <c r="SFJ35" s="166"/>
      <c r="SFK35" s="166"/>
      <c r="SFL35" s="166"/>
      <c r="SFM35" s="166"/>
      <c r="SFN35" s="166"/>
      <c r="SFO35" s="166"/>
      <c r="SFP35" s="166"/>
      <c r="SFQ35" s="166"/>
      <c r="SFR35" s="166"/>
      <c r="SFS35" s="166"/>
      <c r="SFT35" s="166"/>
      <c r="SFU35" s="166"/>
      <c r="SFV35" s="166"/>
      <c r="SFW35" s="166"/>
      <c r="SFX35" s="166"/>
      <c r="SFY35" s="166"/>
      <c r="SFZ35" s="166"/>
      <c r="SGA35" s="166"/>
      <c r="SGB35" s="166"/>
      <c r="SGC35" s="166"/>
      <c r="SGD35" s="166"/>
      <c r="SGE35" s="166"/>
      <c r="SGF35" s="166"/>
      <c r="SGG35" s="166"/>
      <c r="SGH35" s="166"/>
      <c r="SGI35" s="166"/>
      <c r="SGJ35" s="166"/>
      <c r="SGK35" s="166"/>
      <c r="SGL35" s="166"/>
      <c r="SGM35" s="166"/>
      <c r="SGN35" s="166"/>
      <c r="SGO35" s="166"/>
      <c r="SGP35" s="166"/>
      <c r="SGQ35" s="166"/>
      <c r="SGR35" s="166"/>
      <c r="SGS35" s="166"/>
      <c r="SGT35" s="166"/>
      <c r="SGU35" s="166"/>
      <c r="SGV35" s="166"/>
      <c r="SGW35" s="166"/>
      <c r="SGX35" s="166"/>
      <c r="SGY35" s="166"/>
      <c r="SGZ35" s="166"/>
      <c r="SHA35" s="166"/>
      <c r="SHB35" s="166"/>
      <c r="SHC35" s="166"/>
      <c r="SHD35" s="166"/>
      <c r="SHE35" s="166"/>
      <c r="SHF35" s="166"/>
      <c r="SHG35" s="166"/>
      <c r="SHH35" s="166"/>
      <c r="SHI35" s="166"/>
      <c r="SHJ35" s="166"/>
      <c r="SHK35" s="166"/>
      <c r="SHL35" s="166"/>
      <c r="SHM35" s="166"/>
      <c r="SHN35" s="166"/>
      <c r="SHO35" s="166"/>
      <c r="SHP35" s="166"/>
      <c r="SHQ35" s="166"/>
      <c r="SHR35" s="166"/>
      <c r="SHS35" s="166"/>
      <c r="SHT35" s="166"/>
      <c r="SHU35" s="166"/>
      <c r="SHV35" s="166"/>
      <c r="SHW35" s="166"/>
      <c r="SHX35" s="166"/>
      <c r="SHY35" s="166"/>
      <c r="SHZ35" s="166"/>
      <c r="SIA35" s="166"/>
      <c r="SIB35" s="166"/>
      <c r="SIC35" s="166"/>
      <c r="SID35" s="166"/>
      <c r="SIE35" s="166"/>
      <c r="SIF35" s="166"/>
      <c r="SIG35" s="166"/>
      <c r="SIH35" s="166"/>
      <c r="SII35" s="166"/>
      <c r="SIJ35" s="166"/>
      <c r="SIK35" s="166"/>
      <c r="SIL35" s="166"/>
      <c r="SIM35" s="166"/>
      <c r="SIN35" s="166"/>
      <c r="SIO35" s="166"/>
      <c r="SIP35" s="166"/>
      <c r="SIQ35" s="166"/>
      <c r="SIR35" s="166"/>
      <c r="SIS35" s="166"/>
      <c r="SIT35" s="166"/>
      <c r="SIU35" s="166"/>
      <c r="SIV35" s="166"/>
      <c r="SIW35" s="166"/>
      <c r="SIX35" s="166"/>
      <c r="SIY35" s="166"/>
      <c r="SIZ35" s="166"/>
      <c r="SJA35" s="166"/>
      <c r="SJB35" s="166"/>
      <c r="SJC35" s="166"/>
      <c r="SJD35" s="166"/>
      <c r="SJE35" s="166"/>
      <c r="SJF35" s="166"/>
      <c r="SJG35" s="166"/>
      <c r="SJH35" s="166"/>
      <c r="SJI35" s="166"/>
      <c r="SJJ35" s="166"/>
      <c r="SJK35" s="166"/>
      <c r="SJL35" s="166"/>
      <c r="SJM35" s="166"/>
      <c r="SJN35" s="166"/>
      <c r="SJO35" s="166"/>
      <c r="SJP35" s="166"/>
      <c r="SJQ35" s="166"/>
      <c r="SJR35" s="166"/>
      <c r="SJS35" s="166"/>
      <c r="SJT35" s="166"/>
      <c r="SJU35" s="166"/>
      <c r="SJV35" s="166"/>
      <c r="SJW35" s="166"/>
      <c r="SJX35" s="166"/>
      <c r="SJY35" s="166"/>
      <c r="SJZ35" s="166"/>
      <c r="SKA35" s="166"/>
      <c r="SKB35" s="166"/>
      <c r="SKC35" s="166"/>
      <c r="SKD35" s="166"/>
      <c r="SKE35" s="166"/>
      <c r="SKF35" s="166"/>
      <c r="SKG35" s="166"/>
      <c r="SKH35" s="166"/>
      <c r="SKI35" s="166"/>
      <c r="SKJ35" s="166"/>
      <c r="SKK35" s="166"/>
      <c r="SKL35" s="166"/>
      <c r="SKM35" s="166"/>
      <c r="SKN35" s="166"/>
      <c r="SKO35" s="166"/>
      <c r="SKP35" s="166"/>
      <c r="SKQ35" s="166"/>
      <c r="SKR35" s="166"/>
      <c r="SKS35" s="166"/>
      <c r="SKT35" s="166"/>
      <c r="SKU35" s="166"/>
      <c r="SKV35" s="166"/>
      <c r="SKW35" s="166"/>
      <c r="SKX35" s="166"/>
      <c r="SKY35" s="166"/>
      <c r="SKZ35" s="166"/>
      <c r="SLA35" s="166"/>
      <c r="SLB35" s="166"/>
      <c r="SLC35" s="166"/>
      <c r="SLD35" s="166"/>
      <c r="SLE35" s="166"/>
      <c r="SLF35" s="166"/>
      <c r="SLG35" s="166"/>
      <c r="SLH35" s="166"/>
      <c r="SLI35" s="166"/>
      <c r="SLJ35" s="166"/>
      <c r="SLK35" s="166"/>
      <c r="SLL35" s="166"/>
      <c r="SLM35" s="166"/>
      <c r="SLN35" s="166"/>
      <c r="SLO35" s="166"/>
      <c r="SLP35" s="166"/>
      <c r="SLQ35" s="166"/>
      <c r="SLR35" s="166"/>
      <c r="SLS35" s="166"/>
      <c r="SLT35" s="166"/>
      <c r="SLU35" s="166"/>
      <c r="SLV35" s="166"/>
      <c r="SLW35" s="166"/>
      <c r="SLX35" s="166"/>
      <c r="SLY35" s="166"/>
      <c r="SLZ35" s="166"/>
      <c r="SMA35" s="166"/>
      <c r="SMB35" s="166"/>
      <c r="SMC35" s="166"/>
      <c r="SMD35" s="166"/>
      <c r="SME35" s="166"/>
      <c r="SMF35" s="166"/>
      <c r="SMG35" s="166"/>
      <c r="SMH35" s="166"/>
      <c r="SMI35" s="166"/>
      <c r="SMJ35" s="166"/>
      <c r="SMK35" s="166"/>
      <c r="SML35" s="166"/>
      <c r="SMM35" s="166"/>
      <c r="SMN35" s="166"/>
      <c r="SMO35" s="166"/>
      <c r="SMP35" s="166"/>
      <c r="SMQ35" s="166"/>
      <c r="SMR35" s="166"/>
      <c r="SMS35" s="166"/>
      <c r="SMT35" s="166"/>
      <c r="SMU35" s="166"/>
      <c r="SMV35" s="166"/>
      <c r="SMW35" s="166"/>
      <c r="SMX35" s="166"/>
      <c r="SMY35" s="166"/>
      <c r="SMZ35" s="166"/>
      <c r="SNA35" s="166"/>
      <c r="SNB35" s="166"/>
      <c r="SNC35" s="166"/>
      <c r="SND35" s="166"/>
      <c r="SNE35" s="166"/>
      <c r="SNF35" s="166"/>
      <c r="SNG35" s="166"/>
      <c r="SNH35" s="166"/>
      <c r="SNI35" s="166"/>
      <c r="SNJ35" s="166"/>
      <c r="SNK35" s="166"/>
      <c r="SNL35" s="166"/>
      <c r="SNM35" s="166"/>
      <c r="SNN35" s="166"/>
      <c r="SNO35" s="166"/>
      <c r="SNP35" s="166"/>
      <c r="SNQ35" s="166"/>
      <c r="SNR35" s="166"/>
      <c r="SNS35" s="166"/>
      <c r="SNT35" s="166"/>
      <c r="SNU35" s="166"/>
      <c r="SNV35" s="166"/>
      <c r="SNW35" s="166"/>
      <c r="SNX35" s="166"/>
      <c r="SNY35" s="166"/>
      <c r="SNZ35" s="166"/>
      <c r="SOA35" s="166"/>
      <c r="SOB35" s="166"/>
      <c r="SOC35" s="166"/>
      <c r="SOD35" s="166"/>
      <c r="SOE35" s="166"/>
      <c r="SOF35" s="166"/>
      <c r="SOG35" s="166"/>
      <c r="SOH35" s="166"/>
      <c r="SOI35" s="166"/>
      <c r="SOJ35" s="166"/>
      <c r="SOK35" s="166"/>
      <c r="SOL35" s="166"/>
      <c r="SOM35" s="166"/>
      <c r="SON35" s="166"/>
      <c r="SOO35" s="166"/>
      <c r="SOP35" s="166"/>
      <c r="SOQ35" s="166"/>
      <c r="SOR35" s="166"/>
      <c r="SOS35" s="166"/>
      <c r="SOT35" s="166"/>
      <c r="SOU35" s="166"/>
      <c r="SOV35" s="166"/>
      <c r="SOW35" s="166"/>
      <c r="SOX35" s="166"/>
      <c r="SOY35" s="166"/>
      <c r="SOZ35" s="166"/>
      <c r="SPA35" s="166"/>
      <c r="SPB35" s="166"/>
      <c r="SPC35" s="166"/>
      <c r="SPD35" s="166"/>
      <c r="SPE35" s="166"/>
      <c r="SPF35" s="166"/>
      <c r="SPG35" s="166"/>
      <c r="SPH35" s="166"/>
      <c r="SPI35" s="166"/>
      <c r="SPJ35" s="166"/>
      <c r="SPK35" s="166"/>
      <c r="SPL35" s="166"/>
      <c r="SPM35" s="166"/>
      <c r="SPN35" s="166"/>
      <c r="SPO35" s="166"/>
      <c r="SPP35" s="166"/>
      <c r="SPQ35" s="166"/>
      <c r="SPR35" s="166"/>
      <c r="SPS35" s="166"/>
      <c r="SPT35" s="166"/>
      <c r="SPU35" s="166"/>
      <c r="SPV35" s="166"/>
      <c r="SPW35" s="166"/>
      <c r="SPX35" s="166"/>
      <c r="SPY35" s="166"/>
      <c r="SPZ35" s="166"/>
      <c r="SQA35" s="166"/>
      <c r="SQB35" s="166"/>
      <c r="SQC35" s="166"/>
      <c r="SQD35" s="166"/>
      <c r="SQE35" s="166"/>
      <c r="SQF35" s="166"/>
      <c r="SQG35" s="166"/>
      <c r="SQH35" s="166"/>
      <c r="SQI35" s="166"/>
      <c r="SQJ35" s="166"/>
      <c r="SQK35" s="166"/>
      <c r="SQL35" s="166"/>
      <c r="SQM35" s="166"/>
      <c r="SQN35" s="166"/>
      <c r="SQO35" s="166"/>
      <c r="SQP35" s="166"/>
      <c r="SQQ35" s="166"/>
      <c r="SQR35" s="166"/>
      <c r="SQS35" s="166"/>
      <c r="SQT35" s="166"/>
      <c r="SQU35" s="166"/>
      <c r="SQV35" s="166"/>
      <c r="SQW35" s="166"/>
      <c r="SQX35" s="166"/>
      <c r="SQY35" s="166"/>
      <c r="SQZ35" s="166"/>
      <c r="SRA35" s="166"/>
      <c r="SRB35" s="166"/>
      <c r="SRC35" s="166"/>
      <c r="SRD35" s="166"/>
      <c r="SRE35" s="166"/>
      <c r="SRF35" s="166"/>
      <c r="SRG35" s="166"/>
      <c r="SRH35" s="166"/>
      <c r="SRI35" s="166"/>
      <c r="SRJ35" s="166"/>
      <c r="SRK35" s="166"/>
      <c r="SRL35" s="166"/>
      <c r="SRM35" s="166"/>
      <c r="SRN35" s="166"/>
      <c r="SRO35" s="166"/>
      <c r="SRP35" s="166"/>
      <c r="SRQ35" s="166"/>
      <c r="SRR35" s="166"/>
      <c r="SRS35" s="166"/>
      <c r="SRT35" s="166"/>
      <c r="SRU35" s="166"/>
      <c r="SRV35" s="166"/>
      <c r="SRW35" s="166"/>
      <c r="SRX35" s="166"/>
      <c r="SRY35" s="166"/>
      <c r="SRZ35" s="166"/>
      <c r="SSA35" s="166"/>
      <c r="SSB35" s="166"/>
      <c r="SSC35" s="166"/>
      <c r="SSD35" s="166"/>
      <c r="SSE35" s="166"/>
      <c r="SSF35" s="166"/>
      <c r="SSG35" s="166"/>
      <c r="SSH35" s="166"/>
      <c r="SSI35" s="166"/>
      <c r="SSJ35" s="166"/>
      <c r="SSK35" s="166"/>
      <c r="SSL35" s="166"/>
      <c r="SSM35" s="166"/>
      <c r="SSN35" s="166"/>
      <c r="SSO35" s="166"/>
      <c r="SSP35" s="166"/>
      <c r="SSQ35" s="166"/>
      <c r="SSR35" s="166"/>
      <c r="SSS35" s="166"/>
      <c r="SST35" s="166"/>
      <c r="SSU35" s="166"/>
      <c r="SSV35" s="166"/>
      <c r="SSW35" s="166"/>
      <c r="SSX35" s="166"/>
      <c r="SSY35" s="166"/>
      <c r="SSZ35" s="166"/>
      <c r="STA35" s="166"/>
      <c r="STB35" s="166"/>
      <c r="STC35" s="166"/>
      <c r="STD35" s="166"/>
      <c r="STE35" s="166"/>
      <c r="STF35" s="166"/>
      <c r="STG35" s="166"/>
      <c r="STH35" s="166"/>
      <c r="STI35" s="166"/>
      <c r="STJ35" s="166"/>
      <c r="STK35" s="166"/>
      <c r="STL35" s="166"/>
      <c r="STM35" s="166"/>
      <c r="STN35" s="166"/>
      <c r="STO35" s="166"/>
      <c r="STP35" s="166"/>
      <c r="STQ35" s="166"/>
      <c r="STR35" s="166"/>
      <c r="STS35" s="166"/>
      <c r="STT35" s="166"/>
      <c r="STU35" s="166"/>
      <c r="STV35" s="166"/>
      <c r="STW35" s="166"/>
      <c r="STX35" s="166"/>
      <c r="STY35" s="166"/>
      <c r="STZ35" s="166"/>
      <c r="SUA35" s="166"/>
      <c r="SUB35" s="166"/>
      <c r="SUC35" s="166"/>
      <c r="SUD35" s="166"/>
      <c r="SUE35" s="166"/>
      <c r="SUF35" s="166"/>
      <c r="SUG35" s="166"/>
      <c r="SUH35" s="166"/>
      <c r="SUI35" s="166"/>
      <c r="SUJ35" s="166"/>
      <c r="SUK35" s="166"/>
      <c r="SUL35" s="166"/>
      <c r="SUM35" s="166"/>
      <c r="SUN35" s="166"/>
      <c r="SUO35" s="166"/>
      <c r="SUP35" s="166"/>
      <c r="SUQ35" s="166"/>
      <c r="SUR35" s="166"/>
      <c r="SUS35" s="166"/>
      <c r="SUT35" s="166"/>
      <c r="SUU35" s="166"/>
      <c r="SUV35" s="166"/>
      <c r="SUW35" s="166"/>
      <c r="SUX35" s="166"/>
      <c r="SUY35" s="166"/>
      <c r="SUZ35" s="166"/>
      <c r="SVA35" s="166"/>
      <c r="SVB35" s="166"/>
      <c r="SVC35" s="166"/>
      <c r="SVD35" s="166"/>
      <c r="SVE35" s="166"/>
      <c r="SVF35" s="166"/>
      <c r="SVG35" s="166"/>
      <c r="SVH35" s="166"/>
      <c r="SVI35" s="166"/>
      <c r="SVJ35" s="166"/>
      <c r="SVK35" s="166"/>
      <c r="SVL35" s="166"/>
      <c r="SVM35" s="166"/>
      <c r="SVN35" s="166"/>
      <c r="SVO35" s="166"/>
      <c r="SVP35" s="166"/>
      <c r="SVQ35" s="166"/>
      <c r="SVR35" s="166"/>
      <c r="SVS35" s="166"/>
      <c r="SVT35" s="166"/>
      <c r="SVU35" s="166"/>
      <c r="SVV35" s="166"/>
      <c r="SVW35" s="166"/>
      <c r="SVX35" s="166"/>
      <c r="SVY35" s="166"/>
      <c r="SVZ35" s="166"/>
      <c r="SWA35" s="166"/>
      <c r="SWB35" s="166"/>
      <c r="SWC35" s="166"/>
      <c r="SWD35" s="166"/>
      <c r="SWE35" s="166"/>
      <c r="SWF35" s="166"/>
      <c r="SWG35" s="166"/>
      <c r="SWH35" s="166"/>
      <c r="SWI35" s="166"/>
      <c r="SWJ35" s="166"/>
      <c r="SWK35" s="166"/>
      <c r="SWL35" s="166"/>
      <c r="SWM35" s="166"/>
      <c r="SWN35" s="166"/>
      <c r="SWO35" s="166"/>
      <c r="SWP35" s="166"/>
      <c r="SWQ35" s="166"/>
      <c r="SWR35" s="166"/>
      <c r="SWS35" s="166"/>
      <c r="SWT35" s="166"/>
      <c r="SWU35" s="166"/>
      <c r="SWV35" s="166"/>
      <c r="SWW35" s="166"/>
      <c r="SWX35" s="166"/>
      <c r="SWY35" s="166"/>
      <c r="SWZ35" s="166"/>
      <c r="SXA35" s="166"/>
      <c r="SXB35" s="166"/>
      <c r="SXC35" s="166"/>
      <c r="SXD35" s="166"/>
      <c r="SXE35" s="166"/>
      <c r="SXF35" s="166"/>
      <c r="SXG35" s="166"/>
      <c r="SXH35" s="166"/>
      <c r="SXI35" s="166"/>
      <c r="SXJ35" s="166"/>
      <c r="SXK35" s="166"/>
      <c r="SXL35" s="166"/>
      <c r="SXM35" s="166"/>
      <c r="SXN35" s="166"/>
      <c r="SXO35" s="166"/>
      <c r="SXP35" s="166"/>
      <c r="SXQ35" s="166"/>
      <c r="SXR35" s="166"/>
      <c r="SXS35" s="166"/>
      <c r="SXT35" s="166"/>
      <c r="SXU35" s="166"/>
      <c r="SXV35" s="166"/>
      <c r="SXW35" s="166"/>
      <c r="SXX35" s="166"/>
      <c r="SXY35" s="166"/>
      <c r="SXZ35" s="166"/>
      <c r="SYA35" s="166"/>
      <c r="SYB35" s="166"/>
      <c r="SYC35" s="166"/>
      <c r="SYD35" s="166"/>
      <c r="SYE35" s="166"/>
      <c r="SYF35" s="166"/>
      <c r="SYG35" s="166"/>
      <c r="SYH35" s="166"/>
      <c r="SYI35" s="166"/>
    </row>
    <row r="36" spans="1:13503" s="181" customFormat="1" ht="93">
      <c r="A36" s="173">
        <v>33</v>
      </c>
      <c r="B36" s="174" t="s">
        <v>303</v>
      </c>
      <c r="C36" s="175" t="s">
        <v>467</v>
      </c>
      <c r="D36" s="176" t="s">
        <v>468</v>
      </c>
      <c r="E36" s="176" t="s">
        <v>300</v>
      </c>
      <c r="F36" s="176" t="s">
        <v>290</v>
      </c>
      <c r="G36" s="176" t="s">
        <v>469</v>
      </c>
      <c r="H36" s="176" t="s">
        <v>350</v>
      </c>
      <c r="I36" s="176" t="s">
        <v>470</v>
      </c>
      <c r="J36" s="165" t="s">
        <v>285</v>
      </c>
      <c r="K36" s="165"/>
      <c r="L36" s="165"/>
      <c r="M36" s="177" t="s">
        <v>304</v>
      </c>
      <c r="N36" s="165"/>
      <c r="Q36" s="182"/>
      <c r="R36" s="180"/>
      <c r="S36" s="180"/>
    </row>
    <row r="37" spans="1:13503" s="181" customFormat="1" ht="162.75">
      <c r="A37" s="173">
        <v>34</v>
      </c>
      <c r="B37" s="174" t="s">
        <v>303</v>
      </c>
      <c r="C37" s="175" t="s">
        <v>471</v>
      </c>
      <c r="D37" s="176" t="s">
        <v>472</v>
      </c>
      <c r="E37" s="176" t="s">
        <v>473</v>
      </c>
      <c r="F37" s="176" t="s">
        <v>290</v>
      </c>
      <c r="G37" s="176" t="s">
        <v>474</v>
      </c>
      <c r="H37" s="176" t="s">
        <v>324</v>
      </c>
      <c r="I37" s="176" t="s">
        <v>475</v>
      </c>
      <c r="J37" s="165" t="s">
        <v>285</v>
      </c>
      <c r="K37" s="165"/>
      <c r="L37" s="165"/>
      <c r="M37" s="177" t="s">
        <v>304</v>
      </c>
      <c r="N37" s="165"/>
      <c r="Q37" s="182"/>
      <c r="R37" s="180"/>
      <c r="S37" s="180"/>
    </row>
    <row r="38" spans="1:13503" s="181" customFormat="1" ht="69.75">
      <c r="A38" s="173">
        <v>35</v>
      </c>
      <c r="B38" s="174" t="s">
        <v>303</v>
      </c>
      <c r="C38" s="175" t="s">
        <v>476</v>
      </c>
      <c r="D38" s="176" t="s">
        <v>477</v>
      </c>
      <c r="E38" s="176" t="s">
        <v>5</v>
      </c>
      <c r="F38" s="176" t="s">
        <v>358</v>
      </c>
      <c r="G38" s="176" t="s">
        <v>478</v>
      </c>
      <c r="H38" s="176" t="s">
        <v>377</v>
      </c>
      <c r="I38" s="176" t="s">
        <v>479</v>
      </c>
      <c r="J38" s="165" t="s">
        <v>285</v>
      </c>
      <c r="K38" s="165"/>
      <c r="L38" s="165"/>
      <c r="M38" s="177" t="s">
        <v>304</v>
      </c>
      <c r="N38" s="165"/>
      <c r="Q38" s="182"/>
      <c r="R38" s="180"/>
      <c r="S38" s="180"/>
    </row>
    <row r="39" spans="1:13503" s="181" customFormat="1" ht="93">
      <c r="A39" s="173">
        <v>36</v>
      </c>
      <c r="B39" s="174" t="s">
        <v>303</v>
      </c>
      <c r="C39" s="175" t="s">
        <v>480</v>
      </c>
      <c r="D39" s="176" t="s">
        <v>481</v>
      </c>
      <c r="E39" s="176" t="s">
        <v>6</v>
      </c>
      <c r="F39" s="176" t="s">
        <v>287</v>
      </c>
      <c r="G39" s="176" t="s">
        <v>482</v>
      </c>
      <c r="H39" s="176" t="s">
        <v>377</v>
      </c>
      <c r="I39" s="176" t="s">
        <v>483</v>
      </c>
      <c r="J39" s="165" t="s">
        <v>285</v>
      </c>
      <c r="K39" s="165"/>
      <c r="L39" s="165"/>
      <c r="M39" s="177" t="s">
        <v>305</v>
      </c>
      <c r="N39" s="165"/>
      <c r="Q39" s="182"/>
      <c r="R39" s="180"/>
      <c r="S39" s="180"/>
    </row>
    <row r="40" spans="1:13503" s="181" customFormat="1" ht="93">
      <c r="A40" s="173">
        <v>37</v>
      </c>
      <c r="B40" s="174" t="s">
        <v>303</v>
      </c>
      <c r="C40" s="175" t="s">
        <v>484</v>
      </c>
      <c r="D40" s="176" t="s">
        <v>485</v>
      </c>
      <c r="E40" s="176" t="s">
        <v>6</v>
      </c>
      <c r="F40" s="176" t="s">
        <v>486</v>
      </c>
      <c r="G40" s="176" t="s">
        <v>487</v>
      </c>
      <c r="H40" s="176" t="s">
        <v>377</v>
      </c>
      <c r="I40" s="176" t="s">
        <v>488</v>
      </c>
      <c r="J40" s="165" t="s">
        <v>285</v>
      </c>
      <c r="K40" s="165"/>
      <c r="L40" s="165"/>
      <c r="M40" s="177" t="s">
        <v>305</v>
      </c>
      <c r="N40" s="165"/>
      <c r="Q40" s="182"/>
      <c r="R40" s="180"/>
      <c r="S40" s="180"/>
    </row>
    <row r="41" spans="1:13503" ht="116.25">
      <c r="A41" s="173">
        <v>38</v>
      </c>
      <c r="B41" s="189" t="s">
        <v>283</v>
      </c>
      <c r="C41" s="190" t="s">
        <v>489</v>
      </c>
      <c r="D41" s="176" t="s">
        <v>490</v>
      </c>
      <c r="E41" s="189" t="s">
        <v>491</v>
      </c>
      <c r="F41" s="189" t="s">
        <v>295</v>
      </c>
      <c r="G41" s="189" t="s">
        <v>492</v>
      </c>
      <c r="H41" s="189" t="s">
        <v>324</v>
      </c>
      <c r="I41" s="176" t="s">
        <v>493</v>
      </c>
      <c r="J41" s="165" t="s">
        <v>494</v>
      </c>
      <c r="K41" s="165" t="s">
        <v>292</v>
      </c>
      <c r="L41" s="165" t="s">
        <v>288</v>
      </c>
      <c r="M41" s="165" t="s">
        <v>288</v>
      </c>
      <c r="N41" s="191">
        <v>30000</v>
      </c>
    </row>
    <row r="42" spans="1:13503" ht="116.25">
      <c r="A42" s="173">
        <v>39</v>
      </c>
      <c r="B42" s="189" t="s">
        <v>283</v>
      </c>
      <c r="C42" s="190" t="s">
        <v>495</v>
      </c>
      <c r="D42" s="176" t="s">
        <v>496</v>
      </c>
      <c r="E42" s="189" t="s">
        <v>491</v>
      </c>
      <c r="F42" s="189" t="s">
        <v>295</v>
      </c>
      <c r="G42" s="189" t="s">
        <v>497</v>
      </c>
      <c r="H42" s="189" t="s">
        <v>324</v>
      </c>
      <c r="I42" s="176" t="s">
        <v>498</v>
      </c>
      <c r="J42" s="165" t="s">
        <v>494</v>
      </c>
      <c r="K42" s="165" t="s">
        <v>292</v>
      </c>
      <c r="L42" s="165" t="s">
        <v>288</v>
      </c>
      <c r="M42" s="165" t="s">
        <v>288</v>
      </c>
      <c r="N42" s="191">
        <v>30000</v>
      </c>
    </row>
    <row r="43" spans="1:13503" ht="69.75">
      <c r="A43" s="173">
        <v>40</v>
      </c>
      <c r="B43" s="189" t="s">
        <v>283</v>
      </c>
      <c r="C43" s="190" t="s">
        <v>499</v>
      </c>
      <c r="D43" s="176" t="s">
        <v>500</v>
      </c>
      <c r="E43" s="189" t="s">
        <v>6</v>
      </c>
      <c r="F43" s="189" t="s">
        <v>287</v>
      </c>
      <c r="G43" s="189" t="s">
        <v>501</v>
      </c>
      <c r="H43" s="189" t="s">
        <v>324</v>
      </c>
      <c r="I43" s="176" t="s">
        <v>502</v>
      </c>
      <c r="J43" s="165" t="s">
        <v>503</v>
      </c>
      <c r="K43" s="165"/>
      <c r="L43" s="165"/>
      <c r="M43" s="165" t="s">
        <v>294</v>
      </c>
      <c r="N43" s="191">
        <v>15000</v>
      </c>
    </row>
    <row r="44" spans="1:13503" ht="116.25">
      <c r="A44" s="173">
        <v>41</v>
      </c>
      <c r="B44" s="189" t="s">
        <v>283</v>
      </c>
      <c r="C44" s="190" t="s">
        <v>504</v>
      </c>
      <c r="D44" s="176" t="s">
        <v>505</v>
      </c>
      <c r="E44" s="189" t="s">
        <v>6</v>
      </c>
      <c r="F44" s="189" t="s">
        <v>295</v>
      </c>
      <c r="G44" s="189" t="s">
        <v>506</v>
      </c>
      <c r="H44" s="189" t="s">
        <v>324</v>
      </c>
      <c r="I44" s="176" t="s">
        <v>507</v>
      </c>
      <c r="J44" s="165" t="s">
        <v>508</v>
      </c>
      <c r="K44" s="165" t="s">
        <v>292</v>
      </c>
      <c r="L44" s="165" t="s">
        <v>288</v>
      </c>
      <c r="M44" s="165" t="s">
        <v>509</v>
      </c>
      <c r="N44" s="191">
        <v>30000</v>
      </c>
    </row>
    <row r="45" spans="1:13503" ht="139.5">
      <c r="A45" s="173">
        <v>42</v>
      </c>
      <c r="B45" s="189" t="s">
        <v>283</v>
      </c>
      <c r="C45" s="190" t="s">
        <v>510</v>
      </c>
      <c r="D45" s="176" t="s">
        <v>511</v>
      </c>
      <c r="E45" s="189" t="s">
        <v>6</v>
      </c>
      <c r="F45" s="189" t="s">
        <v>295</v>
      </c>
      <c r="G45" s="189" t="s">
        <v>512</v>
      </c>
      <c r="H45" s="189"/>
      <c r="I45" s="176" t="s">
        <v>513</v>
      </c>
      <c r="J45" s="165" t="s">
        <v>299</v>
      </c>
      <c r="K45" s="165" t="s">
        <v>292</v>
      </c>
      <c r="L45" s="165" t="s">
        <v>288</v>
      </c>
      <c r="M45" s="165" t="s">
        <v>288</v>
      </c>
      <c r="N45" s="191">
        <v>30000</v>
      </c>
    </row>
    <row r="46" spans="1:13503" ht="162.75">
      <c r="A46" s="173">
        <v>43</v>
      </c>
      <c r="B46" s="189" t="s">
        <v>283</v>
      </c>
      <c r="C46" s="190" t="s">
        <v>514</v>
      </c>
      <c r="D46" s="176" t="s">
        <v>515</v>
      </c>
      <c r="E46" s="189" t="s">
        <v>516</v>
      </c>
      <c r="F46" s="189" t="s">
        <v>517</v>
      </c>
      <c r="G46" s="189" t="s">
        <v>518</v>
      </c>
      <c r="H46" s="189"/>
      <c r="I46" s="176" t="s">
        <v>519</v>
      </c>
      <c r="J46" s="165" t="s">
        <v>285</v>
      </c>
      <c r="K46" s="165"/>
      <c r="L46" s="165"/>
      <c r="M46" s="165" t="s">
        <v>520</v>
      </c>
      <c r="N46" s="191">
        <v>138275</v>
      </c>
    </row>
    <row r="47" spans="1:13503" ht="116.25">
      <c r="A47" s="173">
        <v>44</v>
      </c>
      <c r="B47" s="189" t="s">
        <v>283</v>
      </c>
      <c r="C47" s="190" t="s">
        <v>521</v>
      </c>
      <c r="D47" s="176" t="s">
        <v>522</v>
      </c>
      <c r="E47" s="189" t="s">
        <v>4</v>
      </c>
      <c r="F47" s="189" t="s">
        <v>290</v>
      </c>
      <c r="G47" s="189" t="s">
        <v>207</v>
      </c>
      <c r="H47" s="189" t="s">
        <v>324</v>
      </c>
      <c r="I47" s="176" t="s">
        <v>523</v>
      </c>
      <c r="J47" s="165" t="s">
        <v>285</v>
      </c>
      <c r="K47" s="165"/>
      <c r="L47" s="165"/>
      <c r="M47" s="165" t="s">
        <v>524</v>
      </c>
      <c r="N47" s="191">
        <v>50000</v>
      </c>
    </row>
    <row r="48" spans="1:13503" ht="139.5">
      <c r="A48" s="173">
        <v>45</v>
      </c>
      <c r="B48" s="189" t="s">
        <v>283</v>
      </c>
      <c r="C48" s="190" t="s">
        <v>525</v>
      </c>
      <c r="D48" s="176" t="s">
        <v>526</v>
      </c>
      <c r="E48" s="189" t="s">
        <v>6</v>
      </c>
      <c r="F48" s="190" t="s">
        <v>527</v>
      </c>
      <c r="G48" s="189" t="s">
        <v>528</v>
      </c>
      <c r="H48" s="189" t="s">
        <v>324</v>
      </c>
      <c r="I48" s="176" t="s">
        <v>529</v>
      </c>
      <c r="J48" s="165" t="s">
        <v>530</v>
      </c>
      <c r="K48" s="165" t="s">
        <v>292</v>
      </c>
      <c r="L48" s="165" t="s">
        <v>288</v>
      </c>
      <c r="M48" s="165" t="s">
        <v>288</v>
      </c>
      <c r="N48" s="191">
        <v>30000</v>
      </c>
    </row>
    <row r="49" spans="1:14" ht="46.5">
      <c r="A49" s="173">
        <v>46</v>
      </c>
      <c r="B49" s="189" t="s">
        <v>283</v>
      </c>
      <c r="C49" s="190" t="s">
        <v>531</v>
      </c>
      <c r="D49" s="176" t="s">
        <v>532</v>
      </c>
      <c r="E49" s="189" t="s">
        <v>6</v>
      </c>
      <c r="F49" s="189" t="s">
        <v>295</v>
      </c>
      <c r="G49" s="189" t="s">
        <v>208</v>
      </c>
      <c r="H49" s="189" t="s">
        <v>316</v>
      </c>
      <c r="I49" s="176" t="s">
        <v>533</v>
      </c>
      <c r="J49" s="165" t="s">
        <v>285</v>
      </c>
      <c r="K49" s="165"/>
      <c r="L49" s="165"/>
      <c r="M49" s="165" t="s">
        <v>294</v>
      </c>
      <c r="N49" s="191">
        <v>15000</v>
      </c>
    </row>
    <row r="50" spans="1:14" ht="116.25">
      <c r="A50" s="173">
        <v>47</v>
      </c>
      <c r="B50" s="189" t="s">
        <v>283</v>
      </c>
      <c r="C50" s="190" t="s">
        <v>534</v>
      </c>
      <c r="D50" s="176" t="s">
        <v>535</v>
      </c>
      <c r="E50" s="189" t="s">
        <v>536</v>
      </c>
      <c r="F50" s="189" t="s">
        <v>287</v>
      </c>
      <c r="G50" s="189" t="s">
        <v>537</v>
      </c>
      <c r="H50" s="189" t="s">
        <v>324</v>
      </c>
      <c r="I50" s="176" t="s">
        <v>538</v>
      </c>
      <c r="J50" s="165" t="s">
        <v>285</v>
      </c>
      <c r="K50" s="165"/>
      <c r="L50" s="165"/>
      <c r="M50" s="165" t="s">
        <v>294</v>
      </c>
      <c r="N50" s="191">
        <v>15000</v>
      </c>
    </row>
    <row r="51" spans="1:14" ht="232.5">
      <c r="A51" s="173">
        <v>48</v>
      </c>
      <c r="B51" s="189" t="s">
        <v>283</v>
      </c>
      <c r="C51" s="190" t="s">
        <v>539</v>
      </c>
      <c r="D51" s="176" t="s">
        <v>540</v>
      </c>
      <c r="E51" s="189" t="s">
        <v>6</v>
      </c>
      <c r="F51" s="189" t="s">
        <v>287</v>
      </c>
      <c r="G51" s="189" t="s">
        <v>541</v>
      </c>
      <c r="H51" s="189" t="s">
        <v>324</v>
      </c>
      <c r="I51" s="176" t="s">
        <v>542</v>
      </c>
      <c r="J51" s="165" t="s">
        <v>285</v>
      </c>
      <c r="K51" s="165"/>
      <c r="L51" s="165"/>
      <c r="M51" s="165" t="s">
        <v>294</v>
      </c>
      <c r="N51" s="191">
        <v>15000</v>
      </c>
    </row>
    <row r="52" spans="1:14" ht="46.5">
      <c r="A52" s="173">
        <v>49</v>
      </c>
      <c r="B52" s="189" t="s">
        <v>283</v>
      </c>
      <c r="C52" s="190" t="s">
        <v>543</v>
      </c>
      <c r="D52" s="176" t="s">
        <v>544</v>
      </c>
      <c r="E52" s="189" t="s">
        <v>6</v>
      </c>
      <c r="F52" s="189" t="s">
        <v>287</v>
      </c>
      <c r="G52" s="189" t="s">
        <v>545</v>
      </c>
      <c r="H52" s="189"/>
      <c r="I52" s="176" t="s">
        <v>546</v>
      </c>
      <c r="J52" s="165" t="s">
        <v>285</v>
      </c>
      <c r="K52" s="165"/>
      <c r="L52" s="165"/>
      <c r="M52" s="165" t="s">
        <v>294</v>
      </c>
      <c r="N52" s="191">
        <v>15000</v>
      </c>
    </row>
    <row r="53" spans="1:14" ht="186">
      <c r="A53" s="173">
        <v>50</v>
      </c>
      <c r="B53" s="189" t="s">
        <v>283</v>
      </c>
      <c r="C53" s="190" t="s">
        <v>547</v>
      </c>
      <c r="D53" s="176" t="s">
        <v>548</v>
      </c>
      <c r="E53" s="189" t="s">
        <v>4</v>
      </c>
      <c r="F53" s="189" t="s">
        <v>284</v>
      </c>
      <c r="G53" s="189" t="s">
        <v>549</v>
      </c>
      <c r="H53" s="189"/>
      <c r="I53" s="176" t="s">
        <v>550</v>
      </c>
      <c r="J53" s="165" t="s">
        <v>285</v>
      </c>
      <c r="K53" s="165"/>
      <c r="L53" s="165"/>
      <c r="M53" s="165" t="s">
        <v>294</v>
      </c>
      <c r="N53" s="191">
        <v>50000</v>
      </c>
    </row>
    <row r="54" spans="1:14" ht="255.75">
      <c r="A54" s="173">
        <v>51</v>
      </c>
      <c r="B54" s="189" t="s">
        <v>283</v>
      </c>
      <c r="C54" s="190" t="s">
        <v>551</v>
      </c>
      <c r="D54" s="176" t="s">
        <v>552</v>
      </c>
      <c r="E54" s="189" t="s">
        <v>5</v>
      </c>
      <c r="F54" s="189" t="s">
        <v>517</v>
      </c>
      <c r="G54" s="189" t="s">
        <v>553</v>
      </c>
      <c r="H54" s="189" t="s">
        <v>554</v>
      </c>
      <c r="I54" s="176" t="s">
        <v>555</v>
      </c>
      <c r="J54" s="165" t="s">
        <v>285</v>
      </c>
      <c r="K54" s="165"/>
      <c r="L54" s="165"/>
      <c r="M54" s="165" t="s">
        <v>556</v>
      </c>
      <c r="N54" s="191"/>
    </row>
    <row r="55" spans="1:14" ht="139.5">
      <c r="A55" s="173">
        <v>52</v>
      </c>
      <c r="B55" s="189" t="s">
        <v>283</v>
      </c>
      <c r="C55" s="190" t="s">
        <v>557</v>
      </c>
      <c r="D55" s="176" t="s">
        <v>558</v>
      </c>
      <c r="E55" s="189" t="s">
        <v>4</v>
      </c>
      <c r="F55" s="189" t="s">
        <v>284</v>
      </c>
      <c r="G55" s="189" t="s">
        <v>387</v>
      </c>
      <c r="H55" s="189" t="s">
        <v>324</v>
      </c>
      <c r="I55" s="176" t="s">
        <v>559</v>
      </c>
      <c r="J55" s="165" t="s">
        <v>285</v>
      </c>
      <c r="K55" s="165"/>
      <c r="L55" s="165"/>
      <c r="M55" s="165" t="s">
        <v>560</v>
      </c>
      <c r="N55" s="191">
        <v>50000</v>
      </c>
    </row>
    <row r="56" spans="1:14" ht="93">
      <c r="A56" s="173">
        <v>53</v>
      </c>
      <c r="B56" s="189" t="s">
        <v>283</v>
      </c>
      <c r="C56" s="190" t="s">
        <v>561</v>
      </c>
      <c r="D56" s="176" t="s">
        <v>562</v>
      </c>
      <c r="E56" s="189" t="s">
        <v>6</v>
      </c>
      <c r="F56" s="189" t="s">
        <v>297</v>
      </c>
      <c r="G56" s="189" t="s">
        <v>563</v>
      </c>
      <c r="H56" s="189" t="s">
        <v>324</v>
      </c>
      <c r="I56" s="176" t="s">
        <v>564</v>
      </c>
      <c r="J56" s="165" t="s">
        <v>285</v>
      </c>
      <c r="K56" s="165"/>
      <c r="L56" s="165"/>
      <c r="M56" s="165" t="s">
        <v>294</v>
      </c>
      <c r="N56" s="191">
        <v>12500</v>
      </c>
    </row>
    <row r="57" spans="1:14" ht="69.75">
      <c r="A57" s="173">
        <v>54</v>
      </c>
      <c r="B57" s="189" t="s">
        <v>283</v>
      </c>
      <c r="C57" s="190" t="s">
        <v>565</v>
      </c>
      <c r="D57" s="176" t="s">
        <v>566</v>
      </c>
      <c r="E57" s="189" t="s">
        <v>6</v>
      </c>
      <c r="F57" s="189" t="s">
        <v>287</v>
      </c>
      <c r="G57" s="189" t="s">
        <v>567</v>
      </c>
      <c r="H57" s="189" t="s">
        <v>324</v>
      </c>
      <c r="I57" s="176" t="s">
        <v>568</v>
      </c>
      <c r="J57" s="165" t="s">
        <v>285</v>
      </c>
      <c r="K57" s="165"/>
      <c r="L57" s="165"/>
      <c r="M57" s="165" t="s">
        <v>294</v>
      </c>
      <c r="N57" s="191">
        <v>15000</v>
      </c>
    </row>
    <row r="58" spans="1:14" ht="162.75">
      <c r="A58" s="173">
        <v>55</v>
      </c>
      <c r="B58" s="189" t="s">
        <v>283</v>
      </c>
      <c r="C58" s="190" t="s">
        <v>569</v>
      </c>
      <c r="D58" s="176" t="s">
        <v>570</v>
      </c>
      <c r="E58" s="189" t="s">
        <v>5</v>
      </c>
      <c r="F58" s="189" t="s">
        <v>284</v>
      </c>
      <c r="G58" s="189" t="s">
        <v>571</v>
      </c>
      <c r="H58" s="189" t="s">
        <v>324</v>
      </c>
      <c r="I58" s="176" t="s">
        <v>572</v>
      </c>
      <c r="J58" s="165" t="s">
        <v>285</v>
      </c>
      <c r="K58" s="165"/>
      <c r="L58" s="165"/>
      <c r="M58" s="165" t="s">
        <v>560</v>
      </c>
      <c r="N58" s="191"/>
    </row>
    <row r="59" spans="1:14" ht="69.75">
      <c r="A59" s="173">
        <v>56</v>
      </c>
      <c r="B59" s="189" t="s">
        <v>283</v>
      </c>
      <c r="C59" s="190" t="s">
        <v>573</v>
      </c>
      <c r="D59" s="176" t="s">
        <v>574</v>
      </c>
      <c r="E59" s="189" t="s">
        <v>6</v>
      </c>
      <c r="F59" s="189" t="s">
        <v>287</v>
      </c>
      <c r="G59" s="189" t="s">
        <v>575</v>
      </c>
      <c r="H59" s="189"/>
      <c r="I59" s="176" t="s">
        <v>576</v>
      </c>
      <c r="J59" s="165" t="s">
        <v>285</v>
      </c>
      <c r="K59" s="165"/>
      <c r="L59" s="165"/>
      <c r="M59" s="165" t="s">
        <v>294</v>
      </c>
      <c r="N59" s="191">
        <v>15000</v>
      </c>
    </row>
    <row r="60" spans="1:14" ht="46.5">
      <c r="A60" s="173">
        <v>57</v>
      </c>
      <c r="B60" s="189" t="s">
        <v>283</v>
      </c>
      <c r="C60" s="190" t="s">
        <v>577</v>
      </c>
      <c r="D60" s="176" t="s">
        <v>578</v>
      </c>
      <c r="E60" s="189" t="s">
        <v>6</v>
      </c>
      <c r="F60" s="189" t="s">
        <v>295</v>
      </c>
      <c r="G60" s="189" t="s">
        <v>579</v>
      </c>
      <c r="H60" s="189" t="s">
        <v>324</v>
      </c>
      <c r="I60" s="176" t="s">
        <v>580</v>
      </c>
      <c r="J60" s="165" t="s">
        <v>285</v>
      </c>
      <c r="K60" s="165"/>
      <c r="L60" s="165"/>
      <c r="M60" s="165" t="s">
        <v>294</v>
      </c>
      <c r="N60" s="191">
        <v>15000</v>
      </c>
    </row>
    <row r="61" spans="1:14" ht="162.75">
      <c r="A61" s="173">
        <v>58</v>
      </c>
      <c r="B61" s="189" t="s">
        <v>283</v>
      </c>
      <c r="C61" s="190" t="s">
        <v>581</v>
      </c>
      <c r="D61" s="176" t="s">
        <v>582</v>
      </c>
      <c r="E61" s="189" t="s">
        <v>4</v>
      </c>
      <c r="F61" s="189" t="s">
        <v>290</v>
      </c>
      <c r="G61" s="189" t="s">
        <v>583</v>
      </c>
      <c r="H61" s="189" t="s">
        <v>324</v>
      </c>
      <c r="I61" s="176" t="s">
        <v>584</v>
      </c>
      <c r="J61" s="165" t="s">
        <v>285</v>
      </c>
      <c r="K61" s="165"/>
      <c r="L61" s="165"/>
      <c r="M61" s="165" t="s">
        <v>291</v>
      </c>
      <c r="N61" s="191" t="s">
        <v>286</v>
      </c>
    </row>
    <row r="62" spans="1:14" ht="232.5">
      <c r="A62" s="173">
        <v>59</v>
      </c>
      <c r="B62" s="189" t="s">
        <v>283</v>
      </c>
      <c r="C62" s="190" t="s">
        <v>309</v>
      </c>
      <c r="D62" s="176" t="s">
        <v>585</v>
      </c>
      <c r="E62" s="189" t="s">
        <v>6</v>
      </c>
      <c r="F62" s="189" t="s">
        <v>297</v>
      </c>
      <c r="G62" s="189" t="s">
        <v>586</v>
      </c>
      <c r="H62" s="189" t="s">
        <v>324</v>
      </c>
      <c r="I62" s="176" t="s">
        <v>587</v>
      </c>
      <c r="J62" s="165" t="s">
        <v>285</v>
      </c>
      <c r="K62" s="165"/>
      <c r="L62" s="165"/>
      <c r="M62" s="165" t="s">
        <v>294</v>
      </c>
      <c r="N62" s="191">
        <v>12500</v>
      </c>
    </row>
    <row r="63" spans="1:14" ht="69.75">
      <c r="A63" s="173">
        <v>60</v>
      </c>
      <c r="B63" s="189" t="s">
        <v>283</v>
      </c>
      <c r="C63" s="190" t="s">
        <v>588</v>
      </c>
      <c r="D63" s="176" t="s">
        <v>589</v>
      </c>
      <c r="E63" s="189" t="s">
        <v>6</v>
      </c>
      <c r="F63" s="189" t="s">
        <v>295</v>
      </c>
      <c r="G63" s="189" t="s">
        <v>590</v>
      </c>
      <c r="H63" s="189" t="s">
        <v>316</v>
      </c>
      <c r="I63" s="176" t="s">
        <v>591</v>
      </c>
      <c r="J63" s="165" t="s">
        <v>285</v>
      </c>
      <c r="K63" s="165"/>
      <c r="L63" s="165"/>
      <c r="M63" s="165" t="s">
        <v>294</v>
      </c>
      <c r="N63" s="191">
        <v>15000</v>
      </c>
    </row>
    <row r="64" spans="1:14" ht="93">
      <c r="A64" s="173">
        <v>61</v>
      </c>
      <c r="B64" s="189" t="s">
        <v>283</v>
      </c>
      <c r="C64" s="190" t="s">
        <v>592</v>
      </c>
      <c r="D64" s="176" t="s">
        <v>593</v>
      </c>
      <c r="E64" s="189" t="s">
        <v>6</v>
      </c>
      <c r="F64" s="189" t="s">
        <v>287</v>
      </c>
      <c r="G64" s="189" t="s">
        <v>594</v>
      </c>
      <c r="H64" s="189"/>
      <c r="I64" s="176" t="s">
        <v>595</v>
      </c>
      <c r="J64" s="165" t="s">
        <v>285</v>
      </c>
      <c r="K64" s="165"/>
      <c r="L64" s="165"/>
      <c r="M64" s="165" t="s">
        <v>294</v>
      </c>
      <c r="N64" s="191">
        <v>15000</v>
      </c>
    </row>
    <row r="65" spans="1:14" ht="69.75">
      <c r="A65" s="173">
        <v>62</v>
      </c>
      <c r="B65" s="189" t="s">
        <v>283</v>
      </c>
      <c r="C65" s="190" t="s">
        <v>596</v>
      </c>
      <c r="D65" s="176" t="s">
        <v>597</v>
      </c>
      <c r="E65" s="189" t="s">
        <v>6</v>
      </c>
      <c r="F65" s="189" t="s">
        <v>287</v>
      </c>
      <c r="G65" s="189" t="s">
        <v>598</v>
      </c>
      <c r="H65" s="189" t="s">
        <v>316</v>
      </c>
      <c r="I65" s="176" t="s">
        <v>599</v>
      </c>
      <c r="J65" s="165" t="s">
        <v>285</v>
      </c>
      <c r="K65" s="165"/>
      <c r="L65" s="165"/>
      <c r="M65" s="165" t="s">
        <v>294</v>
      </c>
      <c r="N65" s="191">
        <v>15000</v>
      </c>
    </row>
    <row r="66" spans="1:14" ht="69.75">
      <c r="A66" s="173">
        <v>63</v>
      </c>
      <c r="B66" s="189" t="s">
        <v>283</v>
      </c>
      <c r="C66" s="190" t="s">
        <v>600</v>
      </c>
      <c r="D66" s="176" t="s">
        <v>601</v>
      </c>
      <c r="E66" s="189" t="s">
        <v>6</v>
      </c>
      <c r="F66" s="189" t="s">
        <v>295</v>
      </c>
      <c r="G66" s="189" t="s">
        <v>602</v>
      </c>
      <c r="H66" s="189" t="s">
        <v>316</v>
      </c>
      <c r="I66" s="176" t="s">
        <v>603</v>
      </c>
      <c r="J66" s="165" t="s">
        <v>285</v>
      </c>
      <c r="K66" s="165"/>
      <c r="L66" s="165"/>
      <c r="M66" s="165" t="s">
        <v>294</v>
      </c>
      <c r="N66" s="191">
        <v>15000</v>
      </c>
    </row>
    <row r="67" spans="1:14" ht="162.75">
      <c r="A67" s="173">
        <v>64</v>
      </c>
      <c r="B67" s="189" t="s">
        <v>283</v>
      </c>
      <c r="C67" s="190" t="s">
        <v>604</v>
      </c>
      <c r="D67" s="176" t="s">
        <v>605</v>
      </c>
      <c r="E67" s="189" t="s">
        <v>6</v>
      </c>
      <c r="F67" s="189" t="s">
        <v>295</v>
      </c>
      <c r="G67" s="189" t="s">
        <v>606</v>
      </c>
      <c r="H67" s="189" t="s">
        <v>324</v>
      </c>
      <c r="I67" s="176" t="s">
        <v>607</v>
      </c>
      <c r="J67" s="165" t="s">
        <v>285</v>
      </c>
      <c r="K67" s="165"/>
      <c r="L67" s="165"/>
      <c r="M67" s="165" t="s">
        <v>294</v>
      </c>
      <c r="N67" s="191">
        <v>15000</v>
      </c>
    </row>
    <row r="68" spans="1:14" ht="93">
      <c r="A68" s="173">
        <v>65</v>
      </c>
      <c r="B68" s="189" t="s">
        <v>283</v>
      </c>
      <c r="C68" s="190" t="s">
        <v>608</v>
      </c>
      <c r="D68" s="176" t="s">
        <v>609</v>
      </c>
      <c r="E68" s="189" t="s">
        <v>4</v>
      </c>
      <c r="F68" s="189" t="s">
        <v>284</v>
      </c>
      <c r="G68" s="189" t="s">
        <v>314</v>
      </c>
      <c r="H68" s="189"/>
      <c r="I68" s="176" t="s">
        <v>610</v>
      </c>
      <c r="J68" s="165" t="s">
        <v>285</v>
      </c>
      <c r="K68" s="165"/>
      <c r="L68" s="165"/>
      <c r="M68" s="165" t="s">
        <v>524</v>
      </c>
      <c r="N68" s="191"/>
    </row>
    <row r="69" spans="1:14" ht="116.25">
      <c r="A69" s="173">
        <v>66</v>
      </c>
      <c r="B69" s="189" t="s">
        <v>283</v>
      </c>
      <c r="C69" s="190" t="s">
        <v>611</v>
      </c>
      <c r="D69" s="176" t="s">
        <v>612</v>
      </c>
      <c r="E69" s="189" t="s">
        <v>6</v>
      </c>
      <c r="F69" s="189" t="s">
        <v>287</v>
      </c>
      <c r="G69" s="189" t="s">
        <v>613</v>
      </c>
      <c r="H69" s="189"/>
      <c r="I69" s="176" t="s">
        <v>614</v>
      </c>
      <c r="J69" s="165" t="s">
        <v>285</v>
      </c>
      <c r="K69" s="165"/>
      <c r="L69" s="165"/>
      <c r="M69" s="165" t="s">
        <v>294</v>
      </c>
      <c r="N69" s="191">
        <v>15000</v>
      </c>
    </row>
    <row r="70" spans="1:14" ht="255.75">
      <c r="A70" s="173">
        <v>67</v>
      </c>
      <c r="B70" s="189" t="s">
        <v>283</v>
      </c>
      <c r="C70" s="190" t="s">
        <v>615</v>
      </c>
      <c r="D70" s="176" t="s">
        <v>616</v>
      </c>
      <c r="E70" s="189" t="s">
        <v>4</v>
      </c>
      <c r="F70" s="189" t="s">
        <v>290</v>
      </c>
      <c r="G70" s="189" t="s">
        <v>617</v>
      </c>
      <c r="H70" s="189" t="s">
        <v>324</v>
      </c>
      <c r="I70" s="176" t="s">
        <v>618</v>
      </c>
      <c r="J70" s="165" t="s">
        <v>285</v>
      </c>
      <c r="K70" s="165"/>
      <c r="L70" s="165"/>
      <c r="M70" s="165" t="s">
        <v>294</v>
      </c>
      <c r="N70" s="191"/>
    </row>
    <row r="71" spans="1:14" ht="116.25">
      <c r="A71" s="173">
        <v>68</v>
      </c>
      <c r="B71" s="189" t="s">
        <v>283</v>
      </c>
      <c r="C71" s="190" t="s">
        <v>619</v>
      </c>
      <c r="D71" s="176" t="s">
        <v>620</v>
      </c>
      <c r="E71" s="189" t="s">
        <v>4</v>
      </c>
      <c r="F71" s="189" t="s">
        <v>290</v>
      </c>
      <c r="G71" s="189" t="s">
        <v>621</v>
      </c>
      <c r="H71" s="189" t="s">
        <v>324</v>
      </c>
      <c r="I71" s="176" t="s">
        <v>622</v>
      </c>
      <c r="J71" s="165" t="s">
        <v>285</v>
      </c>
      <c r="K71" s="165"/>
      <c r="L71" s="165"/>
      <c r="M71" s="165" t="s">
        <v>291</v>
      </c>
      <c r="N71" s="191" t="s">
        <v>286</v>
      </c>
    </row>
    <row r="72" spans="1:14" ht="139.5">
      <c r="A72" s="173">
        <v>69</v>
      </c>
      <c r="B72" s="189" t="s">
        <v>283</v>
      </c>
      <c r="C72" s="190" t="s">
        <v>623</v>
      </c>
      <c r="D72" s="176" t="s">
        <v>624</v>
      </c>
      <c r="E72" s="189" t="s">
        <v>6</v>
      </c>
      <c r="F72" s="189" t="s">
        <v>287</v>
      </c>
      <c r="G72" s="189" t="s">
        <v>625</v>
      </c>
      <c r="H72" s="189"/>
      <c r="I72" s="176" t="s">
        <v>626</v>
      </c>
      <c r="J72" s="165" t="s">
        <v>285</v>
      </c>
      <c r="K72" s="165"/>
      <c r="L72" s="165"/>
      <c r="M72" s="165" t="s">
        <v>294</v>
      </c>
      <c r="N72" s="191"/>
    </row>
    <row r="73" spans="1:14" ht="116.25">
      <c r="A73" s="173">
        <v>70</v>
      </c>
      <c r="B73" s="189" t="s">
        <v>283</v>
      </c>
      <c r="C73" s="190" t="s">
        <v>296</v>
      </c>
      <c r="D73" s="176" t="s">
        <v>627</v>
      </c>
      <c r="E73" s="189" t="s">
        <v>6</v>
      </c>
      <c r="F73" s="189" t="s">
        <v>287</v>
      </c>
      <c r="G73" s="189" t="s">
        <v>628</v>
      </c>
      <c r="H73" s="189"/>
      <c r="I73" s="176" t="s">
        <v>629</v>
      </c>
      <c r="J73" s="165" t="s">
        <v>285</v>
      </c>
      <c r="K73" s="165"/>
      <c r="L73" s="165"/>
      <c r="M73" s="165" t="s">
        <v>294</v>
      </c>
      <c r="N73" s="190"/>
    </row>
    <row r="74" spans="1:14" ht="162.75">
      <c r="A74" s="173">
        <v>71</v>
      </c>
      <c r="B74" s="189" t="s">
        <v>283</v>
      </c>
      <c r="C74" s="190" t="s">
        <v>630</v>
      </c>
      <c r="D74" s="176" t="s">
        <v>631</v>
      </c>
      <c r="E74" s="189" t="s">
        <v>5</v>
      </c>
      <c r="F74" s="189" t="s">
        <v>284</v>
      </c>
      <c r="G74" s="189" t="s">
        <v>632</v>
      </c>
      <c r="H74" s="189" t="s">
        <v>324</v>
      </c>
      <c r="I74" s="176" t="s">
        <v>633</v>
      </c>
      <c r="J74" s="165" t="s">
        <v>285</v>
      </c>
      <c r="K74" s="165"/>
      <c r="L74" s="165"/>
      <c r="M74" s="165" t="s">
        <v>291</v>
      </c>
      <c r="N74" s="190" t="s">
        <v>286</v>
      </c>
    </row>
    <row r="75" spans="1:14" ht="116.25">
      <c r="A75" s="173">
        <v>72</v>
      </c>
      <c r="B75" s="189" t="s">
        <v>283</v>
      </c>
      <c r="C75" s="190" t="s">
        <v>634</v>
      </c>
      <c r="D75" s="176" t="s">
        <v>635</v>
      </c>
      <c r="E75" s="189" t="s">
        <v>6</v>
      </c>
      <c r="F75" s="189" t="s">
        <v>295</v>
      </c>
      <c r="G75" s="189" t="s">
        <v>636</v>
      </c>
      <c r="H75" s="189"/>
      <c r="I75" s="176" t="s">
        <v>637</v>
      </c>
      <c r="J75" s="165" t="s">
        <v>285</v>
      </c>
      <c r="K75" s="165"/>
      <c r="L75" s="165"/>
      <c r="M75" s="165" t="s">
        <v>294</v>
      </c>
      <c r="N75" s="190"/>
    </row>
    <row r="76" spans="1:14" ht="93">
      <c r="A76" s="173">
        <v>73</v>
      </c>
      <c r="B76" s="189" t="s">
        <v>283</v>
      </c>
      <c r="C76" s="190" t="s">
        <v>638</v>
      </c>
      <c r="D76" s="176" t="s">
        <v>639</v>
      </c>
      <c r="E76" s="189" t="s">
        <v>5</v>
      </c>
      <c r="F76" s="189" t="s">
        <v>517</v>
      </c>
      <c r="G76" s="189" t="s">
        <v>640</v>
      </c>
      <c r="H76" s="189"/>
      <c r="I76" s="176" t="s">
        <v>641</v>
      </c>
      <c r="J76" s="165" t="s">
        <v>285</v>
      </c>
      <c r="K76" s="165"/>
      <c r="L76" s="165"/>
      <c r="M76" s="165" t="s">
        <v>642</v>
      </c>
      <c r="N76" s="190"/>
    </row>
    <row r="77" spans="1:14" ht="69.75">
      <c r="A77" s="173">
        <v>74</v>
      </c>
      <c r="B77" s="189" t="s">
        <v>283</v>
      </c>
      <c r="C77" s="190" t="s">
        <v>643</v>
      </c>
      <c r="D77" s="176" t="s">
        <v>644</v>
      </c>
      <c r="E77" s="189" t="s">
        <v>6</v>
      </c>
      <c r="F77" s="189" t="s">
        <v>645</v>
      </c>
      <c r="G77" s="189" t="s">
        <v>646</v>
      </c>
      <c r="H77" s="189"/>
      <c r="I77" s="176" t="s">
        <v>647</v>
      </c>
      <c r="J77" s="165" t="s">
        <v>285</v>
      </c>
      <c r="K77" s="165"/>
      <c r="L77" s="165"/>
      <c r="M77" s="165" t="s">
        <v>294</v>
      </c>
      <c r="N77" s="190"/>
    </row>
    <row r="78" spans="1:14" ht="69.75">
      <c r="A78" s="173">
        <v>75</v>
      </c>
      <c r="B78" s="189" t="s">
        <v>283</v>
      </c>
      <c r="C78" s="190" t="s">
        <v>648</v>
      </c>
      <c r="D78" s="176" t="s">
        <v>649</v>
      </c>
      <c r="E78" s="189" t="s">
        <v>4</v>
      </c>
      <c r="F78" s="189" t="s">
        <v>284</v>
      </c>
      <c r="G78" s="189" t="s">
        <v>650</v>
      </c>
      <c r="H78" s="189"/>
      <c r="I78" s="176" t="s">
        <v>651</v>
      </c>
      <c r="J78" s="165" t="s">
        <v>285</v>
      </c>
      <c r="K78" s="165"/>
      <c r="L78" s="165"/>
      <c r="M78" s="165" t="s">
        <v>291</v>
      </c>
      <c r="N78" s="190" t="s">
        <v>286</v>
      </c>
    </row>
    <row r="79" spans="1:14" ht="186">
      <c r="A79" s="173">
        <v>76</v>
      </c>
      <c r="B79" s="189" t="s">
        <v>283</v>
      </c>
      <c r="C79" s="190" t="s">
        <v>652</v>
      </c>
      <c r="D79" s="176" t="s">
        <v>653</v>
      </c>
      <c r="E79" s="189" t="s">
        <v>4</v>
      </c>
      <c r="F79" s="189" t="s">
        <v>654</v>
      </c>
      <c r="G79" s="189" t="s">
        <v>650</v>
      </c>
      <c r="H79" s="189"/>
      <c r="I79" s="176" t="s">
        <v>655</v>
      </c>
      <c r="J79" s="165" t="s">
        <v>285</v>
      </c>
      <c r="K79" s="165"/>
      <c r="L79" s="165"/>
      <c r="M79" s="165" t="s">
        <v>291</v>
      </c>
      <c r="N79" s="190" t="s">
        <v>286</v>
      </c>
    </row>
    <row r="80" spans="1:14" ht="162.75">
      <c r="A80" s="173">
        <v>77</v>
      </c>
      <c r="B80" s="183" t="s">
        <v>941</v>
      </c>
      <c r="C80" s="175" t="s">
        <v>656</v>
      </c>
      <c r="D80" s="176" t="s">
        <v>657</v>
      </c>
      <c r="E80" s="176" t="s">
        <v>4</v>
      </c>
      <c r="F80" s="176" t="s">
        <v>658</v>
      </c>
      <c r="G80" s="184">
        <v>44290</v>
      </c>
      <c r="H80" s="176" t="s">
        <v>659</v>
      </c>
      <c r="I80" s="176" t="s">
        <v>660</v>
      </c>
      <c r="J80" s="165" t="s">
        <v>285</v>
      </c>
      <c r="K80" s="165"/>
      <c r="L80" s="165"/>
      <c r="M80" s="165" t="s">
        <v>661</v>
      </c>
      <c r="N80" s="165">
        <v>50000</v>
      </c>
    </row>
    <row r="81" spans="1:14" ht="69.75">
      <c r="A81" s="173">
        <v>78</v>
      </c>
      <c r="B81" s="183" t="s">
        <v>941</v>
      </c>
      <c r="C81" s="175" t="s">
        <v>662</v>
      </c>
      <c r="D81" s="176" t="s">
        <v>663</v>
      </c>
      <c r="E81" s="176" t="s">
        <v>6</v>
      </c>
      <c r="F81" s="176" t="s">
        <v>295</v>
      </c>
      <c r="G81" s="184">
        <v>44317</v>
      </c>
      <c r="H81" s="176" t="s">
        <v>659</v>
      </c>
      <c r="I81" s="176" t="s">
        <v>664</v>
      </c>
      <c r="J81" s="165" t="s">
        <v>285</v>
      </c>
      <c r="K81" s="165"/>
      <c r="L81" s="165"/>
      <c r="M81" s="165" t="s">
        <v>665</v>
      </c>
      <c r="N81" s="165">
        <v>15000</v>
      </c>
    </row>
    <row r="82" spans="1:14" ht="116.25">
      <c r="A82" s="173">
        <v>79</v>
      </c>
      <c r="B82" s="183" t="s">
        <v>941</v>
      </c>
      <c r="C82" s="175" t="s">
        <v>85</v>
      </c>
      <c r="D82" s="176" t="s">
        <v>666</v>
      </c>
      <c r="E82" s="176" t="s">
        <v>667</v>
      </c>
      <c r="F82" s="176" t="s">
        <v>658</v>
      </c>
      <c r="G82" s="184">
        <v>44337</v>
      </c>
      <c r="H82" s="176" t="s">
        <v>659</v>
      </c>
      <c r="I82" s="176" t="s">
        <v>668</v>
      </c>
      <c r="J82" s="165" t="s">
        <v>285</v>
      </c>
      <c r="K82" s="165"/>
      <c r="L82" s="165"/>
      <c r="M82" s="165" t="s">
        <v>669</v>
      </c>
      <c r="N82" s="165"/>
    </row>
    <row r="83" spans="1:14" ht="255.75">
      <c r="A83" s="173">
        <v>80</v>
      </c>
      <c r="B83" s="183" t="s">
        <v>941</v>
      </c>
      <c r="C83" s="175" t="s">
        <v>85</v>
      </c>
      <c r="D83" s="176" t="s">
        <v>670</v>
      </c>
      <c r="E83" s="176" t="s">
        <v>667</v>
      </c>
      <c r="F83" s="176" t="s">
        <v>658</v>
      </c>
      <c r="G83" s="184">
        <v>44352</v>
      </c>
      <c r="H83" s="176" t="s">
        <v>659</v>
      </c>
      <c r="I83" s="176" t="s">
        <v>671</v>
      </c>
      <c r="J83" s="165" t="s">
        <v>672</v>
      </c>
      <c r="K83" s="165"/>
      <c r="L83" s="165" t="s">
        <v>659</v>
      </c>
      <c r="M83" s="165" t="s">
        <v>673</v>
      </c>
      <c r="N83" s="165"/>
    </row>
    <row r="84" spans="1:14" ht="139.5">
      <c r="A84" s="173">
        <v>81</v>
      </c>
      <c r="B84" s="183" t="s">
        <v>941</v>
      </c>
      <c r="C84" s="175" t="s">
        <v>674</v>
      </c>
      <c r="D84" s="176" t="s">
        <v>675</v>
      </c>
      <c r="E84" s="176" t="s">
        <v>6</v>
      </c>
      <c r="F84" s="176"/>
      <c r="G84" s="184" t="s">
        <v>676</v>
      </c>
      <c r="H84" s="176" t="s">
        <v>659</v>
      </c>
      <c r="I84" s="176" t="s">
        <v>677</v>
      </c>
      <c r="J84" s="165" t="s">
        <v>285</v>
      </c>
      <c r="K84" s="165"/>
      <c r="L84" s="165"/>
      <c r="M84" s="165" t="s">
        <v>678</v>
      </c>
      <c r="N84" s="165">
        <v>1500</v>
      </c>
    </row>
    <row r="85" spans="1:14" ht="116.25">
      <c r="A85" s="173">
        <v>82</v>
      </c>
      <c r="B85" s="183" t="s">
        <v>941</v>
      </c>
      <c r="C85" s="175" t="s">
        <v>85</v>
      </c>
      <c r="D85" s="176" t="s">
        <v>679</v>
      </c>
      <c r="E85" s="176" t="s">
        <v>6</v>
      </c>
      <c r="F85" s="176" t="s">
        <v>295</v>
      </c>
      <c r="G85" s="184">
        <v>44365</v>
      </c>
      <c r="H85" s="176" t="s">
        <v>659</v>
      </c>
      <c r="I85" s="176" t="s">
        <v>680</v>
      </c>
      <c r="J85" s="165" t="s">
        <v>285</v>
      </c>
      <c r="K85" s="165"/>
      <c r="L85" s="165"/>
      <c r="M85" s="165" t="s">
        <v>681</v>
      </c>
      <c r="N85" s="165">
        <v>15000</v>
      </c>
    </row>
    <row r="86" spans="1:14" ht="162.75">
      <c r="A86" s="173">
        <v>83</v>
      </c>
      <c r="B86" s="183" t="s">
        <v>941</v>
      </c>
      <c r="C86" s="175" t="s">
        <v>302</v>
      </c>
      <c r="D86" s="176" t="s">
        <v>682</v>
      </c>
      <c r="E86" s="176" t="s">
        <v>683</v>
      </c>
      <c r="F86" s="176" t="s">
        <v>295</v>
      </c>
      <c r="G86" s="184">
        <v>44369</v>
      </c>
      <c r="H86" s="176" t="s">
        <v>659</v>
      </c>
      <c r="I86" s="176" t="s">
        <v>684</v>
      </c>
      <c r="J86" s="165" t="s">
        <v>685</v>
      </c>
      <c r="K86" s="165" t="s">
        <v>686</v>
      </c>
      <c r="L86" s="165" t="s">
        <v>301</v>
      </c>
      <c r="M86" s="165" t="s">
        <v>687</v>
      </c>
      <c r="N86" s="165">
        <v>60000</v>
      </c>
    </row>
    <row r="87" spans="1:14" ht="162.75">
      <c r="A87" s="173">
        <v>84</v>
      </c>
      <c r="B87" s="183" t="s">
        <v>941</v>
      </c>
      <c r="C87" s="175" t="s">
        <v>688</v>
      </c>
      <c r="D87" s="176" t="s">
        <v>689</v>
      </c>
      <c r="E87" s="176" t="s">
        <v>683</v>
      </c>
      <c r="F87" s="176" t="s">
        <v>287</v>
      </c>
      <c r="G87" s="184">
        <v>44381</v>
      </c>
      <c r="H87" s="176" t="s">
        <v>659</v>
      </c>
      <c r="I87" s="176" t="s">
        <v>690</v>
      </c>
      <c r="J87" s="165" t="s">
        <v>285</v>
      </c>
      <c r="K87" s="165"/>
      <c r="L87" s="165"/>
      <c r="M87" s="165" t="s">
        <v>691</v>
      </c>
      <c r="N87" s="165">
        <v>15000</v>
      </c>
    </row>
    <row r="88" spans="1:14" ht="69.75">
      <c r="A88" s="173">
        <v>85</v>
      </c>
      <c r="B88" s="183" t="s">
        <v>941</v>
      </c>
      <c r="C88" s="175" t="s">
        <v>692</v>
      </c>
      <c r="D88" s="176" t="s">
        <v>693</v>
      </c>
      <c r="E88" s="176" t="s">
        <v>4</v>
      </c>
      <c r="F88" s="176" t="s">
        <v>694</v>
      </c>
      <c r="G88" s="184">
        <v>44391</v>
      </c>
      <c r="H88" s="176" t="s">
        <v>659</v>
      </c>
      <c r="I88" s="176" t="s">
        <v>695</v>
      </c>
      <c r="J88" s="165" t="s">
        <v>285</v>
      </c>
      <c r="K88" s="165"/>
      <c r="L88" s="165"/>
      <c r="M88" s="165"/>
      <c r="N88" s="165"/>
    </row>
    <row r="89" spans="1:14" ht="139.5">
      <c r="A89" s="173">
        <v>86</v>
      </c>
      <c r="B89" s="183" t="s">
        <v>941</v>
      </c>
      <c r="C89" s="175" t="s">
        <v>696</v>
      </c>
      <c r="D89" s="176" t="s">
        <v>697</v>
      </c>
      <c r="E89" s="176" t="s">
        <v>4</v>
      </c>
      <c r="F89" s="176" t="s">
        <v>658</v>
      </c>
      <c r="G89" s="184">
        <v>44395</v>
      </c>
      <c r="H89" s="176" t="s">
        <v>659</v>
      </c>
      <c r="I89" s="176" t="s">
        <v>698</v>
      </c>
      <c r="J89" s="165" t="s">
        <v>285</v>
      </c>
      <c r="K89" s="165"/>
      <c r="L89" s="165"/>
      <c r="M89" s="165" t="s">
        <v>699</v>
      </c>
      <c r="N89" s="165"/>
    </row>
    <row r="90" spans="1:14" ht="139.5">
      <c r="A90" s="173">
        <v>87</v>
      </c>
      <c r="B90" s="183" t="s">
        <v>941</v>
      </c>
      <c r="C90" s="175" t="s">
        <v>700</v>
      </c>
      <c r="D90" s="176" t="s">
        <v>701</v>
      </c>
      <c r="E90" s="176" t="s">
        <v>6</v>
      </c>
      <c r="F90" s="176" t="s">
        <v>295</v>
      </c>
      <c r="G90" s="184">
        <v>44402</v>
      </c>
      <c r="H90" s="176" t="s">
        <v>659</v>
      </c>
      <c r="I90" s="176" t="s">
        <v>702</v>
      </c>
      <c r="J90" s="165" t="s">
        <v>285</v>
      </c>
      <c r="K90" s="165"/>
      <c r="L90" s="165"/>
      <c r="M90" s="165" t="s">
        <v>703</v>
      </c>
      <c r="N90" s="165">
        <v>30000</v>
      </c>
    </row>
    <row r="91" spans="1:14" ht="139.5">
      <c r="A91" s="173">
        <v>88</v>
      </c>
      <c r="B91" s="183" t="s">
        <v>941</v>
      </c>
      <c r="C91" s="175" t="s">
        <v>704</v>
      </c>
      <c r="D91" s="176" t="s">
        <v>705</v>
      </c>
      <c r="E91" s="176" t="s">
        <v>4</v>
      </c>
      <c r="F91" s="176" t="s">
        <v>298</v>
      </c>
      <c r="G91" s="184">
        <v>44403</v>
      </c>
      <c r="H91" s="176" t="s">
        <v>659</v>
      </c>
      <c r="I91" s="176" t="s">
        <v>706</v>
      </c>
      <c r="J91" s="165" t="s">
        <v>285</v>
      </c>
      <c r="K91" s="165"/>
      <c r="L91" s="165"/>
      <c r="M91" s="165" t="s">
        <v>707</v>
      </c>
      <c r="N91" s="165"/>
    </row>
    <row r="92" spans="1:14" ht="116.25">
      <c r="A92" s="173">
        <v>89</v>
      </c>
      <c r="B92" s="183" t="s">
        <v>941</v>
      </c>
      <c r="C92" s="175" t="s">
        <v>708</v>
      </c>
      <c r="D92" s="176" t="s">
        <v>709</v>
      </c>
      <c r="E92" s="176" t="s">
        <v>667</v>
      </c>
      <c r="F92" s="176" t="s">
        <v>298</v>
      </c>
      <c r="G92" s="184">
        <v>44406</v>
      </c>
      <c r="H92" s="176" t="s">
        <v>710</v>
      </c>
      <c r="I92" s="176" t="s">
        <v>711</v>
      </c>
      <c r="J92" s="165" t="s">
        <v>285</v>
      </c>
      <c r="K92" s="165"/>
      <c r="L92" s="165"/>
      <c r="M92" s="165" t="s">
        <v>712</v>
      </c>
      <c r="N92" s="165"/>
    </row>
    <row r="93" spans="1:14" ht="302.25">
      <c r="A93" s="173">
        <v>90</v>
      </c>
      <c r="B93" s="183" t="s">
        <v>941</v>
      </c>
      <c r="C93" s="175" t="s">
        <v>713</v>
      </c>
      <c r="D93" s="176" t="s">
        <v>714</v>
      </c>
      <c r="E93" s="176" t="s">
        <v>715</v>
      </c>
      <c r="F93" s="176" t="s">
        <v>298</v>
      </c>
      <c r="G93" s="184">
        <v>44428</v>
      </c>
      <c r="H93" s="176" t="s">
        <v>716</v>
      </c>
      <c r="I93" s="176" t="s">
        <v>717</v>
      </c>
      <c r="J93" s="165" t="s">
        <v>285</v>
      </c>
      <c r="K93" s="165"/>
      <c r="L93" s="165"/>
      <c r="M93" s="165" t="s">
        <v>718</v>
      </c>
      <c r="N93" s="165"/>
    </row>
    <row r="94" spans="1:14" ht="116.25">
      <c r="A94" s="173">
        <v>91</v>
      </c>
      <c r="B94" s="183" t="s">
        <v>941</v>
      </c>
      <c r="C94" s="175" t="s">
        <v>719</v>
      </c>
      <c r="D94" s="176" t="s">
        <v>720</v>
      </c>
      <c r="E94" s="176" t="s">
        <v>6</v>
      </c>
      <c r="F94" s="176" t="s">
        <v>721</v>
      </c>
      <c r="G94" s="184">
        <v>44439</v>
      </c>
      <c r="H94" s="176" t="s">
        <v>659</v>
      </c>
      <c r="I94" s="176" t="s">
        <v>722</v>
      </c>
      <c r="J94" s="165" t="s">
        <v>285</v>
      </c>
      <c r="K94" s="165"/>
      <c r="L94" s="165"/>
      <c r="M94" s="165" t="s">
        <v>723</v>
      </c>
      <c r="N94" s="165"/>
    </row>
    <row r="95" spans="1:14" ht="93">
      <c r="A95" s="173">
        <v>92</v>
      </c>
      <c r="B95" s="183" t="s">
        <v>941</v>
      </c>
      <c r="C95" s="175" t="s">
        <v>724</v>
      </c>
      <c r="D95" s="176" t="s">
        <v>725</v>
      </c>
      <c r="E95" s="176" t="s">
        <v>6</v>
      </c>
      <c r="F95" s="176" t="s">
        <v>295</v>
      </c>
      <c r="G95" s="184">
        <v>44440</v>
      </c>
      <c r="H95" s="176" t="s">
        <v>659</v>
      </c>
      <c r="I95" s="176" t="s">
        <v>726</v>
      </c>
      <c r="J95" s="165" t="s">
        <v>285</v>
      </c>
      <c r="K95" s="165"/>
      <c r="L95" s="165"/>
      <c r="M95" s="165" t="s">
        <v>727</v>
      </c>
      <c r="N95" s="165"/>
    </row>
    <row r="96" spans="1:14" ht="139.5">
      <c r="A96" s="173">
        <v>93</v>
      </c>
      <c r="B96" s="183" t="s">
        <v>941</v>
      </c>
      <c r="C96" s="175" t="s">
        <v>728</v>
      </c>
      <c r="D96" s="176" t="s">
        <v>729</v>
      </c>
      <c r="E96" s="176" t="s">
        <v>6</v>
      </c>
      <c r="F96" s="176" t="s">
        <v>295</v>
      </c>
      <c r="G96" s="184">
        <v>44448</v>
      </c>
      <c r="H96" s="176" t="s">
        <v>659</v>
      </c>
      <c r="I96" s="176" t="s">
        <v>730</v>
      </c>
      <c r="J96" s="165" t="s">
        <v>285</v>
      </c>
      <c r="K96" s="165"/>
      <c r="L96" s="165"/>
      <c r="M96" s="165" t="s">
        <v>731</v>
      </c>
      <c r="N96" s="165"/>
    </row>
    <row r="97" spans="1:14" ht="209.25">
      <c r="A97" s="173">
        <v>94</v>
      </c>
      <c r="B97" s="183" t="s">
        <v>941</v>
      </c>
      <c r="C97" s="175" t="s">
        <v>732</v>
      </c>
      <c r="D97" s="176" t="s">
        <v>733</v>
      </c>
      <c r="E97" s="176" t="s">
        <v>6</v>
      </c>
      <c r="F97" s="176" t="s">
        <v>287</v>
      </c>
      <c r="G97" s="184">
        <v>44462</v>
      </c>
      <c r="H97" s="176" t="s">
        <v>659</v>
      </c>
      <c r="I97" s="176" t="s">
        <v>734</v>
      </c>
      <c r="J97" s="165" t="s">
        <v>285</v>
      </c>
      <c r="K97" s="165"/>
      <c r="L97" s="165"/>
      <c r="M97" s="165" t="s">
        <v>735</v>
      </c>
      <c r="N97" s="165"/>
    </row>
    <row r="98" spans="1:14" ht="232.5">
      <c r="A98" s="173">
        <v>95</v>
      </c>
      <c r="B98" s="183" t="s">
        <v>941</v>
      </c>
      <c r="C98" s="175" t="s">
        <v>736</v>
      </c>
      <c r="D98" s="176" t="s">
        <v>737</v>
      </c>
      <c r="E98" s="176" t="s">
        <v>6</v>
      </c>
      <c r="F98" s="176" t="s">
        <v>295</v>
      </c>
      <c r="G98" s="184">
        <v>44466</v>
      </c>
      <c r="H98" s="176" t="s">
        <v>659</v>
      </c>
      <c r="I98" s="176" t="s">
        <v>738</v>
      </c>
      <c r="J98" s="165" t="s">
        <v>285</v>
      </c>
      <c r="K98" s="165"/>
      <c r="L98" s="165"/>
      <c r="M98" s="165" t="s">
        <v>739</v>
      </c>
      <c r="N98" s="165"/>
    </row>
    <row r="99" spans="1:14" ht="116.25">
      <c r="A99" s="173">
        <v>96</v>
      </c>
      <c r="B99" s="185" t="s">
        <v>308</v>
      </c>
      <c r="C99" s="185" t="s">
        <v>740</v>
      </c>
      <c r="D99" s="176" t="s">
        <v>741</v>
      </c>
      <c r="E99" s="185" t="s">
        <v>4</v>
      </c>
      <c r="F99" s="185" t="s">
        <v>290</v>
      </c>
      <c r="G99" s="192" t="s">
        <v>742</v>
      </c>
      <c r="H99" s="186"/>
      <c r="I99" s="176" t="s">
        <v>743</v>
      </c>
      <c r="J99" s="165" t="s">
        <v>744</v>
      </c>
      <c r="K99" s="165" t="s">
        <v>324</v>
      </c>
      <c r="L99" s="165" t="s">
        <v>324</v>
      </c>
      <c r="M99" s="165" t="s">
        <v>324</v>
      </c>
      <c r="N99" s="187"/>
    </row>
    <row r="100" spans="1:14" ht="93">
      <c r="A100" s="173">
        <v>97</v>
      </c>
      <c r="B100" s="185" t="s">
        <v>308</v>
      </c>
      <c r="C100" s="185" t="s">
        <v>745</v>
      </c>
      <c r="D100" s="176" t="s">
        <v>746</v>
      </c>
      <c r="E100" s="185" t="s">
        <v>6</v>
      </c>
      <c r="F100" s="185" t="s">
        <v>295</v>
      </c>
      <c r="G100" s="192" t="s">
        <v>747</v>
      </c>
      <c r="H100" s="186"/>
      <c r="I100" s="176" t="s">
        <v>748</v>
      </c>
      <c r="J100" s="165" t="s">
        <v>749</v>
      </c>
      <c r="K100" s="165" t="s">
        <v>324</v>
      </c>
      <c r="L100" s="165" t="s">
        <v>324</v>
      </c>
      <c r="M100" s="165" t="s">
        <v>750</v>
      </c>
      <c r="N100" s="187">
        <v>15000</v>
      </c>
    </row>
    <row r="101" spans="1:14" ht="69.75">
      <c r="A101" s="173">
        <v>98</v>
      </c>
      <c r="B101" s="185" t="s">
        <v>308</v>
      </c>
      <c r="C101" s="185" t="s">
        <v>751</v>
      </c>
      <c r="D101" s="176" t="s">
        <v>752</v>
      </c>
      <c r="E101" s="185" t="s">
        <v>6</v>
      </c>
      <c r="F101" s="185" t="s">
        <v>287</v>
      </c>
      <c r="G101" s="192" t="s">
        <v>753</v>
      </c>
      <c r="H101" s="186"/>
      <c r="I101" s="176" t="s">
        <v>754</v>
      </c>
      <c r="J101" s="165" t="s">
        <v>285</v>
      </c>
      <c r="K101" s="165"/>
      <c r="L101" s="165"/>
      <c r="M101" s="165" t="s">
        <v>755</v>
      </c>
      <c r="N101" s="187">
        <v>15000</v>
      </c>
    </row>
    <row r="102" spans="1:14" ht="116.25">
      <c r="A102" s="173">
        <v>99</v>
      </c>
      <c r="B102" s="185" t="s">
        <v>308</v>
      </c>
      <c r="C102" s="185" t="s">
        <v>756</v>
      </c>
      <c r="D102" s="176" t="s">
        <v>757</v>
      </c>
      <c r="E102" s="185" t="s">
        <v>6</v>
      </c>
      <c r="F102" s="185" t="s">
        <v>287</v>
      </c>
      <c r="G102" s="192" t="s">
        <v>758</v>
      </c>
      <c r="H102" s="186"/>
      <c r="I102" s="176" t="s">
        <v>759</v>
      </c>
      <c r="J102" s="165" t="s">
        <v>760</v>
      </c>
      <c r="K102" s="165" t="s">
        <v>761</v>
      </c>
      <c r="L102" s="165" t="s">
        <v>301</v>
      </c>
      <c r="M102" s="165" t="s">
        <v>762</v>
      </c>
      <c r="N102" s="187">
        <v>17500</v>
      </c>
    </row>
    <row r="103" spans="1:14" ht="116.25">
      <c r="A103" s="173">
        <v>100</v>
      </c>
      <c r="B103" s="185" t="s">
        <v>308</v>
      </c>
      <c r="C103" s="185" t="s">
        <v>763</v>
      </c>
      <c r="D103" s="176" t="s">
        <v>764</v>
      </c>
      <c r="E103" s="185" t="s">
        <v>6</v>
      </c>
      <c r="F103" s="185" t="s">
        <v>287</v>
      </c>
      <c r="G103" s="192" t="s">
        <v>758</v>
      </c>
      <c r="H103" s="186"/>
      <c r="I103" s="176" t="s">
        <v>765</v>
      </c>
      <c r="J103" s="165" t="s">
        <v>766</v>
      </c>
      <c r="K103" s="165" t="s">
        <v>767</v>
      </c>
      <c r="L103" s="165" t="s">
        <v>301</v>
      </c>
      <c r="M103" s="165" t="s">
        <v>762</v>
      </c>
      <c r="N103" s="187">
        <v>15000</v>
      </c>
    </row>
    <row r="104" spans="1:14" ht="93">
      <c r="A104" s="173">
        <v>101</v>
      </c>
      <c r="B104" s="185" t="s">
        <v>308</v>
      </c>
      <c r="C104" s="185" t="s">
        <v>768</v>
      </c>
      <c r="D104" s="176" t="s">
        <v>769</v>
      </c>
      <c r="E104" s="185" t="s">
        <v>6</v>
      </c>
      <c r="F104" s="185" t="s">
        <v>295</v>
      </c>
      <c r="G104" s="192" t="s">
        <v>758</v>
      </c>
      <c r="H104" s="186"/>
      <c r="I104" s="176" t="s">
        <v>770</v>
      </c>
      <c r="J104" s="165" t="s">
        <v>285</v>
      </c>
      <c r="K104" s="165"/>
      <c r="L104" s="165"/>
      <c r="M104" s="165" t="s">
        <v>771</v>
      </c>
      <c r="N104" s="187"/>
    </row>
    <row r="105" spans="1:14" ht="93">
      <c r="A105" s="173">
        <v>102</v>
      </c>
      <c r="B105" s="185" t="s">
        <v>308</v>
      </c>
      <c r="C105" s="185" t="s">
        <v>772</v>
      </c>
      <c r="D105" s="176" t="s">
        <v>773</v>
      </c>
      <c r="E105" s="185" t="s">
        <v>4</v>
      </c>
      <c r="F105" s="185" t="s">
        <v>290</v>
      </c>
      <c r="G105" s="192" t="s">
        <v>758</v>
      </c>
      <c r="H105" s="186"/>
      <c r="I105" s="176" t="s">
        <v>774</v>
      </c>
      <c r="J105" s="165" t="s">
        <v>285</v>
      </c>
      <c r="K105" s="165"/>
      <c r="L105" s="165"/>
      <c r="M105" s="165" t="s">
        <v>755</v>
      </c>
      <c r="N105" s="187">
        <v>100000</v>
      </c>
    </row>
    <row r="106" spans="1:14" ht="162.75">
      <c r="A106" s="173">
        <v>103</v>
      </c>
      <c r="B106" s="185" t="s">
        <v>308</v>
      </c>
      <c r="C106" s="185" t="s">
        <v>775</v>
      </c>
      <c r="D106" s="176" t="s">
        <v>776</v>
      </c>
      <c r="E106" s="185" t="s">
        <v>6</v>
      </c>
      <c r="F106" s="185" t="s">
        <v>287</v>
      </c>
      <c r="G106" s="192" t="s">
        <v>777</v>
      </c>
      <c r="H106" s="186"/>
      <c r="I106" s="176" t="s">
        <v>778</v>
      </c>
      <c r="J106" s="165" t="s">
        <v>285</v>
      </c>
      <c r="K106" s="165"/>
      <c r="L106" s="165"/>
      <c r="M106" s="165" t="s">
        <v>779</v>
      </c>
      <c r="N106" s="187">
        <v>15000</v>
      </c>
    </row>
    <row r="107" spans="1:14" ht="69.75">
      <c r="A107" s="173">
        <v>104</v>
      </c>
      <c r="B107" s="185" t="s">
        <v>308</v>
      </c>
      <c r="C107" s="185" t="s">
        <v>780</v>
      </c>
      <c r="D107" s="176" t="s">
        <v>781</v>
      </c>
      <c r="E107" s="185" t="s">
        <v>6</v>
      </c>
      <c r="F107" s="185" t="s">
        <v>287</v>
      </c>
      <c r="G107" s="192" t="s">
        <v>758</v>
      </c>
      <c r="H107" s="186"/>
      <c r="I107" s="176" t="s">
        <v>782</v>
      </c>
      <c r="J107" s="165" t="s">
        <v>285</v>
      </c>
      <c r="K107" s="165"/>
      <c r="L107" s="165"/>
      <c r="M107" s="165" t="s">
        <v>755</v>
      </c>
      <c r="N107" s="187"/>
    </row>
    <row r="108" spans="1:14" ht="69.75">
      <c r="A108" s="173">
        <v>105</v>
      </c>
      <c r="B108" s="185" t="s">
        <v>308</v>
      </c>
      <c r="C108" s="185" t="s">
        <v>783</v>
      </c>
      <c r="D108" s="176" t="s">
        <v>784</v>
      </c>
      <c r="E108" s="185" t="s">
        <v>317</v>
      </c>
      <c r="F108" s="185" t="s">
        <v>290</v>
      </c>
      <c r="G108" s="192" t="s">
        <v>785</v>
      </c>
      <c r="H108" s="186"/>
      <c r="I108" s="176" t="s">
        <v>786</v>
      </c>
      <c r="J108" s="165" t="s">
        <v>285</v>
      </c>
      <c r="K108" s="165"/>
      <c r="L108" s="165"/>
      <c r="M108" s="165" t="s">
        <v>324</v>
      </c>
      <c r="N108" s="187"/>
    </row>
    <row r="109" spans="1:14" ht="69.75">
      <c r="A109" s="173">
        <v>106</v>
      </c>
      <c r="B109" s="185" t="s">
        <v>308</v>
      </c>
      <c r="C109" s="185" t="s">
        <v>787</v>
      </c>
      <c r="D109" s="176" t="s">
        <v>788</v>
      </c>
      <c r="E109" s="185" t="s">
        <v>5</v>
      </c>
      <c r="F109" s="185" t="s">
        <v>293</v>
      </c>
      <c r="G109" s="192" t="s">
        <v>789</v>
      </c>
      <c r="H109" s="186"/>
      <c r="I109" s="176" t="s">
        <v>790</v>
      </c>
      <c r="J109" s="165" t="s">
        <v>285</v>
      </c>
      <c r="K109" s="165"/>
      <c r="L109" s="165"/>
      <c r="M109" s="165" t="s">
        <v>791</v>
      </c>
      <c r="N109" s="187"/>
    </row>
    <row r="110" spans="1:14" ht="69.75">
      <c r="A110" s="173">
        <v>107</v>
      </c>
      <c r="B110" s="185" t="s">
        <v>308</v>
      </c>
      <c r="C110" s="185" t="s">
        <v>289</v>
      </c>
      <c r="D110" s="176" t="s">
        <v>792</v>
      </c>
      <c r="E110" s="185" t="s">
        <v>6</v>
      </c>
      <c r="F110" s="185" t="s">
        <v>287</v>
      </c>
      <c r="G110" s="192" t="s">
        <v>793</v>
      </c>
      <c r="H110" s="186"/>
      <c r="I110" s="176" t="s">
        <v>794</v>
      </c>
      <c r="J110" s="165" t="s">
        <v>285</v>
      </c>
      <c r="K110" s="165"/>
      <c r="L110" s="165"/>
      <c r="M110" s="165" t="s">
        <v>755</v>
      </c>
      <c r="N110" s="187">
        <v>15000</v>
      </c>
    </row>
    <row r="111" spans="1:14" ht="46.5">
      <c r="A111" s="173">
        <v>108</v>
      </c>
      <c r="B111" s="185" t="s">
        <v>308</v>
      </c>
      <c r="C111" s="185" t="s">
        <v>795</v>
      </c>
      <c r="D111" s="176" t="s">
        <v>796</v>
      </c>
      <c r="E111" s="185" t="s">
        <v>5</v>
      </c>
      <c r="F111" s="185" t="s">
        <v>290</v>
      </c>
      <c r="G111" s="192" t="s">
        <v>797</v>
      </c>
      <c r="H111" s="186"/>
      <c r="I111" s="176" t="s">
        <v>798</v>
      </c>
      <c r="J111" s="165" t="s">
        <v>285</v>
      </c>
      <c r="K111" s="165"/>
      <c r="L111" s="165"/>
      <c r="M111" s="165" t="s">
        <v>324</v>
      </c>
      <c r="N111" s="187"/>
    </row>
    <row r="112" spans="1:14" ht="69.75">
      <c r="A112" s="173">
        <v>109</v>
      </c>
      <c r="B112" s="185" t="s">
        <v>308</v>
      </c>
      <c r="C112" s="185" t="s">
        <v>799</v>
      </c>
      <c r="D112" s="176" t="s">
        <v>800</v>
      </c>
      <c r="E112" s="185" t="s">
        <v>6</v>
      </c>
      <c r="F112" s="185" t="s">
        <v>295</v>
      </c>
      <c r="G112" s="192" t="s">
        <v>801</v>
      </c>
      <c r="H112" s="186"/>
      <c r="I112" s="176" t="s">
        <v>802</v>
      </c>
      <c r="J112" s="165" t="s">
        <v>285</v>
      </c>
      <c r="K112" s="165"/>
      <c r="L112" s="165"/>
      <c r="M112" s="165" t="s">
        <v>755</v>
      </c>
      <c r="N112" s="187"/>
    </row>
    <row r="113" spans="1:14" ht="93">
      <c r="A113" s="173">
        <v>110</v>
      </c>
      <c r="B113" s="185" t="s">
        <v>308</v>
      </c>
      <c r="C113" s="185" t="s">
        <v>803</v>
      </c>
      <c r="D113" s="176" t="s">
        <v>804</v>
      </c>
      <c r="E113" s="185" t="s">
        <v>4</v>
      </c>
      <c r="F113" s="185" t="s">
        <v>290</v>
      </c>
      <c r="G113" s="192" t="s">
        <v>805</v>
      </c>
      <c r="H113" s="186"/>
      <c r="I113" s="176" t="s">
        <v>806</v>
      </c>
      <c r="J113" s="165" t="s">
        <v>807</v>
      </c>
      <c r="K113" s="165" t="s">
        <v>808</v>
      </c>
      <c r="L113" s="165" t="s">
        <v>324</v>
      </c>
      <c r="M113" s="165" t="s">
        <v>750</v>
      </c>
      <c r="N113" s="187"/>
    </row>
    <row r="114" spans="1:14" ht="46.5">
      <c r="A114" s="173">
        <v>111</v>
      </c>
      <c r="B114" s="185" t="s">
        <v>308</v>
      </c>
      <c r="C114" s="185" t="s">
        <v>809</v>
      </c>
      <c r="D114" s="176" t="s">
        <v>810</v>
      </c>
      <c r="E114" s="185" t="s">
        <v>6</v>
      </c>
      <c r="F114" s="185" t="s">
        <v>287</v>
      </c>
      <c r="G114" s="192" t="s">
        <v>811</v>
      </c>
      <c r="H114" s="186"/>
      <c r="I114" s="176" t="s">
        <v>812</v>
      </c>
      <c r="J114" s="165" t="s">
        <v>285</v>
      </c>
      <c r="K114" s="165"/>
      <c r="L114" s="165"/>
      <c r="M114" s="165" t="s">
        <v>324</v>
      </c>
      <c r="N114" s="187"/>
    </row>
    <row r="115" spans="1:14" ht="162.75">
      <c r="A115" s="173">
        <v>112</v>
      </c>
      <c r="B115" s="185" t="s">
        <v>308</v>
      </c>
      <c r="C115" s="185" t="s">
        <v>813</v>
      </c>
      <c r="D115" s="176" t="s">
        <v>814</v>
      </c>
      <c r="E115" s="185" t="s">
        <v>5</v>
      </c>
      <c r="F115" s="185" t="s">
        <v>293</v>
      </c>
      <c r="G115" s="192" t="s">
        <v>815</v>
      </c>
      <c r="H115" s="186"/>
      <c r="I115" s="176" t="s">
        <v>816</v>
      </c>
      <c r="J115" s="165" t="s">
        <v>285</v>
      </c>
      <c r="K115" s="165"/>
      <c r="L115" s="165"/>
      <c r="M115" s="165" t="s">
        <v>817</v>
      </c>
      <c r="N115" s="187"/>
    </row>
    <row r="116" spans="1:14" ht="186">
      <c r="A116" s="173">
        <v>113</v>
      </c>
      <c r="B116" s="185" t="s">
        <v>308</v>
      </c>
      <c r="C116" s="185" t="s">
        <v>818</v>
      </c>
      <c r="D116" s="176" t="s">
        <v>819</v>
      </c>
      <c r="E116" s="185" t="s">
        <v>5</v>
      </c>
      <c r="F116" s="185" t="s">
        <v>293</v>
      </c>
      <c r="G116" s="192" t="s">
        <v>820</v>
      </c>
      <c r="H116" s="186"/>
      <c r="I116" s="176" t="s">
        <v>821</v>
      </c>
      <c r="J116" s="165" t="s">
        <v>285</v>
      </c>
      <c r="K116" s="165"/>
      <c r="L116" s="165"/>
      <c r="M116" s="165" t="s">
        <v>822</v>
      </c>
      <c r="N116" s="187"/>
    </row>
    <row r="117" spans="1:14" ht="139.5">
      <c r="A117" s="173">
        <v>114</v>
      </c>
      <c r="B117" s="185" t="s">
        <v>308</v>
      </c>
      <c r="C117" s="185" t="s">
        <v>823</v>
      </c>
      <c r="D117" s="176" t="s">
        <v>824</v>
      </c>
      <c r="E117" s="185" t="s">
        <v>4</v>
      </c>
      <c r="F117" s="185" t="s">
        <v>290</v>
      </c>
      <c r="G117" s="192" t="s">
        <v>820</v>
      </c>
      <c r="H117" s="186"/>
      <c r="I117" s="176" t="s">
        <v>825</v>
      </c>
      <c r="J117" s="165" t="s">
        <v>285</v>
      </c>
      <c r="K117" s="165"/>
      <c r="L117" s="165"/>
      <c r="M117" s="165" t="s">
        <v>826</v>
      </c>
      <c r="N117" s="187">
        <v>50000</v>
      </c>
    </row>
    <row r="118" spans="1:14" ht="93">
      <c r="A118" s="173">
        <v>115</v>
      </c>
      <c r="B118" s="185" t="s">
        <v>308</v>
      </c>
      <c r="C118" s="185" t="s">
        <v>827</v>
      </c>
      <c r="D118" s="176" t="s">
        <v>828</v>
      </c>
      <c r="E118" s="185" t="s">
        <v>4</v>
      </c>
      <c r="F118" s="185" t="s">
        <v>290</v>
      </c>
      <c r="G118" s="192" t="s">
        <v>829</v>
      </c>
      <c r="H118" s="186"/>
      <c r="I118" s="176" t="s">
        <v>830</v>
      </c>
      <c r="J118" s="165" t="s">
        <v>285</v>
      </c>
      <c r="K118" s="165"/>
      <c r="L118" s="165"/>
      <c r="M118" s="165" t="s">
        <v>324</v>
      </c>
      <c r="N118" s="187">
        <v>50000</v>
      </c>
    </row>
    <row r="119" spans="1:14" ht="93">
      <c r="A119" s="173">
        <v>116</v>
      </c>
      <c r="B119" s="185" t="s">
        <v>308</v>
      </c>
      <c r="C119" s="185" t="s">
        <v>831</v>
      </c>
      <c r="D119" s="176" t="s">
        <v>832</v>
      </c>
      <c r="E119" s="185" t="s">
        <v>5</v>
      </c>
      <c r="F119" s="185" t="s">
        <v>293</v>
      </c>
      <c r="G119" s="192" t="s">
        <v>833</v>
      </c>
      <c r="H119" s="186"/>
      <c r="I119" s="176" t="s">
        <v>834</v>
      </c>
      <c r="J119" s="165" t="s">
        <v>285</v>
      </c>
      <c r="K119" s="165"/>
      <c r="L119" s="165"/>
      <c r="M119" s="165" t="s">
        <v>835</v>
      </c>
      <c r="N119" s="187"/>
    </row>
    <row r="120" spans="1:14" ht="69.75">
      <c r="A120" s="173">
        <v>117</v>
      </c>
      <c r="B120" s="185" t="s">
        <v>308</v>
      </c>
      <c r="C120" s="185" t="s">
        <v>836</v>
      </c>
      <c r="D120" s="176" t="s">
        <v>837</v>
      </c>
      <c r="E120" s="185" t="s">
        <v>4</v>
      </c>
      <c r="F120" s="185" t="s">
        <v>290</v>
      </c>
      <c r="G120" s="192" t="s">
        <v>838</v>
      </c>
      <c r="H120" s="186"/>
      <c r="I120" s="176" t="s">
        <v>839</v>
      </c>
      <c r="J120" s="165" t="s">
        <v>285</v>
      </c>
      <c r="K120" s="165"/>
      <c r="L120" s="165"/>
      <c r="M120" s="165" t="s">
        <v>755</v>
      </c>
      <c r="N120" s="187">
        <v>50000</v>
      </c>
    </row>
    <row r="121" spans="1:14" ht="69.75">
      <c r="A121" s="173">
        <v>118</v>
      </c>
      <c r="B121" s="185" t="s">
        <v>308</v>
      </c>
      <c r="C121" s="185" t="s">
        <v>836</v>
      </c>
      <c r="D121" s="176" t="s">
        <v>837</v>
      </c>
      <c r="E121" s="185" t="s">
        <v>6</v>
      </c>
      <c r="F121" s="185" t="s">
        <v>645</v>
      </c>
      <c r="G121" s="192" t="s">
        <v>838</v>
      </c>
      <c r="H121" s="186"/>
      <c r="I121" s="176" t="s">
        <v>840</v>
      </c>
      <c r="J121" s="165" t="s">
        <v>285</v>
      </c>
      <c r="K121" s="165"/>
      <c r="L121" s="165"/>
      <c r="M121" s="165" t="s">
        <v>755</v>
      </c>
      <c r="N121" s="187">
        <v>3000</v>
      </c>
    </row>
    <row r="122" spans="1:14">
      <c r="A122" s="173">
        <v>119</v>
      </c>
      <c r="B122" s="185" t="s">
        <v>308</v>
      </c>
      <c r="C122" s="185" t="s">
        <v>841</v>
      </c>
      <c r="D122" s="176" t="s">
        <v>842</v>
      </c>
      <c r="E122" s="185" t="s">
        <v>4</v>
      </c>
      <c r="F122" s="185" t="s">
        <v>290</v>
      </c>
      <c r="G122" s="192" t="s">
        <v>843</v>
      </c>
      <c r="H122" s="186"/>
      <c r="I122" s="176" t="s">
        <v>844</v>
      </c>
      <c r="J122" s="165" t="s">
        <v>285</v>
      </c>
      <c r="K122" s="165"/>
      <c r="L122" s="165"/>
      <c r="M122" s="165" t="s">
        <v>324</v>
      </c>
      <c r="N122" s="187"/>
    </row>
    <row r="123" spans="1:14" ht="46.5">
      <c r="A123" s="173">
        <v>120</v>
      </c>
      <c r="B123" s="185" t="s">
        <v>308</v>
      </c>
      <c r="C123" s="185" t="s">
        <v>315</v>
      </c>
      <c r="D123" s="176" t="s">
        <v>845</v>
      </c>
      <c r="E123" s="185" t="s">
        <v>4</v>
      </c>
      <c r="F123" s="185" t="s">
        <v>290</v>
      </c>
      <c r="G123" s="192" t="s">
        <v>846</v>
      </c>
      <c r="H123" s="186"/>
      <c r="I123" s="176" t="s">
        <v>847</v>
      </c>
      <c r="J123" s="165" t="s">
        <v>285</v>
      </c>
      <c r="K123" s="165"/>
      <c r="L123" s="165"/>
      <c r="M123" s="165" t="s">
        <v>324</v>
      </c>
      <c r="N123" s="187"/>
    </row>
    <row r="124" spans="1:14" ht="69.75">
      <c r="A124" s="173">
        <v>121</v>
      </c>
      <c r="B124" s="185" t="s">
        <v>308</v>
      </c>
      <c r="C124" s="185" t="s">
        <v>848</v>
      </c>
      <c r="D124" s="176" t="s">
        <v>849</v>
      </c>
      <c r="E124" s="185" t="s">
        <v>6</v>
      </c>
      <c r="F124" s="185" t="s">
        <v>287</v>
      </c>
      <c r="G124" s="192" t="s">
        <v>850</v>
      </c>
      <c r="H124" s="186"/>
      <c r="I124" s="176" t="s">
        <v>851</v>
      </c>
      <c r="J124" s="165" t="s">
        <v>285</v>
      </c>
      <c r="K124" s="165"/>
      <c r="L124" s="165"/>
      <c r="M124" s="165" t="s">
        <v>755</v>
      </c>
      <c r="N124" s="187">
        <v>15000</v>
      </c>
    </row>
    <row r="125" spans="1:14" ht="69.75">
      <c r="A125" s="173">
        <v>122</v>
      </c>
      <c r="B125" s="185" t="s">
        <v>308</v>
      </c>
      <c r="C125" s="185" t="s">
        <v>852</v>
      </c>
      <c r="D125" s="176" t="s">
        <v>853</v>
      </c>
      <c r="E125" s="185" t="s">
        <v>6</v>
      </c>
      <c r="F125" s="185" t="s">
        <v>287</v>
      </c>
      <c r="G125" s="192" t="s">
        <v>549</v>
      </c>
      <c r="H125" s="186"/>
      <c r="I125" s="176" t="s">
        <v>854</v>
      </c>
      <c r="J125" s="165" t="s">
        <v>285</v>
      </c>
      <c r="K125" s="165"/>
      <c r="L125" s="165"/>
      <c r="M125" s="165" t="s">
        <v>755</v>
      </c>
      <c r="N125" s="187">
        <v>15000</v>
      </c>
    </row>
    <row r="126" spans="1:14" ht="69.75">
      <c r="A126" s="173">
        <v>123</v>
      </c>
      <c r="B126" s="185" t="s">
        <v>308</v>
      </c>
      <c r="C126" s="185" t="s">
        <v>855</v>
      </c>
      <c r="D126" s="176" t="s">
        <v>856</v>
      </c>
      <c r="E126" s="185" t="s">
        <v>6</v>
      </c>
      <c r="F126" s="185" t="s">
        <v>287</v>
      </c>
      <c r="G126" s="192" t="s">
        <v>857</v>
      </c>
      <c r="H126" s="186"/>
      <c r="I126" s="176" t="s">
        <v>858</v>
      </c>
      <c r="J126" s="165" t="s">
        <v>285</v>
      </c>
      <c r="K126" s="165"/>
      <c r="L126" s="165"/>
      <c r="M126" s="165" t="s">
        <v>755</v>
      </c>
      <c r="N126" s="187">
        <v>16500</v>
      </c>
    </row>
    <row r="127" spans="1:14" ht="116.25">
      <c r="A127" s="173">
        <v>124</v>
      </c>
      <c r="B127" s="185" t="s">
        <v>308</v>
      </c>
      <c r="C127" s="185" t="s">
        <v>859</v>
      </c>
      <c r="D127" s="176" t="s">
        <v>860</v>
      </c>
      <c r="E127" s="185" t="s">
        <v>4</v>
      </c>
      <c r="F127" s="185" t="s">
        <v>290</v>
      </c>
      <c r="G127" s="192" t="s">
        <v>861</v>
      </c>
      <c r="H127" s="186"/>
      <c r="I127" s="176" t="s">
        <v>862</v>
      </c>
      <c r="J127" s="165" t="s">
        <v>285</v>
      </c>
      <c r="K127" s="165"/>
      <c r="L127" s="165"/>
      <c r="M127" s="165" t="s">
        <v>324</v>
      </c>
      <c r="N127" s="187"/>
    </row>
    <row r="128" spans="1:14" ht="69.75">
      <c r="A128" s="173">
        <v>125</v>
      </c>
      <c r="B128" s="185" t="s">
        <v>308</v>
      </c>
      <c r="C128" s="185" t="s">
        <v>313</v>
      </c>
      <c r="D128" s="176" t="s">
        <v>863</v>
      </c>
      <c r="E128" s="185" t="s">
        <v>6</v>
      </c>
      <c r="F128" s="185" t="s">
        <v>287</v>
      </c>
      <c r="G128" s="192" t="s">
        <v>864</v>
      </c>
      <c r="H128" s="186"/>
      <c r="I128" s="176" t="s">
        <v>865</v>
      </c>
      <c r="J128" s="165" t="s">
        <v>285</v>
      </c>
      <c r="K128" s="165"/>
      <c r="L128" s="165"/>
      <c r="M128" s="165" t="s">
        <v>755</v>
      </c>
      <c r="N128" s="187">
        <v>15000</v>
      </c>
    </row>
    <row r="129" spans="1:14" ht="186">
      <c r="A129" s="173">
        <v>126</v>
      </c>
      <c r="B129" s="185" t="s">
        <v>308</v>
      </c>
      <c r="C129" s="185" t="s">
        <v>312</v>
      </c>
      <c r="D129" s="176" t="s">
        <v>866</v>
      </c>
      <c r="E129" s="185" t="s">
        <v>6</v>
      </c>
      <c r="F129" s="185" t="s">
        <v>295</v>
      </c>
      <c r="G129" s="192" t="s">
        <v>867</v>
      </c>
      <c r="H129" s="186"/>
      <c r="I129" s="176" t="s">
        <v>868</v>
      </c>
      <c r="J129" s="165" t="s">
        <v>285</v>
      </c>
      <c r="K129" s="165"/>
      <c r="L129" s="165"/>
      <c r="M129" s="165" t="s">
        <v>324</v>
      </c>
      <c r="N129" s="187"/>
    </row>
    <row r="130" spans="1:14" ht="46.5">
      <c r="A130" s="173">
        <v>127</v>
      </c>
      <c r="B130" s="185" t="s">
        <v>308</v>
      </c>
      <c r="C130" s="185" t="s">
        <v>869</v>
      </c>
      <c r="D130" s="176" t="s">
        <v>870</v>
      </c>
      <c r="E130" s="185" t="s">
        <v>5</v>
      </c>
      <c r="F130" s="185" t="s">
        <v>290</v>
      </c>
      <c r="G130" s="192" t="s">
        <v>871</v>
      </c>
      <c r="H130" s="186"/>
      <c r="I130" s="176" t="s">
        <v>872</v>
      </c>
      <c r="J130" s="165" t="s">
        <v>285</v>
      </c>
      <c r="K130" s="165"/>
      <c r="L130" s="165"/>
      <c r="M130" s="165" t="s">
        <v>324</v>
      </c>
      <c r="N130" s="187"/>
    </row>
    <row r="131" spans="1:14" ht="93">
      <c r="A131" s="173">
        <v>128</v>
      </c>
      <c r="B131" s="185" t="s">
        <v>308</v>
      </c>
      <c r="C131" s="185" t="s">
        <v>873</v>
      </c>
      <c r="D131" s="176" t="s">
        <v>874</v>
      </c>
      <c r="E131" s="185" t="s">
        <v>5</v>
      </c>
      <c r="F131" s="185" t="s">
        <v>293</v>
      </c>
      <c r="G131" s="192" t="s">
        <v>875</v>
      </c>
      <c r="H131" s="194"/>
      <c r="I131" s="176" t="s">
        <v>876</v>
      </c>
      <c r="J131" s="165" t="s">
        <v>285</v>
      </c>
      <c r="K131" s="165"/>
      <c r="L131" s="165"/>
      <c r="M131" s="165" t="s">
        <v>877</v>
      </c>
      <c r="N131" s="187"/>
    </row>
    <row r="132" spans="1:14" ht="93">
      <c r="A132" s="173">
        <v>129</v>
      </c>
      <c r="B132" s="185" t="s">
        <v>308</v>
      </c>
      <c r="C132" s="185" t="s">
        <v>878</v>
      </c>
      <c r="D132" s="176" t="s">
        <v>879</v>
      </c>
      <c r="E132" s="185" t="s">
        <v>5</v>
      </c>
      <c r="F132" s="185" t="s">
        <v>293</v>
      </c>
      <c r="G132" s="192" t="s">
        <v>880</v>
      </c>
      <c r="H132" s="194"/>
      <c r="I132" s="176" t="s">
        <v>881</v>
      </c>
      <c r="J132" s="165" t="s">
        <v>285</v>
      </c>
      <c r="K132" s="165"/>
      <c r="L132" s="165"/>
      <c r="M132" s="165" t="s">
        <v>877</v>
      </c>
      <c r="N132" s="187"/>
    </row>
    <row r="133" spans="1:14" ht="69.75">
      <c r="A133" s="173">
        <v>130</v>
      </c>
      <c r="B133" s="185" t="s">
        <v>308</v>
      </c>
      <c r="C133" s="185" t="s">
        <v>878</v>
      </c>
      <c r="D133" s="176" t="s">
        <v>882</v>
      </c>
      <c r="E133" s="185" t="s">
        <v>4</v>
      </c>
      <c r="F133" s="185" t="s">
        <v>290</v>
      </c>
      <c r="G133" s="192" t="s">
        <v>883</v>
      </c>
      <c r="H133" s="194"/>
      <c r="I133" s="176" t="s">
        <v>884</v>
      </c>
      <c r="J133" s="165" t="s">
        <v>285</v>
      </c>
      <c r="K133" s="165"/>
      <c r="L133" s="165"/>
      <c r="M133" s="165" t="s">
        <v>755</v>
      </c>
      <c r="N133" s="187">
        <v>50000</v>
      </c>
    </row>
    <row r="134" spans="1:14" ht="69.75">
      <c r="A134" s="173">
        <v>131</v>
      </c>
      <c r="B134" s="185" t="s">
        <v>308</v>
      </c>
      <c r="C134" s="185" t="s">
        <v>885</v>
      </c>
      <c r="D134" s="176" t="s">
        <v>886</v>
      </c>
      <c r="E134" s="185" t="s">
        <v>4</v>
      </c>
      <c r="F134" s="185" t="s">
        <v>290</v>
      </c>
      <c r="G134" s="192" t="s">
        <v>887</v>
      </c>
      <c r="H134" s="194"/>
      <c r="I134" s="176" t="s">
        <v>888</v>
      </c>
      <c r="J134" s="165" t="s">
        <v>285</v>
      </c>
      <c r="K134" s="165"/>
      <c r="L134" s="165"/>
      <c r="M134" s="165" t="s">
        <v>324</v>
      </c>
      <c r="N134" s="187"/>
    </row>
    <row r="135" spans="1:14" ht="69.75">
      <c r="A135" s="173">
        <v>132</v>
      </c>
      <c r="B135" s="185" t="s">
        <v>308</v>
      </c>
      <c r="C135" s="185" t="s">
        <v>889</v>
      </c>
      <c r="D135" s="176" t="s">
        <v>890</v>
      </c>
      <c r="E135" s="185" t="s">
        <v>6</v>
      </c>
      <c r="F135" s="185" t="s">
        <v>295</v>
      </c>
      <c r="G135" s="192" t="s">
        <v>625</v>
      </c>
      <c r="H135" s="194"/>
      <c r="I135" s="176" t="s">
        <v>891</v>
      </c>
      <c r="J135" s="165" t="s">
        <v>285</v>
      </c>
      <c r="K135" s="165"/>
      <c r="L135" s="165"/>
      <c r="M135" s="165" t="s">
        <v>755</v>
      </c>
      <c r="N135" s="187"/>
    </row>
    <row r="136" spans="1:14" ht="69.75">
      <c r="A136" s="173">
        <v>133</v>
      </c>
      <c r="B136" s="185" t="s">
        <v>308</v>
      </c>
      <c r="C136" s="185" t="s">
        <v>892</v>
      </c>
      <c r="D136" s="176" t="s">
        <v>893</v>
      </c>
      <c r="E136" s="185" t="s">
        <v>4</v>
      </c>
      <c r="F136" s="185" t="s">
        <v>290</v>
      </c>
      <c r="G136" s="192" t="s">
        <v>625</v>
      </c>
      <c r="H136" s="194"/>
      <c r="I136" s="176" t="s">
        <v>894</v>
      </c>
      <c r="J136" s="165" t="s">
        <v>285</v>
      </c>
      <c r="K136" s="165"/>
      <c r="L136" s="165"/>
      <c r="M136" s="165" t="s">
        <v>324</v>
      </c>
      <c r="N136" s="187"/>
    </row>
    <row r="137" spans="1:14" ht="69.75">
      <c r="A137" s="173">
        <v>134</v>
      </c>
      <c r="B137" s="185" t="s">
        <v>308</v>
      </c>
      <c r="C137" s="185" t="s">
        <v>310</v>
      </c>
      <c r="D137" s="176" t="s">
        <v>895</v>
      </c>
      <c r="E137" s="185" t="s">
        <v>6</v>
      </c>
      <c r="F137" s="185" t="s">
        <v>287</v>
      </c>
      <c r="G137" s="192" t="s">
        <v>896</v>
      </c>
      <c r="H137" s="194"/>
      <c r="I137" s="176" t="s">
        <v>897</v>
      </c>
      <c r="J137" s="165" t="s">
        <v>285</v>
      </c>
      <c r="K137" s="165"/>
      <c r="L137" s="165"/>
      <c r="M137" s="165" t="s">
        <v>755</v>
      </c>
      <c r="N137" s="187"/>
    </row>
    <row r="138" spans="1:14" ht="69.75">
      <c r="A138" s="173">
        <v>135</v>
      </c>
      <c r="B138" s="185" t="s">
        <v>308</v>
      </c>
      <c r="C138" s="185" t="s">
        <v>898</v>
      </c>
      <c r="D138" s="176" t="s">
        <v>899</v>
      </c>
      <c r="E138" s="185" t="s">
        <v>4</v>
      </c>
      <c r="F138" s="185" t="s">
        <v>290</v>
      </c>
      <c r="G138" s="192" t="s">
        <v>896</v>
      </c>
      <c r="H138" s="194"/>
      <c r="I138" s="176" t="s">
        <v>900</v>
      </c>
      <c r="J138" s="165" t="s">
        <v>285</v>
      </c>
      <c r="K138" s="165"/>
      <c r="L138" s="165"/>
      <c r="M138" s="165" t="s">
        <v>324</v>
      </c>
      <c r="N138" s="187"/>
    </row>
    <row r="139" spans="1:14" ht="69.75">
      <c r="A139" s="173">
        <v>136</v>
      </c>
      <c r="B139" s="185" t="s">
        <v>308</v>
      </c>
      <c r="C139" s="185" t="s">
        <v>901</v>
      </c>
      <c r="D139" s="176" t="s">
        <v>902</v>
      </c>
      <c r="E139" s="185" t="s">
        <v>6</v>
      </c>
      <c r="F139" s="185" t="s">
        <v>903</v>
      </c>
      <c r="G139" s="192" t="s">
        <v>896</v>
      </c>
      <c r="H139" s="194"/>
      <c r="I139" s="176" t="s">
        <v>904</v>
      </c>
      <c r="J139" s="165" t="s">
        <v>285</v>
      </c>
      <c r="K139" s="165"/>
      <c r="L139" s="165"/>
      <c r="M139" s="165" t="s">
        <v>755</v>
      </c>
      <c r="N139" s="187">
        <v>30000</v>
      </c>
    </row>
    <row r="140" spans="1:14" ht="93">
      <c r="A140" s="173">
        <v>137</v>
      </c>
      <c r="B140" s="185" t="s">
        <v>308</v>
      </c>
      <c r="C140" s="185" t="s">
        <v>905</v>
      </c>
      <c r="D140" s="176" t="s">
        <v>906</v>
      </c>
      <c r="E140" s="185" t="s">
        <v>6</v>
      </c>
      <c r="F140" s="185" t="s">
        <v>295</v>
      </c>
      <c r="G140" s="192" t="s">
        <v>907</v>
      </c>
      <c r="H140" s="194"/>
      <c r="I140" s="176" t="s">
        <v>908</v>
      </c>
      <c r="J140" s="165" t="s">
        <v>285</v>
      </c>
      <c r="K140" s="165"/>
      <c r="L140" s="165"/>
      <c r="M140" s="165" t="s">
        <v>755</v>
      </c>
      <c r="N140" s="187">
        <v>15000</v>
      </c>
    </row>
    <row r="141" spans="1:14" ht="116.25">
      <c r="A141" s="173">
        <v>138</v>
      </c>
      <c r="B141" s="185" t="s">
        <v>308</v>
      </c>
      <c r="C141" s="185" t="s">
        <v>909</v>
      </c>
      <c r="D141" s="176" t="s">
        <v>910</v>
      </c>
      <c r="E141" s="185" t="s">
        <v>6</v>
      </c>
      <c r="F141" s="185" t="s">
        <v>911</v>
      </c>
      <c r="G141" s="192" t="s">
        <v>912</v>
      </c>
      <c r="H141" s="194"/>
      <c r="I141" s="176" t="s">
        <v>913</v>
      </c>
      <c r="J141" s="165" t="s">
        <v>285</v>
      </c>
      <c r="K141" s="165"/>
      <c r="L141" s="165"/>
      <c r="M141" s="165" t="s">
        <v>755</v>
      </c>
      <c r="N141" s="187">
        <v>60000</v>
      </c>
    </row>
    <row r="142" spans="1:14">
      <c r="A142" s="173">
        <v>139</v>
      </c>
      <c r="B142" s="185" t="s">
        <v>308</v>
      </c>
      <c r="C142" s="185" t="s">
        <v>914</v>
      </c>
      <c r="D142" s="176" t="s">
        <v>915</v>
      </c>
      <c r="E142" s="185" t="s">
        <v>4</v>
      </c>
      <c r="F142" s="185" t="s">
        <v>290</v>
      </c>
      <c r="G142" s="192" t="s">
        <v>916</v>
      </c>
      <c r="H142" s="194"/>
      <c r="I142" s="176" t="s">
        <v>917</v>
      </c>
      <c r="J142" s="165" t="s">
        <v>285</v>
      </c>
      <c r="K142" s="165"/>
      <c r="L142" s="165"/>
      <c r="M142" s="165" t="s">
        <v>324</v>
      </c>
      <c r="N142" s="187"/>
    </row>
    <row r="143" spans="1:14" ht="93">
      <c r="A143" s="173">
        <v>140</v>
      </c>
      <c r="B143" s="185" t="s">
        <v>308</v>
      </c>
      <c r="C143" s="185" t="s">
        <v>311</v>
      </c>
      <c r="D143" s="176" t="s">
        <v>918</v>
      </c>
      <c r="E143" s="185" t="s">
        <v>4</v>
      </c>
      <c r="F143" s="185" t="s">
        <v>290</v>
      </c>
      <c r="G143" s="192" t="s">
        <v>919</v>
      </c>
      <c r="H143" s="194"/>
      <c r="I143" s="176" t="s">
        <v>920</v>
      </c>
      <c r="J143" s="165" t="s">
        <v>285</v>
      </c>
      <c r="K143" s="165"/>
      <c r="L143" s="165"/>
      <c r="M143" s="165" t="s">
        <v>324</v>
      </c>
      <c r="N143" s="187"/>
    </row>
    <row r="144" spans="1:14" ht="69.75">
      <c r="A144" s="173">
        <v>141</v>
      </c>
      <c r="B144" s="185" t="s">
        <v>308</v>
      </c>
      <c r="C144" s="185" t="s">
        <v>921</v>
      </c>
      <c r="D144" s="176" t="s">
        <v>922</v>
      </c>
      <c r="E144" s="185" t="s">
        <v>6</v>
      </c>
      <c r="F144" s="185" t="s">
        <v>287</v>
      </c>
      <c r="G144" s="192" t="s">
        <v>919</v>
      </c>
      <c r="H144" s="194"/>
      <c r="I144" s="176" t="s">
        <v>923</v>
      </c>
      <c r="J144" s="165" t="s">
        <v>285</v>
      </c>
      <c r="K144" s="165"/>
      <c r="L144" s="165"/>
      <c r="M144" s="165" t="s">
        <v>755</v>
      </c>
      <c r="N144" s="187">
        <v>15000</v>
      </c>
    </row>
    <row r="145" spans="1:14" ht="69.75">
      <c r="A145" s="173">
        <v>142</v>
      </c>
      <c r="B145" s="185" t="s">
        <v>308</v>
      </c>
      <c r="C145" s="185" t="s">
        <v>813</v>
      </c>
      <c r="D145" s="176" t="s">
        <v>924</v>
      </c>
      <c r="E145" s="185" t="s">
        <v>6</v>
      </c>
      <c r="F145" s="185" t="s">
        <v>287</v>
      </c>
      <c r="G145" s="192" t="s">
        <v>925</v>
      </c>
      <c r="H145" s="194"/>
      <c r="I145" s="176" t="s">
        <v>926</v>
      </c>
      <c r="J145" s="165" t="s">
        <v>285</v>
      </c>
      <c r="K145" s="165"/>
      <c r="L145" s="165"/>
      <c r="M145" s="165" t="s">
        <v>755</v>
      </c>
      <c r="N145" s="187"/>
    </row>
    <row r="146" spans="1:14" ht="69.75">
      <c r="A146" s="173">
        <v>143</v>
      </c>
      <c r="B146" s="185" t="s">
        <v>308</v>
      </c>
      <c r="C146" s="185" t="s">
        <v>927</v>
      </c>
      <c r="D146" s="176" t="s">
        <v>928</v>
      </c>
      <c r="E146" s="185" t="s">
        <v>6</v>
      </c>
      <c r="F146" s="185" t="s">
        <v>295</v>
      </c>
      <c r="G146" s="192" t="s">
        <v>929</v>
      </c>
      <c r="H146" s="194"/>
      <c r="I146" s="176" t="s">
        <v>930</v>
      </c>
      <c r="J146" s="165" t="s">
        <v>285</v>
      </c>
      <c r="K146" s="165"/>
      <c r="L146" s="165"/>
      <c r="M146" s="165" t="s">
        <v>755</v>
      </c>
      <c r="N146" s="187"/>
    </row>
    <row r="147" spans="1:14" ht="186">
      <c r="A147" s="173">
        <v>144</v>
      </c>
      <c r="B147" s="185" t="s">
        <v>308</v>
      </c>
      <c r="C147" s="185" t="s">
        <v>931</v>
      </c>
      <c r="D147" s="176" t="s">
        <v>932</v>
      </c>
      <c r="E147" s="185" t="s">
        <v>5</v>
      </c>
      <c r="F147" s="185" t="s">
        <v>293</v>
      </c>
      <c r="G147" s="192" t="s">
        <v>650</v>
      </c>
      <c r="H147" s="194"/>
      <c r="I147" s="176" t="s">
        <v>933</v>
      </c>
      <c r="J147" s="165" t="s">
        <v>285</v>
      </c>
      <c r="K147" s="165"/>
      <c r="L147" s="165"/>
      <c r="M147" s="165" t="s">
        <v>822</v>
      </c>
      <c r="N147" s="187"/>
    </row>
    <row r="148" spans="1:14" ht="93">
      <c r="A148" s="173">
        <v>145</v>
      </c>
      <c r="B148" s="185" t="s">
        <v>308</v>
      </c>
      <c r="C148" s="185" t="s">
        <v>934</v>
      </c>
      <c r="D148" s="176" t="s">
        <v>935</v>
      </c>
      <c r="E148" s="185" t="s">
        <v>5</v>
      </c>
      <c r="F148" s="185" t="s">
        <v>290</v>
      </c>
      <c r="G148" s="192" t="s">
        <v>936</v>
      </c>
      <c r="H148" s="194"/>
      <c r="I148" s="176" t="s">
        <v>937</v>
      </c>
      <c r="J148" s="165" t="s">
        <v>285</v>
      </c>
      <c r="K148" s="165"/>
      <c r="L148" s="165"/>
      <c r="M148" s="165" t="s">
        <v>324</v>
      </c>
      <c r="N148" s="187"/>
    </row>
    <row r="149" spans="1:14" ht="69.75">
      <c r="A149" s="173">
        <v>146</v>
      </c>
      <c r="B149" s="185" t="s">
        <v>308</v>
      </c>
      <c r="C149" s="185" t="s">
        <v>938</v>
      </c>
      <c r="D149" s="176" t="s">
        <v>939</v>
      </c>
      <c r="E149" s="185" t="s">
        <v>5</v>
      </c>
      <c r="F149" s="185" t="s">
        <v>290</v>
      </c>
      <c r="G149" s="192" t="s">
        <v>936</v>
      </c>
      <c r="H149" s="194"/>
      <c r="I149" s="176" t="s">
        <v>940</v>
      </c>
      <c r="J149" s="165" t="s">
        <v>285</v>
      </c>
      <c r="K149" s="165"/>
      <c r="L149" s="165"/>
      <c r="M149" s="165" t="s">
        <v>324</v>
      </c>
      <c r="N149" s="187"/>
    </row>
  </sheetData>
  <mergeCells count="1">
    <mergeCell ref="A1:N1"/>
  </mergeCells>
  <printOptions horizontalCentered="1" verticalCentered="1"/>
  <pageMargins left="0" right="0" top="0" bottom="0" header="0" footer="0"/>
  <pageSetup paperSize="9" scale="32" fitToHeight="11" orientation="landscape" verticalDpi="0" r:id="rId1"/>
</worksheet>
</file>

<file path=xl/worksheets/sheet4.xml><?xml version="1.0" encoding="utf-8"?>
<worksheet xmlns="http://schemas.openxmlformats.org/spreadsheetml/2006/main" xmlns:r="http://schemas.openxmlformats.org/officeDocument/2006/relationships">
  <sheetPr codeName="Sheet4">
    <tabColor rgb="FF00B050"/>
  </sheetPr>
  <dimension ref="A1:AA307"/>
  <sheetViews>
    <sheetView view="pageBreakPreview" topLeftCell="A13" zoomScale="70" zoomScaleSheetLayoutView="70" workbookViewId="0">
      <selection activeCell="Q7" sqref="Q7"/>
    </sheetView>
  </sheetViews>
  <sheetFormatPr defaultRowHeight="12.75"/>
  <cols>
    <col min="1" max="1" width="9.28515625" customWidth="1"/>
    <col min="2" max="2" width="14.28515625" customWidth="1"/>
    <col min="3" max="3" width="16.140625" customWidth="1"/>
    <col min="4" max="4" width="17" style="13" customWidth="1"/>
    <col min="5" max="5" width="15.28515625" style="13" customWidth="1"/>
    <col min="6" max="6" width="16.85546875" style="13" customWidth="1"/>
    <col min="7" max="7" width="18.28515625" style="13" customWidth="1"/>
    <col min="8" max="8" width="19.28515625" style="13" customWidth="1"/>
    <col min="9" max="9" width="13.85546875" style="13" customWidth="1"/>
    <col min="10" max="10" width="18.28515625" customWidth="1"/>
    <col min="11" max="11" width="41" customWidth="1"/>
    <col min="12" max="12" width="6.140625" customWidth="1"/>
    <col min="13" max="14" width="9.140625" customWidth="1"/>
    <col min="15" max="16" width="13" customWidth="1"/>
    <col min="17" max="17" width="13.28515625" customWidth="1"/>
    <col min="18" max="39" width="9.140625" customWidth="1"/>
    <col min="41" max="41" width="9.28515625" bestFit="1" customWidth="1"/>
  </cols>
  <sheetData>
    <row r="1" spans="1:27" ht="86.25" customHeight="1">
      <c r="A1" s="215" t="s">
        <v>188</v>
      </c>
      <c r="B1" s="216"/>
      <c r="C1" s="216"/>
      <c r="D1" s="216"/>
      <c r="E1" s="216"/>
      <c r="F1" s="216"/>
      <c r="G1" s="216"/>
      <c r="H1" s="216"/>
      <c r="I1" s="216"/>
      <c r="J1" s="216"/>
      <c r="K1" s="217"/>
    </row>
    <row r="2" spans="1:27" ht="16.5">
      <c r="A2" s="223" t="s">
        <v>943</v>
      </c>
      <c r="B2" s="224"/>
      <c r="C2" s="224"/>
      <c r="D2" s="224"/>
      <c r="E2" s="224"/>
      <c r="F2" s="224"/>
      <c r="G2" s="224"/>
      <c r="H2" s="224"/>
      <c r="I2" s="224"/>
      <c r="J2" s="224"/>
      <c r="K2" s="225"/>
    </row>
    <row r="3" spans="1:27" ht="16.5">
      <c r="A3" s="223" t="s">
        <v>37</v>
      </c>
      <c r="B3" s="224"/>
      <c r="C3" s="224"/>
      <c r="D3" s="224"/>
      <c r="E3" s="224"/>
      <c r="F3" s="224"/>
      <c r="G3" s="224"/>
      <c r="H3" s="224"/>
      <c r="I3" s="224"/>
      <c r="J3" s="224"/>
      <c r="K3" s="225"/>
    </row>
    <row r="4" spans="1:27" ht="16.5">
      <c r="A4" s="220" t="s">
        <v>149</v>
      </c>
      <c r="B4" s="221"/>
      <c r="C4" s="221"/>
      <c r="D4" s="221"/>
      <c r="E4" s="221"/>
      <c r="F4" s="221"/>
      <c r="G4" s="221"/>
      <c r="H4" s="221"/>
      <c r="I4" s="221"/>
      <c r="J4" s="221"/>
      <c r="K4" s="222"/>
    </row>
    <row r="5" spans="1:27" ht="16.5">
      <c r="A5" s="223" t="s">
        <v>170</v>
      </c>
      <c r="B5" s="224"/>
      <c r="C5" s="224"/>
      <c r="D5" s="224"/>
      <c r="E5" s="224"/>
      <c r="F5" s="224"/>
      <c r="G5" s="224"/>
      <c r="H5" s="224"/>
      <c r="I5" s="224"/>
      <c r="J5" s="224"/>
      <c r="K5" s="225"/>
    </row>
    <row r="6" spans="1:27" ht="32.25" customHeight="1">
      <c r="A6" s="226" t="s">
        <v>26</v>
      </c>
      <c r="B6" s="208" t="s">
        <v>942</v>
      </c>
      <c r="C6" s="208" t="s">
        <v>169</v>
      </c>
      <c r="D6" s="218" t="s">
        <v>27</v>
      </c>
      <c r="E6" s="218" t="s">
        <v>28</v>
      </c>
      <c r="F6" s="218"/>
      <c r="G6" s="218"/>
      <c r="H6" s="218"/>
      <c r="I6" s="218"/>
      <c r="J6" s="208" t="s">
        <v>36</v>
      </c>
      <c r="K6" s="219" t="s">
        <v>166</v>
      </c>
    </row>
    <row r="7" spans="1:27" ht="42.75" customHeight="1">
      <c r="A7" s="226"/>
      <c r="B7" s="208"/>
      <c r="C7" s="208"/>
      <c r="D7" s="218"/>
      <c r="E7" s="218" t="s">
        <v>29</v>
      </c>
      <c r="F7" s="218"/>
      <c r="G7" s="218" t="s">
        <v>30</v>
      </c>
      <c r="H7" s="218"/>
      <c r="I7" s="218" t="s">
        <v>31</v>
      </c>
      <c r="J7" s="208"/>
      <c r="K7" s="219"/>
    </row>
    <row r="8" spans="1:27" ht="79.5" customHeight="1">
      <c r="A8" s="226"/>
      <c r="B8" s="208"/>
      <c r="C8" s="208"/>
      <c r="D8" s="218"/>
      <c r="E8" s="77" t="s">
        <v>32</v>
      </c>
      <c r="F8" s="77" t="s">
        <v>33</v>
      </c>
      <c r="G8" s="77" t="s">
        <v>34</v>
      </c>
      <c r="H8" s="77" t="s">
        <v>35</v>
      </c>
      <c r="I8" s="218"/>
      <c r="J8" s="208"/>
      <c r="K8" s="219"/>
      <c r="M8" s="59"/>
      <c r="N8" s="59"/>
      <c r="O8" s="59"/>
      <c r="P8" s="59"/>
      <c r="Q8" s="59"/>
      <c r="R8" s="59"/>
    </row>
    <row r="9" spans="1:27" ht="21" customHeight="1">
      <c r="A9" s="75">
        <v>1</v>
      </c>
      <c r="B9" s="76">
        <v>2</v>
      </c>
      <c r="C9" s="76">
        <v>3</v>
      </c>
      <c r="D9" s="37">
        <v>4</v>
      </c>
      <c r="E9" s="37">
        <v>5</v>
      </c>
      <c r="F9" s="37">
        <v>6</v>
      </c>
      <c r="G9" s="37">
        <v>7</v>
      </c>
      <c r="H9" s="37">
        <v>8</v>
      </c>
      <c r="I9" s="37">
        <v>9</v>
      </c>
      <c r="J9" s="76">
        <v>10</v>
      </c>
      <c r="K9" s="40">
        <v>11</v>
      </c>
    </row>
    <row r="10" spans="1:27" s="13" customFormat="1" ht="30" customHeight="1">
      <c r="A10" s="41" t="s">
        <v>9</v>
      </c>
      <c r="B10" s="73">
        <v>0</v>
      </c>
      <c r="C10" s="73">
        <v>34712</v>
      </c>
      <c r="D10" s="73">
        <v>34712</v>
      </c>
      <c r="E10" s="73">
        <v>27629</v>
      </c>
      <c r="F10" s="73">
        <v>7078</v>
      </c>
      <c r="G10" s="73">
        <v>5</v>
      </c>
      <c r="H10" s="73">
        <v>0</v>
      </c>
      <c r="I10" s="39">
        <f>SUM(E10:H10)</f>
        <v>34712</v>
      </c>
      <c r="J10" s="39">
        <f>D10-I10</f>
        <v>0</v>
      </c>
      <c r="K10" s="3" t="s">
        <v>150</v>
      </c>
    </row>
    <row r="11" spans="1:27" s="13" customFormat="1" ht="30" customHeight="1">
      <c r="A11" s="41" t="s">
        <v>10</v>
      </c>
      <c r="B11" s="73">
        <v>0</v>
      </c>
      <c r="C11" s="73">
        <v>17462</v>
      </c>
      <c r="D11" s="73">
        <v>17462</v>
      </c>
      <c r="E11" s="73">
        <v>15008</v>
      </c>
      <c r="F11" s="73">
        <v>2450</v>
      </c>
      <c r="G11" s="73">
        <v>4</v>
      </c>
      <c r="H11" s="73">
        <v>0</v>
      </c>
      <c r="I11" s="39">
        <f t="shared" ref="I11:I27" si="0">SUM(E11:H11)</f>
        <v>17462</v>
      </c>
      <c r="J11" s="39">
        <f t="shared" ref="J11:J27" si="1">D11-I11</f>
        <v>0</v>
      </c>
      <c r="K11" s="3" t="s">
        <v>151</v>
      </c>
    </row>
    <row r="12" spans="1:27" s="13" customFormat="1" ht="32.25" customHeight="1">
      <c r="A12" s="41" t="s">
        <v>11</v>
      </c>
      <c r="B12" s="73">
        <v>0</v>
      </c>
      <c r="C12" s="73">
        <v>4905</v>
      </c>
      <c r="D12" s="73">
        <v>4905</v>
      </c>
      <c r="E12" s="73">
        <v>3251</v>
      </c>
      <c r="F12" s="73">
        <v>1654</v>
      </c>
      <c r="G12" s="73">
        <v>0</v>
      </c>
      <c r="H12" s="73">
        <v>0</v>
      </c>
      <c r="I12" s="39">
        <f t="shared" si="0"/>
        <v>4905</v>
      </c>
      <c r="J12" s="39">
        <f t="shared" si="1"/>
        <v>0</v>
      </c>
      <c r="K12" s="3" t="s">
        <v>152</v>
      </c>
    </row>
    <row r="13" spans="1:27" s="13" customFormat="1" ht="29.25" customHeight="1">
      <c r="A13" s="41" t="s">
        <v>12</v>
      </c>
      <c r="B13" s="73">
        <v>0</v>
      </c>
      <c r="C13" s="73">
        <v>975</v>
      </c>
      <c r="D13" s="73">
        <v>975</v>
      </c>
      <c r="E13" s="73">
        <v>708</v>
      </c>
      <c r="F13" s="73">
        <v>267</v>
      </c>
      <c r="G13" s="73">
        <v>0</v>
      </c>
      <c r="H13" s="73">
        <v>0</v>
      </c>
      <c r="I13" s="39">
        <f t="shared" si="0"/>
        <v>975</v>
      </c>
      <c r="J13" s="39">
        <f t="shared" si="1"/>
        <v>0</v>
      </c>
      <c r="K13" s="3" t="s">
        <v>153</v>
      </c>
      <c r="AA13" s="26"/>
    </row>
    <row r="14" spans="1:27" s="13" customFormat="1" ht="27" customHeight="1">
      <c r="A14" s="41" t="s">
        <v>13</v>
      </c>
      <c r="B14" s="73">
        <v>0</v>
      </c>
      <c r="C14" s="73">
        <v>761</v>
      </c>
      <c r="D14" s="73">
        <v>761</v>
      </c>
      <c r="E14" s="73">
        <v>571</v>
      </c>
      <c r="F14" s="73">
        <v>190</v>
      </c>
      <c r="G14" s="73">
        <v>0</v>
      </c>
      <c r="H14" s="73">
        <v>0</v>
      </c>
      <c r="I14" s="39">
        <f t="shared" si="0"/>
        <v>761</v>
      </c>
      <c r="J14" s="39">
        <f t="shared" si="1"/>
        <v>0</v>
      </c>
      <c r="K14" s="3" t="s">
        <v>154</v>
      </c>
    </row>
    <row r="15" spans="1:27" s="13" customFormat="1" ht="27.75" customHeight="1">
      <c r="A15" s="41" t="s">
        <v>14</v>
      </c>
      <c r="B15" s="73">
        <v>0</v>
      </c>
      <c r="C15" s="73">
        <v>6244</v>
      </c>
      <c r="D15" s="73">
        <v>6244</v>
      </c>
      <c r="E15" s="73">
        <v>4488</v>
      </c>
      <c r="F15" s="73">
        <v>1756</v>
      </c>
      <c r="G15" s="73">
        <v>0</v>
      </c>
      <c r="H15" s="73">
        <v>0</v>
      </c>
      <c r="I15" s="39">
        <f t="shared" si="0"/>
        <v>6244</v>
      </c>
      <c r="J15" s="39">
        <f t="shared" si="1"/>
        <v>0</v>
      </c>
      <c r="K15" s="3" t="s">
        <v>155</v>
      </c>
    </row>
    <row r="16" spans="1:27" s="13" customFormat="1" ht="30.75" customHeight="1">
      <c r="A16" s="41" t="s">
        <v>15</v>
      </c>
      <c r="B16" s="73">
        <v>0</v>
      </c>
      <c r="C16" s="73">
        <v>2552</v>
      </c>
      <c r="D16" s="73">
        <v>2552</v>
      </c>
      <c r="E16" s="73">
        <v>1954</v>
      </c>
      <c r="F16" s="73">
        <v>598</v>
      </c>
      <c r="G16" s="73">
        <v>0</v>
      </c>
      <c r="H16" s="73">
        <v>0</v>
      </c>
      <c r="I16" s="39">
        <f t="shared" si="0"/>
        <v>2552</v>
      </c>
      <c r="J16" s="39">
        <f t="shared" si="1"/>
        <v>0</v>
      </c>
      <c r="K16" s="3" t="s">
        <v>156</v>
      </c>
    </row>
    <row r="17" spans="1:11" s="13" customFormat="1" ht="20.100000000000001" customHeight="1">
      <c r="A17" s="41" t="s">
        <v>16</v>
      </c>
      <c r="B17" s="73">
        <v>0</v>
      </c>
      <c r="C17" s="73">
        <v>3852</v>
      </c>
      <c r="D17" s="73">
        <v>3852</v>
      </c>
      <c r="E17" s="73">
        <v>2797</v>
      </c>
      <c r="F17" s="73">
        <v>1055</v>
      </c>
      <c r="G17" s="73">
        <v>0</v>
      </c>
      <c r="H17" s="73">
        <v>0</v>
      </c>
      <c r="I17" s="39">
        <f t="shared" si="0"/>
        <v>3852</v>
      </c>
      <c r="J17" s="39">
        <f t="shared" si="1"/>
        <v>0</v>
      </c>
      <c r="K17" s="3" t="s">
        <v>157</v>
      </c>
    </row>
    <row r="18" spans="1:11" s="13" customFormat="1" ht="24.75" customHeight="1">
      <c r="A18" s="41" t="s">
        <v>17</v>
      </c>
      <c r="B18" s="73">
        <v>0</v>
      </c>
      <c r="C18" s="73">
        <v>864</v>
      </c>
      <c r="D18" s="73">
        <v>864</v>
      </c>
      <c r="E18" s="73">
        <v>673</v>
      </c>
      <c r="F18" s="73">
        <v>191</v>
      </c>
      <c r="G18" s="73">
        <v>0</v>
      </c>
      <c r="H18" s="73">
        <v>0</v>
      </c>
      <c r="I18" s="39">
        <f t="shared" si="0"/>
        <v>864</v>
      </c>
      <c r="J18" s="39">
        <f t="shared" si="1"/>
        <v>0</v>
      </c>
      <c r="K18" s="3" t="s">
        <v>158</v>
      </c>
    </row>
    <row r="19" spans="1:11" s="13" customFormat="1" ht="29.25" customHeight="1">
      <c r="A19" s="41" t="s">
        <v>18</v>
      </c>
      <c r="B19" s="73">
        <v>0</v>
      </c>
      <c r="C19" s="73">
        <v>960</v>
      </c>
      <c r="D19" s="73">
        <v>960</v>
      </c>
      <c r="E19" s="73">
        <v>688</v>
      </c>
      <c r="F19" s="73">
        <v>272</v>
      </c>
      <c r="G19" s="73">
        <v>0</v>
      </c>
      <c r="H19" s="73">
        <v>0</v>
      </c>
      <c r="I19" s="39">
        <f t="shared" si="0"/>
        <v>960</v>
      </c>
      <c r="J19" s="39">
        <f t="shared" si="1"/>
        <v>0</v>
      </c>
      <c r="K19" s="3" t="s">
        <v>159</v>
      </c>
    </row>
    <row r="20" spans="1:11" s="13" customFormat="1" ht="43.5" customHeight="1">
      <c r="A20" s="41" t="s">
        <v>19</v>
      </c>
      <c r="B20" s="73">
        <v>0</v>
      </c>
      <c r="C20" s="73">
        <v>1244</v>
      </c>
      <c r="D20" s="73">
        <v>1244</v>
      </c>
      <c r="E20" s="73">
        <v>816</v>
      </c>
      <c r="F20" s="73">
        <v>428</v>
      </c>
      <c r="G20" s="73">
        <v>0</v>
      </c>
      <c r="H20" s="73">
        <v>0</v>
      </c>
      <c r="I20" s="39">
        <f t="shared" si="0"/>
        <v>1244</v>
      </c>
      <c r="J20" s="39">
        <f t="shared" si="1"/>
        <v>0</v>
      </c>
      <c r="K20" s="3" t="s">
        <v>160</v>
      </c>
    </row>
    <row r="21" spans="1:11" s="13" customFormat="1" ht="27" customHeight="1">
      <c r="A21" s="41" t="s">
        <v>20</v>
      </c>
      <c r="B21" s="73">
        <v>0</v>
      </c>
      <c r="C21" s="73">
        <v>693</v>
      </c>
      <c r="D21" s="73">
        <v>693</v>
      </c>
      <c r="E21" s="73">
        <v>437</v>
      </c>
      <c r="F21" s="73">
        <v>256</v>
      </c>
      <c r="G21" s="73">
        <v>0</v>
      </c>
      <c r="H21" s="73">
        <v>0</v>
      </c>
      <c r="I21" s="39">
        <f t="shared" si="0"/>
        <v>693</v>
      </c>
      <c r="J21" s="39">
        <f t="shared" si="1"/>
        <v>0</v>
      </c>
      <c r="K21" s="3" t="s">
        <v>161</v>
      </c>
    </row>
    <row r="22" spans="1:11" s="13" customFormat="1" ht="25.5" customHeight="1">
      <c r="A22" s="41" t="s">
        <v>21</v>
      </c>
      <c r="B22" s="73">
        <v>0</v>
      </c>
      <c r="C22" s="73">
        <v>411</v>
      </c>
      <c r="D22" s="73">
        <v>411</v>
      </c>
      <c r="E22" s="73">
        <v>302</v>
      </c>
      <c r="F22" s="73">
        <v>109</v>
      </c>
      <c r="G22" s="73">
        <v>0</v>
      </c>
      <c r="H22" s="73">
        <v>0</v>
      </c>
      <c r="I22" s="39">
        <f t="shared" si="0"/>
        <v>411</v>
      </c>
      <c r="J22" s="39">
        <f t="shared" si="1"/>
        <v>0</v>
      </c>
      <c r="K22" s="3" t="s">
        <v>162</v>
      </c>
    </row>
    <row r="23" spans="1:11" s="13" customFormat="1" ht="20.100000000000001" customHeight="1">
      <c r="A23" s="41" t="s">
        <v>22</v>
      </c>
      <c r="B23" s="73">
        <v>0</v>
      </c>
      <c r="C23" s="73">
        <v>1237</v>
      </c>
      <c r="D23" s="73">
        <v>1237</v>
      </c>
      <c r="E23" s="73">
        <v>934</v>
      </c>
      <c r="F23" s="73">
        <v>303</v>
      </c>
      <c r="G23" s="73">
        <v>0</v>
      </c>
      <c r="H23" s="73">
        <v>0</v>
      </c>
      <c r="I23" s="39">
        <f t="shared" si="0"/>
        <v>1237</v>
      </c>
      <c r="J23" s="39">
        <f t="shared" si="1"/>
        <v>0</v>
      </c>
      <c r="K23" s="3" t="s">
        <v>163</v>
      </c>
    </row>
    <row r="24" spans="1:11" s="13" customFormat="1" ht="20.25" customHeight="1">
      <c r="A24" s="41" t="s">
        <v>23</v>
      </c>
      <c r="B24" s="73">
        <v>0</v>
      </c>
      <c r="C24" s="73">
        <v>1629</v>
      </c>
      <c r="D24" s="73">
        <v>1629</v>
      </c>
      <c r="E24" s="73">
        <v>1141</v>
      </c>
      <c r="F24" s="73">
        <v>488</v>
      </c>
      <c r="G24" s="73">
        <v>0</v>
      </c>
      <c r="H24" s="73">
        <v>0</v>
      </c>
      <c r="I24" s="39">
        <f t="shared" si="0"/>
        <v>1629</v>
      </c>
      <c r="J24" s="39">
        <f t="shared" si="1"/>
        <v>0</v>
      </c>
      <c r="K24" s="3" t="s">
        <v>164</v>
      </c>
    </row>
    <row r="25" spans="1:11" s="13" customFormat="1" ht="28.5" customHeight="1">
      <c r="A25" s="41" t="s">
        <v>24</v>
      </c>
      <c r="B25" s="73">
        <v>0</v>
      </c>
      <c r="C25" s="73">
        <v>372</v>
      </c>
      <c r="D25" s="73">
        <v>372</v>
      </c>
      <c r="E25" s="73">
        <v>245</v>
      </c>
      <c r="F25" s="73">
        <v>127</v>
      </c>
      <c r="G25" s="73">
        <v>0</v>
      </c>
      <c r="H25" s="73">
        <v>0</v>
      </c>
      <c r="I25" s="39">
        <f t="shared" si="0"/>
        <v>372</v>
      </c>
      <c r="J25" s="39">
        <f t="shared" si="1"/>
        <v>0</v>
      </c>
      <c r="K25" s="3" t="s">
        <v>165</v>
      </c>
    </row>
    <row r="26" spans="1:11" s="13" customFormat="1" ht="20.100000000000001" customHeight="1">
      <c r="A26" s="41" t="s">
        <v>25</v>
      </c>
      <c r="B26" s="73">
        <v>0</v>
      </c>
      <c r="C26" s="73">
        <v>9118</v>
      </c>
      <c r="D26" s="73">
        <v>9118</v>
      </c>
      <c r="E26" s="73">
        <v>7008</v>
      </c>
      <c r="F26" s="73">
        <v>2110</v>
      </c>
      <c r="G26" s="73">
        <v>0</v>
      </c>
      <c r="H26" s="73">
        <v>0</v>
      </c>
      <c r="I26" s="39">
        <f t="shared" si="0"/>
        <v>9118</v>
      </c>
      <c r="J26" s="39">
        <f t="shared" si="1"/>
        <v>0</v>
      </c>
      <c r="K26" s="3" t="s">
        <v>138</v>
      </c>
    </row>
    <row r="27" spans="1:11" ht="33" customHeight="1" thickBot="1">
      <c r="A27" s="42" t="s">
        <v>99</v>
      </c>
      <c r="B27" s="74">
        <f>SUM(B10:B26)</f>
        <v>0</v>
      </c>
      <c r="C27" s="74">
        <f t="shared" ref="C27:H27" si="2">SUM(C10:C26)</f>
        <v>87991</v>
      </c>
      <c r="D27" s="74">
        <f t="shared" si="2"/>
        <v>87991</v>
      </c>
      <c r="E27" s="74">
        <f t="shared" si="2"/>
        <v>68650</v>
      </c>
      <c r="F27" s="74">
        <f t="shared" si="2"/>
        <v>19332</v>
      </c>
      <c r="G27" s="74">
        <f t="shared" si="2"/>
        <v>9</v>
      </c>
      <c r="H27" s="74">
        <f t="shared" si="2"/>
        <v>0</v>
      </c>
      <c r="I27" s="39">
        <f t="shared" si="0"/>
        <v>87991</v>
      </c>
      <c r="J27" s="39">
        <f t="shared" si="1"/>
        <v>0</v>
      </c>
      <c r="K27" s="32"/>
    </row>
    <row r="28" spans="1:11" ht="18" hidden="1">
      <c r="A28" s="14"/>
      <c r="B28" s="14"/>
      <c r="C28" s="14"/>
      <c r="D28" s="15"/>
      <c r="E28" s="15"/>
      <c r="F28" s="15"/>
      <c r="G28" s="15"/>
      <c r="H28" s="15"/>
      <c r="I28" s="15"/>
      <c r="J28" s="14"/>
    </row>
    <row r="29" spans="1:11" ht="18" hidden="1">
      <c r="A29" s="14"/>
      <c r="B29" s="14"/>
      <c r="C29" s="14"/>
      <c r="D29" s="15"/>
      <c r="E29" s="15"/>
      <c r="F29" s="15"/>
      <c r="G29" s="15"/>
      <c r="H29" s="15"/>
      <c r="I29" s="15"/>
      <c r="J29" s="14"/>
    </row>
    <row r="30" spans="1:11" ht="18" hidden="1">
      <c r="A30" s="16"/>
      <c r="B30" s="17"/>
      <c r="C30" s="17"/>
      <c r="D30" s="18"/>
      <c r="E30" s="18"/>
      <c r="F30" s="18"/>
      <c r="G30" s="18"/>
      <c r="H30" s="18"/>
      <c r="I30" s="18"/>
      <c r="J30" s="17"/>
    </row>
    <row r="31" spans="1:11" ht="18.75" hidden="1">
      <c r="A31" s="19"/>
      <c r="B31" s="17"/>
      <c r="C31" s="17"/>
      <c r="D31" s="18"/>
      <c r="E31" s="18"/>
      <c r="F31" s="18"/>
      <c r="G31" s="18"/>
      <c r="H31" s="18"/>
      <c r="I31" s="18"/>
      <c r="J31" s="17"/>
    </row>
    <row r="32" spans="1:11" ht="18" hidden="1">
      <c r="A32" s="20"/>
      <c r="B32" s="17"/>
      <c r="C32" s="17"/>
      <c r="D32" s="18"/>
      <c r="E32" s="18"/>
      <c r="F32" s="18"/>
      <c r="G32" s="18"/>
      <c r="H32" s="18"/>
      <c r="I32" s="18"/>
      <c r="J32" s="17"/>
    </row>
    <row r="33" spans="1:10" ht="18" hidden="1">
      <c r="A33" s="21"/>
      <c r="B33" s="17"/>
      <c r="C33" s="17"/>
      <c r="D33" s="18"/>
      <c r="E33" s="18"/>
      <c r="F33" s="18"/>
      <c r="G33" s="18"/>
      <c r="H33" s="18"/>
      <c r="I33" s="18"/>
      <c r="J33" s="17"/>
    </row>
    <row r="34" spans="1:10" ht="18" hidden="1">
      <c r="A34" s="21"/>
      <c r="B34" s="17"/>
      <c r="C34" s="17"/>
      <c r="D34" s="18"/>
      <c r="E34" s="18"/>
      <c r="F34" s="18"/>
      <c r="G34" s="18"/>
      <c r="H34" s="18"/>
      <c r="I34" s="18"/>
      <c r="J34" s="17"/>
    </row>
    <row r="35" spans="1:10" ht="18" hidden="1">
      <c r="A35" s="21"/>
      <c r="B35" s="17"/>
      <c r="C35" s="17"/>
      <c r="D35" s="18"/>
      <c r="E35" s="18"/>
      <c r="F35" s="18"/>
      <c r="G35" s="18"/>
      <c r="H35" s="18"/>
      <c r="I35" s="18"/>
      <c r="J35" s="17"/>
    </row>
    <row r="36" spans="1:10" ht="18" hidden="1">
      <c r="A36" s="21"/>
      <c r="B36" s="17"/>
      <c r="C36" s="17"/>
      <c r="D36" s="18"/>
      <c r="E36" s="18"/>
      <c r="F36" s="18"/>
      <c r="G36" s="18"/>
      <c r="H36" s="18"/>
      <c r="I36" s="18"/>
      <c r="J36" s="17"/>
    </row>
    <row r="37" spans="1:10" ht="18" hidden="1">
      <c r="A37" s="21"/>
      <c r="B37" s="17"/>
      <c r="C37" s="17"/>
      <c r="D37" s="18"/>
      <c r="E37" s="18"/>
      <c r="F37" s="18"/>
      <c r="G37" s="18"/>
      <c r="H37" s="18"/>
      <c r="I37" s="18"/>
      <c r="J37" s="17"/>
    </row>
    <row r="38" spans="1:10" ht="18" hidden="1">
      <c r="A38" s="20"/>
      <c r="B38" s="17"/>
      <c r="C38" s="17"/>
      <c r="D38" s="18"/>
      <c r="E38" s="18"/>
      <c r="F38" s="18"/>
      <c r="G38" s="18"/>
      <c r="H38" s="18"/>
      <c r="I38" s="18"/>
      <c r="J38" s="17"/>
    </row>
    <row r="39" spans="1:10" ht="18" hidden="1">
      <c r="A39" s="21"/>
      <c r="B39" s="17"/>
      <c r="C39" s="17"/>
      <c r="D39" s="18"/>
      <c r="E39" s="18"/>
      <c r="F39" s="18"/>
      <c r="G39" s="18"/>
      <c r="H39" s="18"/>
      <c r="I39" s="18"/>
      <c r="J39" s="17"/>
    </row>
    <row r="40" spans="1:10" ht="18" hidden="1">
      <c r="A40" s="21"/>
      <c r="B40" s="17"/>
      <c r="C40" s="17"/>
      <c r="D40" s="18"/>
      <c r="E40" s="18"/>
      <c r="F40" s="18"/>
      <c r="G40" s="18"/>
      <c r="H40" s="18"/>
      <c r="I40" s="18"/>
      <c r="J40" s="17"/>
    </row>
    <row r="41" spans="1:10" ht="18" hidden="1">
      <c r="A41" s="20"/>
      <c r="B41" s="17"/>
      <c r="C41" s="17"/>
      <c r="D41" s="18"/>
      <c r="E41" s="18"/>
      <c r="F41" s="18"/>
      <c r="G41" s="18"/>
      <c r="H41" s="18"/>
      <c r="I41" s="18"/>
      <c r="J41" s="17"/>
    </row>
    <row r="42" spans="1:10" ht="18" hidden="1">
      <c r="A42" s="21"/>
      <c r="B42" s="17"/>
      <c r="C42" s="17"/>
      <c r="D42" s="18"/>
      <c r="E42" s="18"/>
      <c r="F42" s="18"/>
      <c r="G42" s="18"/>
      <c r="H42" s="18"/>
      <c r="I42" s="18"/>
      <c r="J42" s="17"/>
    </row>
    <row r="43" spans="1:10" ht="18" hidden="1">
      <c r="A43" s="21"/>
      <c r="B43" s="17"/>
      <c r="C43" s="17"/>
      <c r="D43" s="18"/>
      <c r="E43" s="18"/>
      <c r="F43" s="18"/>
      <c r="G43" s="18"/>
      <c r="H43" s="18"/>
      <c r="I43" s="18"/>
      <c r="J43" s="17"/>
    </row>
    <row r="44" spans="1:10" ht="18" hidden="1">
      <c r="A44" s="20"/>
      <c r="B44" s="17"/>
      <c r="C44" s="17"/>
      <c r="D44" s="18"/>
      <c r="E44" s="18"/>
      <c r="F44" s="18"/>
      <c r="G44" s="18"/>
      <c r="H44" s="18"/>
      <c r="I44" s="18"/>
      <c r="J44" s="17"/>
    </row>
    <row r="45" spans="1:10" ht="18" hidden="1">
      <c r="A45" s="21"/>
      <c r="B45" s="17"/>
      <c r="C45" s="17"/>
      <c r="D45" s="18"/>
      <c r="E45" s="18"/>
      <c r="F45" s="18"/>
      <c r="G45" s="18"/>
      <c r="H45" s="18"/>
      <c r="I45" s="18"/>
      <c r="J45" s="17"/>
    </row>
    <row r="46" spans="1:10" ht="18" hidden="1">
      <c r="A46" s="21"/>
      <c r="B46" s="17"/>
      <c r="C46" s="17"/>
      <c r="D46" s="18"/>
      <c r="E46" s="18"/>
      <c r="F46" s="18"/>
      <c r="G46" s="18"/>
      <c r="H46" s="18"/>
      <c r="I46" s="18"/>
      <c r="J46" s="17"/>
    </row>
    <row r="47" spans="1:10" ht="18" hidden="1">
      <c r="A47" s="20"/>
      <c r="B47" s="17"/>
      <c r="C47" s="17"/>
      <c r="D47" s="18"/>
      <c r="E47" s="18"/>
      <c r="F47" s="18"/>
      <c r="G47" s="18"/>
      <c r="H47" s="18"/>
      <c r="I47" s="18"/>
      <c r="J47" s="17"/>
    </row>
    <row r="48" spans="1:10" ht="18" hidden="1">
      <c r="A48" s="22"/>
      <c r="B48" s="22"/>
      <c r="C48" s="22"/>
      <c r="D48" s="23"/>
      <c r="E48" s="23"/>
      <c r="F48" s="23"/>
      <c r="G48" s="23"/>
      <c r="H48" s="18"/>
      <c r="I48" s="18"/>
      <c r="J48" s="17"/>
    </row>
    <row r="49" spans="1:10" ht="18" hidden="1">
      <c r="A49" s="22"/>
      <c r="B49" s="22"/>
      <c r="C49" s="22"/>
      <c r="D49" s="23"/>
      <c r="E49" s="23"/>
      <c r="F49" s="23"/>
      <c r="G49" s="23"/>
      <c r="H49" s="18"/>
      <c r="I49" s="18"/>
      <c r="J49" s="17"/>
    </row>
    <row r="50" spans="1:10" ht="18" hidden="1">
      <c r="A50" s="20"/>
      <c r="B50" s="17"/>
      <c r="C50" s="17"/>
      <c r="D50" s="18"/>
      <c r="E50" s="18"/>
      <c r="F50" s="18"/>
      <c r="G50" s="18"/>
      <c r="H50" s="18"/>
      <c r="I50" s="18"/>
      <c r="J50" s="17"/>
    </row>
    <row r="51" spans="1:10" ht="18" hidden="1">
      <c r="A51" s="21"/>
      <c r="B51" s="17"/>
      <c r="C51" s="17"/>
      <c r="D51" s="18"/>
      <c r="E51" s="18"/>
      <c r="F51" s="18"/>
      <c r="G51" s="18"/>
      <c r="H51" s="18"/>
      <c r="I51" s="18"/>
      <c r="J51" s="17"/>
    </row>
    <row r="52" spans="1:10" ht="18" hidden="1">
      <c r="A52" s="21"/>
      <c r="B52" s="17"/>
      <c r="C52" s="17"/>
      <c r="D52" s="18"/>
      <c r="E52" s="18"/>
      <c r="F52" s="18"/>
      <c r="G52" s="18"/>
      <c r="H52" s="18"/>
      <c r="I52" s="18"/>
      <c r="J52" s="17"/>
    </row>
    <row r="53" spans="1:10" ht="18" hidden="1">
      <c r="A53" s="21"/>
      <c r="B53" s="17"/>
      <c r="C53" s="17"/>
      <c r="D53" s="18"/>
      <c r="E53" s="18"/>
      <c r="F53" s="18"/>
      <c r="G53" s="18"/>
      <c r="H53" s="18"/>
      <c r="I53" s="18"/>
      <c r="J53" s="17"/>
    </row>
    <row r="54" spans="1:10" ht="18" hidden="1">
      <c r="A54" s="21"/>
      <c r="B54" s="17"/>
      <c r="C54" s="17"/>
      <c r="D54" s="18"/>
      <c r="E54" s="18"/>
      <c r="F54" s="18"/>
      <c r="G54" s="18"/>
      <c r="H54" s="18"/>
      <c r="I54" s="18"/>
      <c r="J54" s="17"/>
    </row>
    <row r="55" spans="1:10" ht="18" hidden="1">
      <c r="A55" s="20"/>
      <c r="B55" s="17"/>
      <c r="C55" s="17"/>
      <c r="D55" s="18"/>
      <c r="E55" s="18"/>
      <c r="F55" s="18"/>
      <c r="G55" s="18"/>
      <c r="H55" s="18"/>
      <c r="I55" s="18"/>
      <c r="J55" s="17"/>
    </row>
    <row r="56" spans="1:10" ht="18" hidden="1">
      <c r="A56" s="20"/>
      <c r="B56" s="17"/>
      <c r="C56" s="17"/>
      <c r="D56" s="18"/>
      <c r="E56" s="18"/>
      <c r="F56" s="18"/>
      <c r="G56" s="18"/>
      <c r="H56" s="18"/>
      <c r="I56" s="18"/>
      <c r="J56" s="17"/>
    </row>
    <row r="57" spans="1:10" ht="18" hidden="1">
      <c r="A57" s="14"/>
      <c r="B57" s="14"/>
      <c r="C57" s="14"/>
      <c r="D57" s="15"/>
      <c r="E57" s="15"/>
      <c r="F57" s="15"/>
      <c r="G57" s="15"/>
      <c r="H57" s="15"/>
      <c r="I57" s="15"/>
      <c r="J57" s="14"/>
    </row>
    <row r="58" spans="1:10" ht="18" hidden="1">
      <c r="A58" s="14"/>
      <c r="B58" s="14"/>
      <c r="C58" s="14"/>
      <c r="D58" s="15"/>
      <c r="E58" s="15"/>
      <c r="F58" s="15"/>
      <c r="G58" s="15"/>
      <c r="H58" s="15"/>
      <c r="I58" s="15"/>
      <c r="J58" s="14"/>
    </row>
    <row r="59" spans="1:10" ht="18" hidden="1">
      <c r="A59" s="14"/>
      <c r="B59" s="14"/>
      <c r="C59" s="14"/>
      <c r="D59" s="15"/>
      <c r="E59" s="15"/>
      <c r="F59" s="15"/>
      <c r="G59" s="15"/>
      <c r="H59" s="15"/>
      <c r="I59" s="15"/>
      <c r="J59" s="14"/>
    </row>
    <row r="60" spans="1:10" ht="18" hidden="1">
      <c r="A60" s="14"/>
      <c r="B60" s="14"/>
      <c r="C60" s="14"/>
      <c r="D60" s="15"/>
      <c r="E60" s="15"/>
      <c r="F60" s="15"/>
      <c r="G60" s="15"/>
      <c r="H60" s="15"/>
      <c r="I60" s="15"/>
      <c r="J60" s="14"/>
    </row>
    <row r="61" spans="1:10" ht="18" hidden="1">
      <c r="A61" s="14"/>
      <c r="B61" s="14"/>
      <c r="C61" s="14"/>
      <c r="D61" s="15"/>
      <c r="E61" s="15"/>
      <c r="F61" s="15"/>
      <c r="G61" s="15"/>
      <c r="H61" s="15"/>
      <c r="I61" s="15"/>
      <c r="J61" s="14"/>
    </row>
    <row r="62" spans="1:10" ht="18" hidden="1">
      <c r="A62" s="14"/>
      <c r="B62" s="14"/>
      <c r="C62" s="14"/>
      <c r="D62" s="15"/>
      <c r="E62" s="15"/>
      <c r="F62" s="15"/>
      <c r="G62" s="15"/>
      <c r="H62" s="15"/>
      <c r="I62" s="15"/>
      <c r="J62" s="14"/>
    </row>
    <row r="63" spans="1:10" ht="18" hidden="1">
      <c r="A63" s="14"/>
      <c r="B63" s="14"/>
      <c r="C63" s="14"/>
      <c r="D63" s="15"/>
      <c r="E63" s="15"/>
      <c r="F63" s="15"/>
      <c r="G63" s="15"/>
      <c r="H63" s="15"/>
      <c r="I63" s="15"/>
      <c r="J63" s="14"/>
    </row>
    <row r="64" spans="1:10" ht="18" hidden="1">
      <c r="A64" s="14"/>
      <c r="B64" s="14"/>
      <c r="C64" s="14"/>
      <c r="D64" s="15"/>
      <c r="E64" s="15"/>
      <c r="F64" s="15"/>
      <c r="G64" s="15"/>
      <c r="H64" s="15"/>
      <c r="I64" s="15"/>
      <c r="J64" s="14"/>
    </row>
    <row r="65" spans="1:10" ht="18" hidden="1">
      <c r="A65" s="14"/>
      <c r="B65" s="14"/>
      <c r="C65" s="14"/>
      <c r="D65" s="15"/>
      <c r="E65" s="15"/>
      <c r="F65" s="15"/>
      <c r="G65" s="15"/>
      <c r="H65" s="15"/>
      <c r="I65" s="15"/>
      <c r="J65" s="14"/>
    </row>
    <row r="66" spans="1:10" ht="18" hidden="1">
      <c r="A66" s="14"/>
      <c r="B66" s="14"/>
      <c r="C66" s="14"/>
      <c r="D66" s="15"/>
      <c r="E66" s="15"/>
      <c r="F66" s="15"/>
      <c r="G66" s="15"/>
      <c r="H66" s="15"/>
      <c r="I66" s="15"/>
      <c r="J66" s="14"/>
    </row>
    <row r="67" spans="1:10" ht="18" hidden="1">
      <c r="A67" s="14"/>
      <c r="B67" s="14"/>
      <c r="C67" s="14"/>
      <c r="D67" s="15"/>
      <c r="E67" s="15"/>
      <c r="F67" s="15"/>
      <c r="G67" s="15"/>
      <c r="H67" s="15"/>
      <c r="I67" s="15"/>
      <c r="J67" s="14"/>
    </row>
    <row r="68" spans="1:10" ht="18" hidden="1">
      <c r="A68" s="14"/>
      <c r="B68" s="14"/>
      <c r="C68" s="14"/>
      <c r="D68" s="15"/>
      <c r="E68" s="15"/>
      <c r="F68" s="15"/>
      <c r="G68" s="15"/>
      <c r="H68" s="15"/>
      <c r="I68" s="15"/>
      <c r="J68" s="14"/>
    </row>
    <row r="69" spans="1:10" ht="18" hidden="1">
      <c r="A69" s="14"/>
      <c r="B69" s="14"/>
      <c r="C69" s="14"/>
      <c r="D69" s="15"/>
      <c r="E69" s="15"/>
      <c r="F69" s="15"/>
      <c r="G69" s="15"/>
      <c r="H69" s="15"/>
      <c r="I69" s="15"/>
      <c r="J69" s="14"/>
    </row>
    <row r="70" spans="1:10" ht="18" hidden="1">
      <c r="A70" s="14"/>
      <c r="B70" s="14"/>
      <c r="C70" s="14"/>
      <c r="D70" s="15"/>
      <c r="E70" s="15"/>
      <c r="F70" s="15"/>
      <c r="G70" s="15"/>
      <c r="H70" s="15"/>
      <c r="I70" s="15"/>
      <c r="J70" s="14"/>
    </row>
    <row r="71" spans="1:10" ht="18" hidden="1">
      <c r="A71" s="14"/>
      <c r="B71" s="14"/>
      <c r="C71" s="14"/>
      <c r="D71" s="15"/>
      <c r="E71" s="15"/>
      <c r="F71" s="15"/>
      <c r="G71" s="15"/>
      <c r="H71" s="15"/>
      <c r="I71" s="15"/>
      <c r="J71" s="14"/>
    </row>
    <row r="72" spans="1:10" ht="18" hidden="1">
      <c r="A72" s="14"/>
      <c r="B72" s="14"/>
      <c r="C72" s="14"/>
      <c r="D72" s="15"/>
      <c r="E72" s="15"/>
      <c r="F72" s="15"/>
      <c r="G72" s="15"/>
      <c r="H72" s="15"/>
      <c r="I72" s="15"/>
      <c r="J72" s="14"/>
    </row>
    <row r="73" spans="1:10" ht="18" hidden="1">
      <c r="A73" s="14"/>
      <c r="B73" s="14"/>
      <c r="C73" s="14"/>
      <c r="D73" s="15"/>
      <c r="E73" s="15"/>
      <c r="F73" s="15"/>
      <c r="G73" s="15"/>
      <c r="H73" s="15"/>
      <c r="I73" s="15"/>
      <c r="J73" s="14"/>
    </row>
    <row r="74" spans="1:10" ht="18" hidden="1">
      <c r="A74" s="14"/>
      <c r="B74" s="14"/>
      <c r="C74" s="14"/>
      <c r="D74" s="15"/>
      <c r="E74" s="15"/>
      <c r="F74" s="15"/>
      <c r="G74" s="15"/>
      <c r="H74" s="15"/>
      <c r="I74" s="15"/>
      <c r="J74" s="14"/>
    </row>
    <row r="75" spans="1:10" ht="18" hidden="1">
      <c r="A75" s="14"/>
      <c r="B75" s="14"/>
      <c r="C75" s="14"/>
      <c r="D75" s="15"/>
      <c r="E75" s="15"/>
      <c r="F75" s="15"/>
      <c r="G75" s="15"/>
      <c r="H75" s="15"/>
      <c r="I75" s="15"/>
      <c r="J75" s="14"/>
    </row>
    <row r="76" spans="1:10" ht="18" hidden="1">
      <c r="A76" s="14"/>
      <c r="B76" s="14"/>
      <c r="C76" s="14"/>
      <c r="D76" s="15"/>
      <c r="E76" s="15"/>
      <c r="F76" s="15"/>
      <c r="G76" s="15"/>
      <c r="H76" s="15"/>
      <c r="I76" s="15"/>
      <c r="J76" s="14"/>
    </row>
    <row r="77" spans="1:10" ht="18" hidden="1">
      <c r="A77" s="14"/>
      <c r="B77" s="14"/>
      <c r="C77" s="14"/>
      <c r="D77" s="15"/>
      <c r="E77" s="15"/>
      <c r="F77" s="15"/>
      <c r="G77" s="15"/>
      <c r="H77" s="15"/>
      <c r="I77" s="15"/>
      <c r="J77" s="14"/>
    </row>
    <row r="78" spans="1:10" ht="18" hidden="1">
      <c r="A78" s="14"/>
      <c r="B78" s="14"/>
      <c r="C78" s="14"/>
      <c r="D78" s="15"/>
      <c r="E78" s="15"/>
      <c r="F78" s="15"/>
      <c r="G78" s="15"/>
      <c r="H78" s="15"/>
      <c r="I78" s="15"/>
      <c r="J78" s="14"/>
    </row>
    <row r="79" spans="1:10" ht="18" hidden="1">
      <c r="A79" s="14"/>
      <c r="B79" s="14"/>
      <c r="C79" s="14"/>
      <c r="D79" s="15"/>
      <c r="E79" s="15"/>
      <c r="F79" s="15"/>
      <c r="G79" s="15"/>
      <c r="H79" s="15"/>
      <c r="I79" s="15"/>
      <c r="J79" s="14"/>
    </row>
    <row r="80" spans="1:10" ht="18" hidden="1">
      <c r="A80" s="14"/>
      <c r="B80" s="14"/>
      <c r="C80" s="14"/>
      <c r="D80" s="15"/>
      <c r="E80" s="15"/>
      <c r="F80" s="15"/>
      <c r="G80" s="15"/>
      <c r="H80" s="15"/>
      <c r="I80" s="15"/>
      <c r="J80" s="14"/>
    </row>
    <row r="81" spans="1:10" ht="18" hidden="1">
      <c r="A81" s="14"/>
      <c r="B81" s="14"/>
      <c r="C81" s="14"/>
      <c r="D81" s="15"/>
      <c r="E81" s="15"/>
      <c r="F81" s="15"/>
      <c r="G81" s="15"/>
      <c r="H81" s="15"/>
      <c r="I81" s="15"/>
      <c r="J81" s="14"/>
    </row>
    <row r="82" spans="1:10" ht="18" hidden="1">
      <c r="A82" s="14"/>
      <c r="B82" s="14"/>
      <c r="C82" s="14"/>
      <c r="D82" s="15"/>
      <c r="E82" s="15"/>
      <c r="F82" s="15"/>
      <c r="G82" s="15"/>
      <c r="H82" s="15"/>
      <c r="I82" s="15"/>
      <c r="J82" s="14"/>
    </row>
    <row r="83" spans="1:10" ht="18" hidden="1">
      <c r="A83" s="14"/>
      <c r="B83" s="14"/>
      <c r="C83" s="14"/>
      <c r="D83" s="15"/>
      <c r="E83" s="15"/>
      <c r="F83" s="15"/>
      <c r="G83" s="15"/>
      <c r="H83" s="15"/>
      <c r="I83" s="15"/>
      <c r="J83" s="14"/>
    </row>
    <row r="84" spans="1:10" ht="18" hidden="1">
      <c r="A84" s="14"/>
      <c r="B84" s="14"/>
      <c r="C84" s="14"/>
      <c r="D84" s="15"/>
      <c r="E84" s="15"/>
      <c r="F84" s="15"/>
      <c r="G84" s="15"/>
      <c r="H84" s="15"/>
      <c r="I84" s="15"/>
      <c r="J84" s="14"/>
    </row>
    <row r="85" spans="1:10" ht="18" hidden="1">
      <c r="A85" s="14"/>
      <c r="B85" s="14"/>
      <c r="C85" s="14"/>
      <c r="D85" s="15"/>
      <c r="E85" s="15"/>
      <c r="F85" s="15"/>
      <c r="G85" s="15"/>
      <c r="H85" s="15"/>
      <c r="I85" s="15"/>
      <c r="J85" s="14"/>
    </row>
    <row r="86" spans="1:10" ht="18" hidden="1">
      <c r="A86" s="14"/>
      <c r="B86" s="14"/>
      <c r="C86" s="14"/>
      <c r="D86" s="15"/>
      <c r="E86" s="15"/>
      <c r="F86" s="15"/>
      <c r="G86" s="15"/>
      <c r="H86" s="15"/>
      <c r="I86" s="15"/>
      <c r="J86" s="14"/>
    </row>
    <row r="87" spans="1:10" ht="18" hidden="1">
      <c r="A87" s="14"/>
      <c r="B87" s="14"/>
      <c r="C87" s="14"/>
      <c r="D87" s="15"/>
      <c r="E87" s="15"/>
      <c r="F87" s="15"/>
      <c r="G87" s="15"/>
      <c r="H87" s="15"/>
      <c r="I87" s="15"/>
      <c r="J87" s="14"/>
    </row>
    <row r="88" spans="1:10" ht="18" hidden="1">
      <c r="A88" s="14"/>
      <c r="B88" s="14"/>
      <c r="C88" s="14"/>
      <c r="D88" s="15"/>
      <c r="E88" s="15"/>
      <c r="F88" s="15"/>
      <c r="G88" s="15"/>
      <c r="H88" s="15"/>
      <c r="I88" s="15"/>
      <c r="J88" s="14"/>
    </row>
    <row r="89" spans="1:10" ht="18" hidden="1">
      <c r="A89" s="14"/>
      <c r="B89" s="14"/>
      <c r="C89" s="14"/>
      <c r="D89" s="15"/>
      <c r="E89" s="15"/>
      <c r="F89" s="15"/>
      <c r="G89" s="15"/>
      <c r="H89" s="15"/>
      <c r="I89" s="15"/>
      <c r="J89" s="14"/>
    </row>
    <row r="90" spans="1:10" ht="18" hidden="1">
      <c r="A90" s="14"/>
      <c r="B90" s="14"/>
      <c r="C90" s="14"/>
      <c r="D90" s="15"/>
      <c r="E90" s="15"/>
      <c r="F90" s="15"/>
      <c r="G90" s="15"/>
      <c r="H90" s="15"/>
      <c r="I90" s="15"/>
      <c r="J90" s="14"/>
    </row>
    <row r="91" spans="1:10" ht="18" hidden="1">
      <c r="A91" s="14"/>
      <c r="B91" s="14"/>
      <c r="C91" s="14"/>
      <c r="D91" s="15"/>
      <c r="E91" s="15"/>
      <c r="F91" s="15"/>
      <c r="G91" s="15"/>
      <c r="H91" s="15"/>
      <c r="I91" s="15"/>
      <c r="J91" s="14"/>
    </row>
    <row r="92" spans="1:10" ht="18" hidden="1">
      <c r="A92" s="14"/>
      <c r="B92" s="14"/>
      <c r="C92" s="14"/>
      <c r="D92" s="15"/>
      <c r="E92" s="15"/>
      <c r="F92" s="15"/>
      <c r="G92" s="15"/>
      <c r="H92" s="15"/>
      <c r="I92" s="15"/>
      <c r="J92" s="14"/>
    </row>
    <row r="93" spans="1:10" ht="18" hidden="1">
      <c r="A93" s="14"/>
      <c r="B93" s="14"/>
      <c r="C93" s="14"/>
      <c r="D93" s="15"/>
      <c r="E93" s="15"/>
      <c r="F93" s="15"/>
      <c r="G93" s="15"/>
      <c r="H93" s="15"/>
      <c r="I93" s="15"/>
      <c r="J93" s="14"/>
    </row>
    <row r="94" spans="1:10" ht="18" hidden="1">
      <c r="A94" s="14"/>
      <c r="B94" s="14"/>
      <c r="C94" s="14"/>
      <c r="D94" s="15"/>
      <c r="E94" s="15"/>
      <c r="F94" s="15"/>
      <c r="G94" s="15"/>
      <c r="H94" s="15"/>
      <c r="I94" s="15"/>
      <c r="J94" s="14"/>
    </row>
    <row r="95" spans="1:10" ht="18" hidden="1">
      <c r="A95" s="14"/>
      <c r="B95" s="14"/>
      <c r="C95" s="14"/>
      <c r="D95" s="15"/>
      <c r="E95" s="15"/>
      <c r="F95" s="15"/>
      <c r="G95" s="15"/>
      <c r="H95" s="15"/>
      <c r="I95" s="15"/>
      <c r="J95" s="14"/>
    </row>
    <row r="96" spans="1:10" ht="18" hidden="1">
      <c r="A96" s="14"/>
      <c r="B96" s="14"/>
      <c r="C96" s="14"/>
      <c r="D96" s="15"/>
      <c r="E96" s="15"/>
      <c r="F96" s="15"/>
      <c r="G96" s="15"/>
      <c r="H96" s="15"/>
      <c r="I96" s="15"/>
      <c r="J96" s="14"/>
    </row>
    <row r="97" spans="1:10" ht="18" hidden="1">
      <c r="A97" s="14"/>
      <c r="B97" s="14"/>
      <c r="C97" s="14"/>
      <c r="D97" s="15"/>
      <c r="E97" s="15"/>
      <c r="F97" s="15"/>
      <c r="G97" s="15"/>
      <c r="H97" s="15"/>
      <c r="I97" s="15"/>
      <c r="J97" s="14"/>
    </row>
    <row r="98" spans="1:10" ht="18" hidden="1">
      <c r="A98" s="14"/>
      <c r="B98" s="14"/>
      <c r="C98" s="14"/>
      <c r="D98" s="15"/>
      <c r="E98" s="15"/>
      <c r="F98" s="15"/>
      <c r="G98" s="15"/>
      <c r="H98" s="15"/>
      <c r="I98" s="15"/>
      <c r="J98" s="14"/>
    </row>
    <row r="99" spans="1:10" ht="18" hidden="1">
      <c r="A99" s="14"/>
      <c r="B99" s="14"/>
      <c r="C99" s="14"/>
      <c r="D99" s="15"/>
      <c r="E99" s="15"/>
      <c r="F99" s="15"/>
      <c r="G99" s="15"/>
      <c r="H99" s="15"/>
      <c r="I99" s="15"/>
      <c r="J99" s="14"/>
    </row>
    <row r="100" spans="1:10" ht="18" hidden="1">
      <c r="A100" s="14"/>
      <c r="B100" s="14"/>
      <c r="C100" s="14"/>
      <c r="D100" s="15"/>
      <c r="E100" s="15"/>
      <c r="F100" s="15"/>
      <c r="G100" s="15"/>
      <c r="H100" s="15"/>
      <c r="I100" s="15"/>
      <c r="J100" s="14"/>
    </row>
    <row r="101" spans="1:10" ht="18" hidden="1">
      <c r="A101" s="14"/>
      <c r="B101" s="14"/>
      <c r="C101" s="14"/>
      <c r="D101" s="15"/>
      <c r="E101" s="15"/>
      <c r="F101" s="15"/>
      <c r="G101" s="15"/>
      <c r="H101" s="15"/>
      <c r="I101" s="15"/>
      <c r="J101" s="14"/>
    </row>
    <row r="102" spans="1:10" ht="18" hidden="1">
      <c r="A102" s="14"/>
      <c r="B102" s="14"/>
      <c r="C102" s="14"/>
      <c r="D102" s="15"/>
      <c r="E102" s="15"/>
      <c r="F102" s="15"/>
      <c r="G102" s="15"/>
      <c r="H102" s="15"/>
      <c r="I102" s="15"/>
      <c r="J102" s="14"/>
    </row>
    <row r="103" spans="1:10" ht="18" hidden="1">
      <c r="A103" s="14"/>
      <c r="B103" s="14"/>
      <c r="C103" s="14"/>
      <c r="D103" s="15"/>
      <c r="E103" s="15"/>
      <c r="F103" s="15"/>
      <c r="G103" s="15"/>
      <c r="H103" s="15"/>
      <c r="I103" s="15"/>
      <c r="J103" s="14"/>
    </row>
    <row r="104" spans="1:10" ht="18" hidden="1">
      <c r="A104" s="14"/>
      <c r="B104" s="14"/>
      <c r="C104" s="14"/>
      <c r="D104" s="15"/>
      <c r="E104" s="15"/>
      <c r="F104" s="15"/>
      <c r="G104" s="15"/>
      <c r="H104" s="15"/>
      <c r="I104" s="15"/>
      <c r="J104" s="14"/>
    </row>
    <row r="105" spans="1:10" ht="18" hidden="1">
      <c r="A105" s="14"/>
      <c r="B105" s="14"/>
      <c r="C105" s="14"/>
      <c r="D105" s="15"/>
      <c r="E105" s="15"/>
      <c r="F105" s="15"/>
      <c r="G105" s="15"/>
      <c r="H105" s="15"/>
      <c r="I105" s="15"/>
      <c r="J105" s="14"/>
    </row>
    <row r="106" spans="1:10" ht="18" hidden="1">
      <c r="A106" s="14"/>
      <c r="B106" s="14"/>
      <c r="C106" s="14"/>
      <c r="D106" s="15"/>
      <c r="E106" s="15"/>
      <c r="F106" s="15"/>
      <c r="G106" s="15"/>
      <c r="H106" s="15"/>
      <c r="I106" s="15"/>
      <c r="J106" s="14"/>
    </row>
    <row r="107" spans="1:10" ht="18" hidden="1">
      <c r="A107" s="14"/>
      <c r="B107" s="14"/>
      <c r="C107" s="14"/>
      <c r="D107" s="15"/>
      <c r="E107" s="15"/>
      <c r="F107" s="15"/>
      <c r="G107" s="15"/>
      <c r="H107" s="15"/>
      <c r="I107" s="15"/>
      <c r="J107" s="14"/>
    </row>
    <row r="108" spans="1:10" ht="18" hidden="1">
      <c r="A108" s="14"/>
      <c r="B108" s="14"/>
      <c r="C108" s="14"/>
      <c r="D108" s="15"/>
      <c r="E108" s="15"/>
      <c r="F108" s="15"/>
      <c r="G108" s="15"/>
      <c r="H108" s="15"/>
      <c r="I108" s="15"/>
      <c r="J108" s="14"/>
    </row>
    <row r="109" spans="1:10" ht="18" hidden="1">
      <c r="A109" s="14"/>
      <c r="B109" s="14"/>
      <c r="C109" s="14"/>
      <c r="D109" s="15"/>
      <c r="E109" s="15"/>
      <c r="F109" s="15"/>
      <c r="G109" s="15"/>
      <c r="H109" s="15"/>
      <c r="I109" s="15"/>
      <c r="J109" s="14"/>
    </row>
    <row r="110" spans="1:10" ht="18" hidden="1">
      <c r="A110" s="14"/>
      <c r="B110" s="14"/>
      <c r="C110" s="14"/>
      <c r="D110" s="15"/>
      <c r="E110" s="15"/>
      <c r="F110" s="15"/>
      <c r="G110" s="15"/>
      <c r="H110" s="15"/>
      <c r="I110" s="15"/>
      <c r="J110" s="14"/>
    </row>
    <row r="111" spans="1:10" ht="18" hidden="1">
      <c r="A111" s="14"/>
      <c r="B111" s="14"/>
      <c r="C111" s="14"/>
      <c r="D111" s="15"/>
      <c r="E111" s="15"/>
      <c r="F111" s="15"/>
      <c r="G111" s="15"/>
      <c r="H111" s="15"/>
      <c r="I111" s="15"/>
      <c r="J111" s="14"/>
    </row>
    <row r="112" spans="1:10" ht="18" hidden="1">
      <c r="A112" s="14"/>
      <c r="B112" s="14"/>
      <c r="C112" s="14"/>
      <c r="D112" s="15"/>
      <c r="E112" s="15"/>
      <c r="F112" s="15"/>
      <c r="G112" s="15"/>
      <c r="H112" s="15"/>
      <c r="I112" s="15"/>
      <c r="J112" s="14"/>
    </row>
    <row r="113" spans="1:10" ht="18" hidden="1">
      <c r="A113" s="14"/>
      <c r="B113" s="14"/>
      <c r="C113" s="14"/>
      <c r="D113" s="15"/>
      <c r="E113" s="15"/>
      <c r="F113" s="15"/>
      <c r="G113" s="15"/>
      <c r="H113" s="15"/>
      <c r="I113" s="15"/>
      <c r="J113" s="14"/>
    </row>
    <row r="114" spans="1:10" ht="18" hidden="1">
      <c r="A114" s="14"/>
      <c r="B114" s="14"/>
      <c r="C114" s="14"/>
      <c r="D114" s="15"/>
      <c r="E114" s="15"/>
      <c r="F114" s="15"/>
      <c r="G114" s="15"/>
      <c r="H114" s="15"/>
      <c r="I114" s="15"/>
      <c r="J114" s="14"/>
    </row>
    <row r="115" spans="1:10" ht="18" hidden="1">
      <c r="A115" s="14"/>
      <c r="B115" s="14"/>
      <c r="C115" s="14"/>
      <c r="D115" s="15"/>
      <c r="E115" s="15"/>
      <c r="F115" s="15"/>
      <c r="G115" s="15"/>
      <c r="H115" s="15"/>
      <c r="I115" s="15"/>
      <c r="J115" s="14"/>
    </row>
    <row r="116" spans="1:10" ht="18" hidden="1">
      <c r="A116" s="14"/>
      <c r="B116" s="14"/>
      <c r="C116" s="14"/>
      <c r="D116" s="15"/>
      <c r="E116" s="15"/>
      <c r="F116" s="15"/>
      <c r="G116" s="15"/>
      <c r="H116" s="15"/>
      <c r="I116" s="15"/>
      <c r="J116" s="14"/>
    </row>
    <row r="117" spans="1:10" ht="18" hidden="1">
      <c r="A117" s="14"/>
      <c r="B117" s="14"/>
      <c r="C117" s="14"/>
      <c r="D117" s="15"/>
      <c r="E117" s="15"/>
      <c r="F117" s="15"/>
      <c r="G117" s="15"/>
      <c r="H117" s="15"/>
      <c r="I117" s="15"/>
      <c r="J117" s="14"/>
    </row>
    <row r="118" spans="1:10" ht="18" hidden="1">
      <c r="A118" s="14"/>
      <c r="B118" s="14"/>
      <c r="C118" s="14"/>
      <c r="D118" s="15"/>
      <c r="E118" s="15"/>
      <c r="F118" s="15"/>
      <c r="G118" s="15"/>
      <c r="H118" s="15"/>
      <c r="I118" s="15"/>
      <c r="J118" s="14"/>
    </row>
    <row r="119" spans="1:10" ht="18" hidden="1">
      <c r="A119" s="14"/>
      <c r="B119" s="14"/>
      <c r="C119" s="14"/>
      <c r="D119" s="15"/>
      <c r="E119" s="15"/>
      <c r="F119" s="15"/>
      <c r="G119" s="15"/>
      <c r="H119" s="15"/>
      <c r="I119" s="15"/>
      <c r="J119" s="14"/>
    </row>
    <row r="120" spans="1:10" ht="18" hidden="1">
      <c r="A120" s="14"/>
      <c r="B120" s="14"/>
      <c r="C120" s="14"/>
      <c r="D120" s="15"/>
      <c r="E120" s="15"/>
      <c r="F120" s="15"/>
      <c r="G120" s="15"/>
      <c r="H120" s="15"/>
      <c r="I120" s="15"/>
      <c r="J120" s="14"/>
    </row>
    <row r="121" spans="1:10" ht="18" hidden="1">
      <c r="A121" s="14"/>
      <c r="B121" s="14"/>
      <c r="C121" s="14"/>
      <c r="D121" s="15"/>
      <c r="E121" s="15"/>
      <c r="F121" s="15"/>
      <c r="G121" s="15"/>
      <c r="H121" s="15"/>
      <c r="I121" s="15"/>
      <c r="J121" s="14"/>
    </row>
    <row r="122" spans="1:10" ht="18" hidden="1">
      <c r="A122" s="14"/>
      <c r="B122" s="14"/>
      <c r="C122" s="14"/>
      <c r="D122" s="15"/>
      <c r="E122" s="15"/>
      <c r="F122" s="15"/>
      <c r="G122" s="15"/>
      <c r="H122" s="15"/>
      <c r="I122" s="15"/>
      <c r="J122" s="14"/>
    </row>
    <row r="123" spans="1:10" ht="18" hidden="1">
      <c r="A123" s="14"/>
      <c r="B123" s="14"/>
      <c r="C123" s="14"/>
      <c r="D123" s="15"/>
      <c r="E123" s="15"/>
      <c r="F123" s="15"/>
      <c r="G123" s="15"/>
      <c r="H123" s="15"/>
      <c r="I123" s="15"/>
      <c r="J123" s="14"/>
    </row>
    <row r="124" spans="1:10" ht="18" hidden="1">
      <c r="A124" s="14"/>
      <c r="B124" s="14"/>
      <c r="C124" s="14"/>
      <c r="D124" s="15"/>
      <c r="E124" s="15"/>
      <c r="F124" s="15"/>
      <c r="G124" s="15"/>
      <c r="H124" s="15"/>
      <c r="I124" s="15"/>
      <c r="J124" s="14"/>
    </row>
    <row r="125" spans="1:10" ht="18" hidden="1">
      <c r="A125" s="14"/>
      <c r="B125" s="14"/>
      <c r="C125" s="14"/>
      <c r="D125" s="15"/>
      <c r="E125" s="15"/>
      <c r="F125" s="15"/>
      <c r="G125" s="15"/>
      <c r="H125" s="15"/>
      <c r="I125" s="15"/>
      <c r="J125" s="14"/>
    </row>
    <row r="126" spans="1:10" ht="18" hidden="1">
      <c r="A126" s="14"/>
      <c r="B126" s="14"/>
      <c r="C126" s="14"/>
      <c r="D126" s="15"/>
      <c r="E126" s="15"/>
      <c r="F126" s="15"/>
      <c r="G126" s="15"/>
      <c r="H126" s="15"/>
      <c r="I126" s="15"/>
      <c r="J126" s="14"/>
    </row>
    <row r="127" spans="1:10" ht="18" hidden="1">
      <c r="A127" s="14"/>
      <c r="B127" s="14"/>
      <c r="C127" s="14"/>
      <c r="D127" s="15"/>
      <c r="E127" s="15"/>
      <c r="F127" s="15"/>
      <c r="G127" s="15"/>
      <c r="H127" s="15"/>
      <c r="I127" s="15"/>
      <c r="J127" s="14"/>
    </row>
    <row r="128" spans="1:10" ht="18" hidden="1">
      <c r="A128" s="14"/>
      <c r="B128" s="14"/>
      <c r="C128" s="14"/>
      <c r="D128" s="15"/>
      <c r="E128" s="15"/>
      <c r="F128" s="15"/>
      <c r="G128" s="15"/>
      <c r="H128" s="15"/>
      <c r="I128" s="15"/>
      <c r="J128" s="14"/>
    </row>
    <row r="129" spans="1:10" ht="18" hidden="1">
      <c r="A129" s="14"/>
      <c r="B129" s="14"/>
      <c r="C129" s="14"/>
      <c r="D129" s="15"/>
      <c r="E129" s="15"/>
      <c r="F129" s="15"/>
      <c r="G129" s="15"/>
      <c r="H129" s="15"/>
      <c r="I129" s="15"/>
      <c r="J129" s="14"/>
    </row>
    <row r="130" spans="1:10" ht="18" hidden="1">
      <c r="A130" s="14"/>
      <c r="B130" s="14"/>
      <c r="C130" s="14"/>
      <c r="D130" s="15"/>
      <c r="E130" s="15"/>
      <c r="F130" s="15"/>
      <c r="G130" s="15"/>
      <c r="H130" s="15"/>
      <c r="I130" s="15"/>
      <c r="J130" s="14"/>
    </row>
    <row r="131" spans="1:10" ht="18" hidden="1">
      <c r="A131" s="14"/>
      <c r="B131" s="14"/>
      <c r="C131" s="14"/>
      <c r="D131" s="15"/>
      <c r="E131" s="15"/>
      <c r="F131" s="15"/>
      <c r="G131" s="15"/>
      <c r="H131" s="15"/>
      <c r="I131" s="15"/>
      <c r="J131" s="14"/>
    </row>
    <row r="132" spans="1:10" ht="18" hidden="1">
      <c r="A132" s="14"/>
      <c r="B132" s="14"/>
      <c r="C132" s="14"/>
      <c r="D132" s="15"/>
      <c r="E132" s="15"/>
      <c r="F132" s="15"/>
      <c r="G132" s="15"/>
      <c r="H132" s="15"/>
      <c r="I132" s="15"/>
      <c r="J132" s="14"/>
    </row>
    <row r="133" spans="1:10" ht="18" hidden="1">
      <c r="A133" s="14"/>
      <c r="B133" s="14"/>
      <c r="C133" s="14"/>
      <c r="D133" s="15"/>
      <c r="E133" s="15"/>
      <c r="F133" s="15"/>
      <c r="G133" s="15"/>
      <c r="H133" s="15"/>
      <c r="I133" s="15"/>
      <c r="J133" s="14"/>
    </row>
    <row r="134" spans="1:10" ht="18" hidden="1">
      <c r="A134" s="14"/>
      <c r="B134" s="14"/>
      <c r="C134" s="14"/>
      <c r="D134" s="15"/>
      <c r="E134" s="15"/>
      <c r="F134" s="15"/>
      <c r="G134" s="15"/>
      <c r="H134" s="15"/>
      <c r="I134" s="15"/>
      <c r="J134" s="14"/>
    </row>
    <row r="135" spans="1:10" ht="18" hidden="1">
      <c r="A135" s="14"/>
      <c r="B135" s="14"/>
      <c r="C135" s="14"/>
      <c r="D135" s="15"/>
      <c r="E135" s="15"/>
      <c r="F135" s="15"/>
      <c r="G135" s="15"/>
      <c r="H135" s="15"/>
      <c r="I135" s="15"/>
      <c r="J135" s="14"/>
    </row>
    <row r="136" spans="1:10" ht="18" hidden="1">
      <c r="A136" s="14"/>
      <c r="B136" s="14"/>
      <c r="C136" s="14"/>
      <c r="D136" s="15"/>
      <c r="E136" s="15"/>
      <c r="F136" s="15"/>
      <c r="G136" s="15"/>
      <c r="H136" s="15"/>
      <c r="I136" s="15"/>
      <c r="J136" s="14"/>
    </row>
    <row r="137" spans="1:10" ht="18" hidden="1">
      <c r="A137" s="14"/>
      <c r="B137" s="14"/>
      <c r="C137" s="14"/>
      <c r="D137" s="15"/>
      <c r="E137" s="15"/>
      <c r="F137" s="15"/>
      <c r="G137" s="15"/>
      <c r="H137" s="15"/>
      <c r="I137" s="15"/>
      <c r="J137" s="14"/>
    </row>
    <row r="138" spans="1:10" ht="18" hidden="1">
      <c r="A138" s="14"/>
      <c r="B138" s="14"/>
      <c r="C138" s="14"/>
      <c r="D138" s="15"/>
      <c r="E138" s="15"/>
      <c r="F138" s="15"/>
      <c r="G138" s="15"/>
      <c r="H138" s="15"/>
      <c r="I138" s="15"/>
      <c r="J138" s="14"/>
    </row>
    <row r="139" spans="1:10" ht="18" hidden="1">
      <c r="A139" s="14"/>
      <c r="B139" s="14"/>
      <c r="C139" s="14"/>
      <c r="D139" s="15"/>
      <c r="E139" s="15"/>
      <c r="F139" s="15"/>
      <c r="G139" s="15"/>
      <c r="H139" s="15"/>
      <c r="I139" s="15"/>
      <c r="J139" s="14"/>
    </row>
    <row r="140" spans="1:10" ht="18" hidden="1">
      <c r="A140" s="14"/>
      <c r="B140" s="14"/>
      <c r="C140" s="14"/>
      <c r="D140" s="15"/>
      <c r="E140" s="15"/>
      <c r="F140" s="15"/>
      <c r="G140" s="15"/>
      <c r="H140" s="15"/>
      <c r="I140" s="15"/>
      <c r="J140" s="14"/>
    </row>
    <row r="141" spans="1:10" ht="18" hidden="1">
      <c r="A141" s="14"/>
      <c r="B141" s="14"/>
      <c r="C141" s="14"/>
      <c r="D141" s="15"/>
      <c r="E141" s="15"/>
      <c r="F141" s="15"/>
      <c r="G141" s="15"/>
      <c r="H141" s="15"/>
      <c r="I141" s="15"/>
      <c r="J141" s="14"/>
    </row>
    <row r="142" spans="1:10" ht="18" hidden="1">
      <c r="A142" s="14"/>
      <c r="B142" s="14"/>
      <c r="C142" s="14"/>
      <c r="D142" s="15"/>
      <c r="E142" s="15"/>
      <c r="F142" s="15"/>
      <c r="G142" s="15"/>
      <c r="H142" s="15"/>
      <c r="I142" s="15"/>
      <c r="J142" s="14"/>
    </row>
    <row r="143" spans="1:10" ht="18" hidden="1">
      <c r="A143" s="14"/>
      <c r="B143" s="14"/>
      <c r="C143" s="14"/>
      <c r="D143" s="15"/>
      <c r="E143" s="15"/>
      <c r="F143" s="15"/>
      <c r="G143" s="15"/>
      <c r="H143" s="15"/>
      <c r="I143" s="15"/>
      <c r="J143" s="14"/>
    </row>
    <row r="144" spans="1:10" ht="18" hidden="1">
      <c r="A144" s="14"/>
      <c r="B144" s="14"/>
      <c r="C144" s="14"/>
      <c r="D144" s="15"/>
      <c r="E144" s="15"/>
      <c r="F144" s="15"/>
      <c r="G144" s="15"/>
      <c r="H144" s="15"/>
      <c r="I144" s="15"/>
      <c r="J144" s="14"/>
    </row>
    <row r="145" spans="1:10" ht="18" hidden="1">
      <c r="A145" s="14"/>
      <c r="B145" s="14"/>
      <c r="C145" s="14"/>
      <c r="D145" s="15"/>
      <c r="E145" s="15"/>
      <c r="F145" s="15"/>
      <c r="G145" s="15"/>
      <c r="H145" s="15"/>
      <c r="I145" s="15"/>
      <c r="J145" s="14"/>
    </row>
    <row r="146" spans="1:10" ht="18" hidden="1">
      <c r="A146" s="14"/>
      <c r="B146" s="14"/>
      <c r="C146" s="14"/>
      <c r="D146" s="15"/>
      <c r="E146" s="15"/>
      <c r="F146" s="15"/>
      <c r="G146" s="15"/>
      <c r="H146" s="15"/>
      <c r="I146" s="15"/>
      <c r="J146" s="14"/>
    </row>
    <row r="147" spans="1:10" ht="18" hidden="1">
      <c r="A147" s="14"/>
      <c r="B147" s="14"/>
      <c r="C147" s="14"/>
      <c r="D147" s="15"/>
      <c r="E147" s="15"/>
      <c r="F147" s="15"/>
      <c r="G147" s="15"/>
      <c r="H147" s="15"/>
      <c r="I147" s="15"/>
      <c r="J147" s="14"/>
    </row>
    <row r="148" spans="1:10" ht="18" hidden="1">
      <c r="A148" s="14"/>
      <c r="B148" s="14"/>
      <c r="C148" s="14"/>
      <c r="D148" s="15"/>
      <c r="E148" s="15"/>
      <c r="F148" s="15"/>
      <c r="G148" s="15"/>
      <c r="H148" s="15"/>
      <c r="I148" s="15"/>
      <c r="J148" s="14"/>
    </row>
    <row r="149" spans="1:10" ht="18" hidden="1">
      <c r="A149" s="14"/>
      <c r="B149" s="14"/>
      <c r="C149" s="14"/>
      <c r="D149" s="15"/>
      <c r="E149" s="15"/>
      <c r="F149" s="15"/>
      <c r="G149" s="15"/>
      <c r="H149" s="15"/>
      <c r="I149" s="15"/>
      <c r="J149" s="14"/>
    </row>
    <row r="150" spans="1:10" ht="18" hidden="1">
      <c r="A150" s="14"/>
      <c r="B150" s="14"/>
      <c r="C150" s="14"/>
      <c r="D150" s="15"/>
      <c r="E150" s="15"/>
      <c r="F150" s="15"/>
      <c r="G150" s="15"/>
      <c r="H150" s="15"/>
      <c r="I150" s="15"/>
      <c r="J150" s="14"/>
    </row>
    <row r="151" spans="1:10" ht="18" hidden="1">
      <c r="A151" s="14"/>
      <c r="B151" s="14"/>
      <c r="C151" s="14"/>
      <c r="D151" s="15"/>
      <c r="E151" s="15"/>
      <c r="F151" s="15"/>
      <c r="G151" s="15"/>
      <c r="H151" s="15"/>
      <c r="I151" s="15"/>
      <c r="J151" s="14"/>
    </row>
    <row r="152" spans="1:10" ht="18" hidden="1">
      <c r="A152" s="14"/>
      <c r="B152" s="14"/>
      <c r="C152" s="14"/>
      <c r="D152" s="15"/>
      <c r="E152" s="15"/>
      <c r="F152" s="15"/>
      <c r="G152" s="15"/>
      <c r="H152" s="15"/>
      <c r="I152" s="15"/>
      <c r="J152" s="14"/>
    </row>
    <row r="153" spans="1:10" ht="18" hidden="1">
      <c r="A153" s="14"/>
      <c r="B153" s="14"/>
      <c r="C153" s="14"/>
      <c r="D153" s="15"/>
      <c r="E153" s="15"/>
      <c r="F153" s="15"/>
      <c r="G153" s="15"/>
      <c r="H153" s="15"/>
      <c r="I153" s="15"/>
      <c r="J153" s="14"/>
    </row>
    <row r="154" spans="1:10" ht="18" hidden="1">
      <c r="A154" s="14"/>
      <c r="B154" s="14"/>
      <c r="C154" s="14"/>
      <c r="D154" s="15"/>
      <c r="E154" s="15"/>
      <c r="F154" s="15"/>
      <c r="G154" s="15"/>
      <c r="H154" s="15"/>
      <c r="I154" s="15"/>
      <c r="J154" s="14"/>
    </row>
    <row r="155" spans="1:10" ht="18" hidden="1">
      <c r="A155" s="14"/>
      <c r="B155" s="14"/>
      <c r="C155" s="14"/>
      <c r="D155" s="15"/>
      <c r="E155" s="15"/>
      <c r="F155" s="15"/>
      <c r="G155" s="15"/>
      <c r="H155" s="15"/>
      <c r="I155" s="15"/>
      <c r="J155" s="14"/>
    </row>
    <row r="156" spans="1:10" ht="18" hidden="1">
      <c r="A156" s="14"/>
      <c r="B156" s="14"/>
      <c r="C156" s="14"/>
      <c r="D156" s="15"/>
      <c r="E156" s="15"/>
      <c r="F156" s="15"/>
      <c r="G156" s="15"/>
      <c r="H156" s="15"/>
      <c r="I156" s="15"/>
      <c r="J156" s="14"/>
    </row>
    <row r="157" spans="1:10" ht="18" hidden="1">
      <c r="A157" s="14"/>
      <c r="B157" s="14"/>
      <c r="C157" s="14"/>
      <c r="D157" s="15"/>
      <c r="E157" s="15"/>
      <c r="F157" s="15"/>
      <c r="G157" s="15"/>
      <c r="H157" s="15"/>
      <c r="I157" s="15"/>
      <c r="J157" s="14"/>
    </row>
    <row r="158" spans="1:10" ht="18" hidden="1">
      <c r="A158" s="14"/>
      <c r="B158" s="14"/>
      <c r="C158" s="14"/>
      <c r="D158" s="15"/>
      <c r="E158" s="15"/>
      <c r="F158" s="15"/>
      <c r="G158" s="15"/>
      <c r="H158" s="15"/>
      <c r="I158" s="15"/>
      <c r="J158" s="14"/>
    </row>
    <row r="159" spans="1:10" ht="18" hidden="1">
      <c r="A159" s="14"/>
      <c r="B159" s="14"/>
      <c r="C159" s="14"/>
      <c r="D159" s="15"/>
      <c r="E159" s="15"/>
      <c r="F159" s="15"/>
      <c r="G159" s="15"/>
      <c r="H159" s="15"/>
      <c r="I159" s="15"/>
      <c r="J159" s="14"/>
    </row>
    <row r="160" spans="1:10" ht="18" hidden="1">
      <c r="A160" s="14"/>
      <c r="B160" s="14"/>
      <c r="C160" s="14"/>
      <c r="D160" s="15"/>
      <c r="E160" s="15"/>
      <c r="F160" s="15"/>
      <c r="G160" s="15"/>
      <c r="H160" s="15"/>
      <c r="I160" s="15"/>
      <c r="J160" s="14"/>
    </row>
    <row r="161" spans="1:10" ht="18" hidden="1">
      <c r="A161" s="14"/>
      <c r="B161" s="14"/>
      <c r="C161" s="14"/>
      <c r="D161" s="15"/>
      <c r="E161" s="15"/>
      <c r="F161" s="15"/>
      <c r="G161" s="15"/>
      <c r="H161" s="15"/>
      <c r="I161" s="15"/>
      <c r="J161" s="14"/>
    </row>
    <row r="162" spans="1:10" ht="18" hidden="1">
      <c r="A162" s="14"/>
      <c r="B162" s="14"/>
      <c r="C162" s="14"/>
      <c r="D162" s="15"/>
      <c r="E162" s="15"/>
      <c r="F162" s="15"/>
      <c r="G162" s="15"/>
      <c r="H162" s="15"/>
      <c r="I162" s="15"/>
      <c r="J162" s="14"/>
    </row>
    <row r="163" spans="1:10" ht="18" hidden="1">
      <c r="A163" s="14"/>
      <c r="B163" s="14"/>
      <c r="C163" s="14"/>
      <c r="D163" s="15"/>
      <c r="E163" s="15"/>
      <c r="F163" s="15"/>
      <c r="G163" s="15"/>
      <c r="H163" s="15"/>
      <c r="I163" s="15"/>
      <c r="J163" s="14"/>
    </row>
    <row r="164" spans="1:10" ht="18" hidden="1">
      <c r="A164" s="14"/>
      <c r="B164" s="14"/>
      <c r="C164" s="14"/>
      <c r="D164" s="15"/>
      <c r="E164" s="15"/>
      <c r="F164" s="15"/>
      <c r="G164" s="15"/>
      <c r="H164" s="15"/>
      <c r="I164" s="15"/>
      <c r="J164" s="14"/>
    </row>
    <row r="165" spans="1:10" ht="18" hidden="1">
      <c r="A165" s="14"/>
      <c r="B165" s="14"/>
      <c r="C165" s="14"/>
      <c r="D165" s="15"/>
      <c r="E165" s="15"/>
      <c r="F165" s="15"/>
      <c r="G165" s="15"/>
      <c r="H165" s="15"/>
      <c r="I165" s="15"/>
      <c r="J165" s="14"/>
    </row>
    <row r="166" spans="1:10" ht="18" hidden="1">
      <c r="A166" s="14"/>
      <c r="B166" s="14"/>
      <c r="C166" s="14"/>
      <c r="D166" s="15"/>
      <c r="E166" s="15"/>
      <c r="F166" s="15"/>
      <c r="G166" s="15"/>
      <c r="H166" s="15"/>
      <c r="I166" s="15"/>
      <c r="J166" s="14"/>
    </row>
    <row r="167" spans="1:10" ht="18" hidden="1">
      <c r="A167" s="14"/>
      <c r="B167" s="14"/>
      <c r="C167" s="14"/>
      <c r="D167" s="15"/>
      <c r="E167" s="15"/>
      <c r="F167" s="15"/>
      <c r="G167" s="15"/>
      <c r="H167" s="15"/>
      <c r="I167" s="15"/>
      <c r="J167" s="14"/>
    </row>
    <row r="168" spans="1:10" ht="18" hidden="1">
      <c r="A168" s="14"/>
      <c r="B168" s="14"/>
      <c r="C168" s="14"/>
      <c r="D168" s="15"/>
      <c r="E168" s="15"/>
      <c r="F168" s="15"/>
      <c r="G168" s="15"/>
      <c r="H168" s="15"/>
      <c r="I168" s="15"/>
      <c r="J168" s="14"/>
    </row>
    <row r="169" spans="1:10" ht="18" hidden="1">
      <c r="A169" s="14"/>
      <c r="B169" s="14"/>
      <c r="C169" s="14"/>
      <c r="D169" s="15"/>
      <c r="E169" s="15"/>
      <c r="F169" s="15"/>
      <c r="G169" s="15"/>
      <c r="H169" s="15"/>
      <c r="I169" s="15"/>
      <c r="J169" s="14"/>
    </row>
    <row r="170" spans="1:10" ht="18" hidden="1">
      <c r="A170" s="14"/>
      <c r="B170" s="14"/>
      <c r="C170" s="14"/>
      <c r="D170" s="15"/>
      <c r="E170" s="15"/>
      <c r="F170" s="15"/>
      <c r="G170" s="15"/>
      <c r="H170" s="15"/>
      <c r="I170" s="15"/>
      <c r="J170" s="14"/>
    </row>
    <row r="171" spans="1:10" ht="18" hidden="1">
      <c r="A171" s="14"/>
      <c r="B171" s="14"/>
      <c r="C171" s="14"/>
      <c r="D171" s="15"/>
      <c r="E171" s="15"/>
      <c r="F171" s="15"/>
      <c r="G171" s="15"/>
      <c r="H171" s="15"/>
      <c r="I171" s="15"/>
      <c r="J171" s="14"/>
    </row>
    <row r="172" spans="1:10" ht="18" hidden="1">
      <c r="A172" s="14"/>
      <c r="B172" s="14"/>
      <c r="C172" s="14"/>
      <c r="D172" s="15"/>
      <c r="E172" s="15"/>
      <c r="F172" s="15"/>
      <c r="G172" s="15"/>
      <c r="H172" s="15"/>
      <c r="I172" s="15"/>
      <c r="J172" s="14"/>
    </row>
    <row r="173" spans="1:10" ht="18" hidden="1">
      <c r="A173" s="14"/>
      <c r="B173" s="14"/>
      <c r="C173" s="14"/>
      <c r="D173" s="15"/>
      <c r="E173" s="15"/>
      <c r="F173" s="15"/>
      <c r="G173" s="15"/>
      <c r="H173" s="15"/>
      <c r="I173" s="15"/>
      <c r="J173" s="14"/>
    </row>
    <row r="174" spans="1:10" ht="18" hidden="1">
      <c r="A174" s="14"/>
      <c r="B174" s="14"/>
      <c r="C174" s="14"/>
      <c r="D174" s="15"/>
      <c r="E174" s="15"/>
      <c r="F174" s="15"/>
      <c r="G174" s="15"/>
      <c r="H174" s="15"/>
      <c r="I174" s="15"/>
      <c r="J174" s="14"/>
    </row>
    <row r="175" spans="1:10" ht="18" hidden="1">
      <c r="A175" s="14"/>
      <c r="B175" s="14"/>
      <c r="C175" s="14"/>
      <c r="D175" s="15"/>
      <c r="E175" s="15"/>
      <c r="F175" s="15"/>
      <c r="G175" s="15"/>
      <c r="H175" s="15"/>
      <c r="I175" s="15"/>
      <c r="J175" s="14"/>
    </row>
    <row r="176" spans="1:10" ht="18" hidden="1">
      <c r="A176" s="14"/>
      <c r="B176" s="14"/>
      <c r="C176" s="14"/>
      <c r="D176" s="15"/>
      <c r="E176" s="15"/>
      <c r="F176" s="15"/>
      <c r="G176" s="15"/>
      <c r="H176" s="15"/>
      <c r="I176" s="15"/>
      <c r="J176" s="14"/>
    </row>
    <row r="177" spans="1:10" ht="18" hidden="1">
      <c r="A177" s="14"/>
      <c r="B177" s="14"/>
      <c r="C177" s="14"/>
      <c r="D177" s="15"/>
      <c r="E177" s="15"/>
      <c r="F177" s="15"/>
      <c r="G177" s="15"/>
      <c r="H177" s="15"/>
      <c r="I177" s="15"/>
      <c r="J177" s="14"/>
    </row>
    <row r="178" spans="1:10" ht="18" hidden="1">
      <c r="A178" s="14"/>
      <c r="B178" s="14"/>
      <c r="C178" s="14"/>
      <c r="D178" s="15"/>
      <c r="E178" s="15"/>
      <c r="F178" s="15"/>
      <c r="G178" s="15"/>
      <c r="H178" s="15"/>
      <c r="I178" s="15"/>
      <c r="J178" s="14"/>
    </row>
    <row r="179" spans="1:10" ht="18" hidden="1">
      <c r="A179" s="14"/>
      <c r="B179" s="14"/>
      <c r="C179" s="14"/>
      <c r="D179" s="15"/>
      <c r="E179" s="15"/>
      <c r="F179" s="15"/>
      <c r="G179" s="15"/>
      <c r="H179" s="15"/>
      <c r="I179" s="15"/>
      <c r="J179" s="14"/>
    </row>
    <row r="180" spans="1:10" ht="18" hidden="1">
      <c r="A180" s="14"/>
      <c r="B180" s="14"/>
      <c r="C180" s="14"/>
      <c r="D180" s="15"/>
      <c r="E180" s="15"/>
      <c r="F180" s="15"/>
      <c r="G180" s="15"/>
      <c r="H180" s="15"/>
      <c r="I180" s="15"/>
      <c r="J180" s="14"/>
    </row>
    <row r="181" spans="1:10" ht="18" hidden="1">
      <c r="A181" s="14"/>
      <c r="B181" s="14"/>
      <c r="C181" s="14"/>
      <c r="D181" s="15"/>
      <c r="E181" s="15"/>
      <c r="F181" s="15"/>
      <c r="G181" s="15"/>
      <c r="H181" s="15"/>
      <c r="I181" s="15"/>
      <c r="J181" s="14"/>
    </row>
    <row r="182" spans="1:10" ht="18" hidden="1">
      <c r="A182" s="14"/>
      <c r="B182" s="14"/>
      <c r="C182" s="14"/>
      <c r="D182" s="15"/>
      <c r="E182" s="15"/>
      <c r="F182" s="15"/>
      <c r="G182" s="15"/>
      <c r="H182" s="15"/>
      <c r="I182" s="15"/>
      <c r="J182" s="14"/>
    </row>
    <row r="183" spans="1:10" ht="18" hidden="1">
      <c r="A183" s="14"/>
      <c r="B183" s="14"/>
      <c r="C183" s="14"/>
      <c r="D183" s="15"/>
      <c r="E183" s="15"/>
      <c r="F183" s="15"/>
      <c r="G183" s="15"/>
      <c r="H183" s="15"/>
      <c r="I183" s="15"/>
      <c r="J183" s="14"/>
    </row>
    <row r="184" spans="1:10" ht="18" hidden="1">
      <c r="A184" s="14"/>
      <c r="B184" s="14"/>
      <c r="C184" s="14"/>
      <c r="D184" s="15"/>
      <c r="E184" s="15"/>
      <c r="F184" s="15"/>
      <c r="G184" s="15"/>
      <c r="H184" s="15"/>
      <c r="I184" s="15"/>
      <c r="J184" s="14"/>
    </row>
    <row r="185" spans="1:10" ht="18" hidden="1">
      <c r="A185" s="14"/>
      <c r="B185" s="14"/>
      <c r="C185" s="14"/>
      <c r="D185" s="15"/>
      <c r="E185" s="15"/>
      <c r="F185" s="15"/>
      <c r="G185" s="15"/>
      <c r="H185" s="15"/>
      <c r="I185" s="15"/>
      <c r="J185" s="14"/>
    </row>
    <row r="186" spans="1:10" ht="18" hidden="1">
      <c r="A186" s="14"/>
      <c r="B186" s="14"/>
      <c r="C186" s="14"/>
      <c r="D186" s="15"/>
      <c r="E186" s="15"/>
      <c r="F186" s="15"/>
      <c r="G186" s="15"/>
      <c r="H186" s="15"/>
      <c r="I186" s="15"/>
      <c r="J186" s="14"/>
    </row>
    <row r="187" spans="1:10" ht="18" hidden="1">
      <c r="A187" s="14"/>
      <c r="B187" s="14"/>
      <c r="C187" s="14"/>
      <c r="D187" s="15"/>
      <c r="E187" s="15"/>
      <c r="F187" s="15"/>
      <c r="G187" s="15"/>
      <c r="H187" s="15"/>
      <c r="I187" s="15"/>
      <c r="J187" s="14"/>
    </row>
    <row r="188" spans="1:10" ht="18" hidden="1">
      <c r="A188" s="14"/>
      <c r="B188" s="14"/>
      <c r="C188" s="14"/>
      <c r="D188" s="15"/>
      <c r="E188" s="15"/>
      <c r="F188" s="15"/>
      <c r="G188" s="15"/>
      <c r="H188" s="15"/>
      <c r="I188" s="15"/>
      <c r="J188" s="14"/>
    </row>
    <row r="189" spans="1:10" ht="18" hidden="1">
      <c r="A189" s="14"/>
      <c r="B189" s="14"/>
      <c r="C189" s="14"/>
      <c r="D189" s="15"/>
      <c r="E189" s="15"/>
      <c r="F189" s="15"/>
      <c r="G189" s="15"/>
      <c r="H189" s="15"/>
      <c r="I189" s="15"/>
      <c r="J189" s="14"/>
    </row>
    <row r="190" spans="1:10" ht="18" hidden="1">
      <c r="A190" s="14"/>
      <c r="B190" s="14"/>
      <c r="C190" s="14"/>
      <c r="D190" s="15"/>
      <c r="E190" s="15"/>
      <c r="F190" s="15"/>
      <c r="G190" s="15"/>
      <c r="H190" s="15"/>
      <c r="I190" s="15"/>
      <c r="J190" s="14"/>
    </row>
    <row r="191" spans="1:10" ht="18" hidden="1">
      <c r="A191" s="14"/>
      <c r="B191" s="14"/>
      <c r="C191" s="14"/>
      <c r="D191" s="15"/>
      <c r="E191" s="15"/>
      <c r="F191" s="15"/>
      <c r="G191" s="15"/>
      <c r="H191" s="15"/>
      <c r="I191" s="15"/>
      <c r="J191" s="14"/>
    </row>
    <row r="192" spans="1:10" ht="18" hidden="1">
      <c r="A192" s="14"/>
      <c r="B192" s="14"/>
      <c r="C192" s="14"/>
      <c r="D192" s="15"/>
      <c r="E192" s="15"/>
      <c r="F192" s="15"/>
      <c r="G192" s="15"/>
      <c r="H192" s="15"/>
      <c r="I192" s="15"/>
      <c r="J192" s="14"/>
    </row>
    <row r="193" spans="1:10" ht="18" hidden="1">
      <c r="A193" s="14"/>
      <c r="B193" s="14"/>
      <c r="C193" s="14"/>
      <c r="D193" s="15"/>
      <c r="E193" s="15"/>
      <c r="F193" s="15"/>
      <c r="G193" s="15"/>
      <c r="H193" s="15"/>
      <c r="I193" s="15"/>
      <c r="J193" s="14"/>
    </row>
    <row r="194" spans="1:10" ht="18" hidden="1">
      <c r="A194" s="14"/>
      <c r="B194" s="14"/>
      <c r="C194" s="14"/>
      <c r="D194" s="15"/>
      <c r="E194" s="15"/>
      <c r="F194" s="15"/>
      <c r="G194" s="15"/>
      <c r="H194" s="15"/>
      <c r="I194" s="15"/>
      <c r="J194" s="14"/>
    </row>
    <row r="195" spans="1:10" ht="18" hidden="1">
      <c r="A195" s="14"/>
      <c r="B195" s="14"/>
      <c r="C195" s="14"/>
      <c r="D195" s="15"/>
      <c r="E195" s="15"/>
      <c r="F195" s="15"/>
      <c r="G195" s="15"/>
      <c r="H195" s="15"/>
      <c r="I195" s="15"/>
      <c r="J195" s="14"/>
    </row>
    <row r="196" spans="1:10" ht="18" hidden="1">
      <c r="A196" s="14"/>
      <c r="B196" s="14"/>
      <c r="C196" s="14"/>
      <c r="D196" s="15"/>
      <c r="E196" s="15"/>
      <c r="F196" s="15"/>
      <c r="G196" s="15"/>
      <c r="H196" s="15"/>
      <c r="I196" s="15"/>
      <c r="J196" s="14"/>
    </row>
    <row r="197" spans="1:10" ht="18" hidden="1">
      <c r="A197" s="14"/>
      <c r="B197" s="14"/>
      <c r="C197" s="14"/>
      <c r="D197" s="15"/>
      <c r="E197" s="15"/>
      <c r="F197" s="15"/>
      <c r="G197" s="15"/>
      <c r="H197" s="15"/>
      <c r="I197" s="15"/>
      <c r="J197" s="14"/>
    </row>
    <row r="198" spans="1:10" ht="18" hidden="1">
      <c r="A198" s="14"/>
      <c r="B198" s="14"/>
      <c r="C198" s="14"/>
      <c r="D198" s="15"/>
      <c r="E198" s="15"/>
      <c r="F198" s="15"/>
      <c r="G198" s="15"/>
      <c r="H198" s="15"/>
      <c r="I198" s="15"/>
      <c r="J198" s="14"/>
    </row>
    <row r="199" spans="1:10" ht="18" hidden="1">
      <c r="A199" s="14"/>
      <c r="B199" s="14"/>
      <c r="C199" s="14"/>
      <c r="D199" s="15"/>
      <c r="E199" s="15"/>
      <c r="F199" s="15"/>
      <c r="G199" s="15"/>
      <c r="H199" s="15"/>
      <c r="I199" s="15"/>
      <c r="J199" s="14"/>
    </row>
    <row r="200" spans="1:10" ht="18" hidden="1">
      <c r="A200" s="14"/>
      <c r="B200" s="14"/>
      <c r="C200" s="14"/>
      <c r="D200" s="15"/>
      <c r="E200" s="15"/>
      <c r="F200" s="15"/>
      <c r="G200" s="15"/>
      <c r="H200" s="15"/>
      <c r="I200" s="15"/>
      <c r="J200" s="14"/>
    </row>
    <row r="201" spans="1:10" ht="18" hidden="1">
      <c r="A201" s="14"/>
      <c r="B201" s="14"/>
      <c r="C201" s="14"/>
      <c r="D201" s="15"/>
      <c r="E201" s="15"/>
      <c r="F201" s="15"/>
      <c r="G201" s="15"/>
      <c r="H201" s="15"/>
      <c r="I201" s="15"/>
      <c r="J201" s="14"/>
    </row>
    <row r="202" spans="1:10" ht="18" hidden="1">
      <c r="A202" s="14"/>
      <c r="B202" s="14"/>
      <c r="C202" s="14"/>
      <c r="D202" s="15"/>
      <c r="E202" s="15"/>
      <c r="F202" s="15"/>
      <c r="G202" s="15"/>
      <c r="H202" s="15"/>
      <c r="I202" s="15"/>
      <c r="J202" s="14"/>
    </row>
    <row r="203" spans="1:10" ht="18" hidden="1">
      <c r="A203" s="14"/>
      <c r="B203" s="14"/>
      <c r="C203" s="14"/>
      <c r="D203" s="15"/>
      <c r="E203" s="15"/>
      <c r="F203" s="15"/>
      <c r="G203" s="15"/>
      <c r="H203" s="15"/>
      <c r="I203" s="15"/>
      <c r="J203" s="14"/>
    </row>
    <row r="204" spans="1:10" ht="18" hidden="1">
      <c r="A204" s="14"/>
      <c r="B204" s="14"/>
      <c r="C204" s="14"/>
      <c r="D204" s="15"/>
      <c r="E204" s="15"/>
      <c r="F204" s="15"/>
      <c r="G204" s="15"/>
      <c r="H204" s="15"/>
      <c r="I204" s="15"/>
      <c r="J204" s="14"/>
    </row>
    <row r="205" spans="1:10" ht="18" hidden="1">
      <c r="A205" s="14"/>
      <c r="B205" s="14"/>
      <c r="C205" s="14"/>
      <c r="D205" s="15"/>
      <c r="E205" s="15"/>
      <c r="F205" s="15"/>
      <c r="G205" s="15"/>
      <c r="H205" s="15"/>
      <c r="I205" s="15"/>
      <c r="J205" s="14"/>
    </row>
    <row r="206" spans="1:10" ht="18" hidden="1">
      <c r="A206" s="14"/>
      <c r="B206" s="14"/>
      <c r="C206" s="14"/>
      <c r="D206" s="15"/>
      <c r="E206" s="15"/>
      <c r="F206" s="15"/>
      <c r="G206" s="15"/>
      <c r="H206" s="15"/>
      <c r="I206" s="15"/>
      <c r="J206" s="14"/>
    </row>
    <row r="207" spans="1:10" ht="18" hidden="1">
      <c r="A207" s="14"/>
      <c r="B207" s="14"/>
      <c r="C207" s="14"/>
      <c r="D207" s="15"/>
      <c r="E207" s="15"/>
      <c r="F207" s="15"/>
      <c r="G207" s="15"/>
      <c r="H207" s="15"/>
      <c r="I207" s="15"/>
      <c r="J207" s="14"/>
    </row>
    <row r="208" spans="1:10" ht="18" hidden="1">
      <c r="A208" s="14"/>
      <c r="B208" s="14"/>
      <c r="C208" s="14"/>
      <c r="D208" s="15"/>
      <c r="E208" s="15"/>
      <c r="F208" s="15"/>
      <c r="G208" s="15"/>
      <c r="H208" s="15"/>
      <c r="I208" s="15"/>
      <c r="J208" s="14"/>
    </row>
    <row r="209" spans="1:10" ht="18" hidden="1">
      <c r="A209" s="14"/>
      <c r="B209" s="14"/>
      <c r="C209" s="14"/>
      <c r="D209" s="15"/>
      <c r="E209" s="15"/>
      <c r="F209" s="15"/>
      <c r="G209" s="15"/>
      <c r="H209" s="15"/>
      <c r="I209" s="15"/>
      <c r="J209" s="14"/>
    </row>
    <row r="210" spans="1:10" ht="18" hidden="1">
      <c r="A210" s="14"/>
      <c r="B210" s="14"/>
      <c r="C210" s="14"/>
      <c r="D210" s="15"/>
      <c r="E210" s="15"/>
      <c r="F210" s="15"/>
      <c r="G210" s="15"/>
      <c r="H210" s="15"/>
      <c r="I210" s="15"/>
      <c r="J210" s="14"/>
    </row>
    <row r="211" spans="1:10" ht="18" hidden="1">
      <c r="A211" s="14"/>
      <c r="B211" s="14"/>
      <c r="C211" s="14"/>
      <c r="D211" s="15"/>
      <c r="E211" s="15"/>
      <c r="F211" s="15"/>
      <c r="G211" s="15"/>
      <c r="H211" s="15"/>
      <c r="I211" s="15"/>
      <c r="J211" s="14"/>
    </row>
    <row r="212" spans="1:10" ht="18" hidden="1">
      <c r="A212" s="14"/>
      <c r="B212" s="14"/>
      <c r="C212" s="14"/>
      <c r="D212" s="15"/>
      <c r="E212" s="15"/>
      <c r="F212" s="15"/>
      <c r="G212" s="15"/>
      <c r="H212" s="15"/>
      <c r="I212" s="15"/>
      <c r="J212" s="14"/>
    </row>
    <row r="213" spans="1:10" ht="18" hidden="1">
      <c r="A213" s="14"/>
      <c r="B213" s="14"/>
      <c r="C213" s="14"/>
      <c r="D213" s="15"/>
      <c r="E213" s="15"/>
      <c r="F213" s="15"/>
      <c r="G213" s="15"/>
      <c r="H213" s="15"/>
      <c r="I213" s="15"/>
      <c r="J213" s="14"/>
    </row>
    <row r="214" spans="1:10" ht="18" hidden="1">
      <c r="A214" s="14"/>
      <c r="B214" s="14"/>
      <c r="C214" s="14"/>
      <c r="D214" s="15"/>
      <c r="E214" s="15"/>
      <c r="F214" s="15"/>
      <c r="G214" s="15"/>
      <c r="H214" s="15"/>
      <c r="I214" s="15"/>
      <c r="J214" s="14"/>
    </row>
    <row r="215" spans="1:10" ht="18" hidden="1">
      <c r="A215" s="14"/>
      <c r="B215" s="14"/>
      <c r="C215" s="14"/>
      <c r="D215" s="15"/>
      <c r="E215" s="15"/>
      <c r="F215" s="15"/>
      <c r="G215" s="15"/>
      <c r="H215" s="15"/>
      <c r="I215" s="15"/>
      <c r="J215" s="14"/>
    </row>
    <row r="216" spans="1:10" ht="18" hidden="1">
      <c r="A216" s="14"/>
      <c r="B216" s="14"/>
      <c r="C216" s="14"/>
      <c r="D216" s="15"/>
      <c r="E216" s="15"/>
      <c r="F216" s="15"/>
      <c r="G216" s="15"/>
      <c r="H216" s="15"/>
      <c r="I216" s="15"/>
      <c r="J216" s="14"/>
    </row>
    <row r="217" spans="1:10" ht="18" hidden="1">
      <c r="A217" s="14"/>
      <c r="B217" s="14"/>
      <c r="C217" s="14"/>
      <c r="D217" s="15"/>
      <c r="E217" s="15"/>
      <c r="F217" s="15"/>
      <c r="G217" s="15"/>
      <c r="H217" s="15"/>
      <c r="I217" s="15"/>
      <c r="J217" s="14"/>
    </row>
    <row r="218" spans="1:10" ht="18" hidden="1">
      <c r="A218" s="14"/>
      <c r="B218" s="14"/>
      <c r="C218" s="14"/>
      <c r="D218" s="15"/>
      <c r="E218" s="15"/>
      <c r="F218" s="15"/>
      <c r="G218" s="15"/>
      <c r="H218" s="15"/>
      <c r="I218" s="15"/>
      <c r="J218" s="14"/>
    </row>
    <row r="219" spans="1:10" ht="18" hidden="1">
      <c r="A219" s="14"/>
      <c r="B219" s="14"/>
      <c r="C219" s="14"/>
      <c r="D219" s="15"/>
      <c r="E219" s="15"/>
      <c r="F219" s="15"/>
      <c r="G219" s="15"/>
      <c r="H219" s="15"/>
      <c r="I219" s="15"/>
      <c r="J219" s="14"/>
    </row>
    <row r="220" spans="1:10" ht="18" hidden="1">
      <c r="A220" s="14"/>
      <c r="B220" s="14"/>
      <c r="C220" s="14"/>
      <c r="D220" s="15"/>
      <c r="E220" s="15"/>
      <c r="F220" s="15"/>
      <c r="G220" s="15"/>
      <c r="H220" s="15"/>
      <c r="I220" s="15"/>
      <c r="J220" s="14"/>
    </row>
    <row r="221" spans="1:10" ht="18" hidden="1">
      <c r="A221" s="14"/>
      <c r="B221" s="14"/>
      <c r="C221" s="14"/>
      <c r="D221" s="15"/>
      <c r="E221" s="15"/>
      <c r="F221" s="15"/>
      <c r="G221" s="15"/>
      <c r="H221" s="15"/>
      <c r="I221" s="15"/>
      <c r="J221" s="14"/>
    </row>
    <row r="222" spans="1:10" ht="18" hidden="1">
      <c r="A222" s="14"/>
      <c r="B222" s="14"/>
      <c r="C222" s="14"/>
      <c r="D222" s="15"/>
      <c r="E222" s="15"/>
      <c r="F222" s="15"/>
      <c r="G222" s="15"/>
      <c r="H222" s="15"/>
      <c r="I222" s="15"/>
      <c r="J222" s="14"/>
    </row>
    <row r="223" spans="1:10" ht="18" hidden="1">
      <c r="A223" s="14"/>
      <c r="B223" s="14"/>
      <c r="C223" s="14"/>
      <c r="D223" s="15"/>
      <c r="E223" s="15"/>
      <c r="F223" s="15"/>
      <c r="G223" s="15"/>
      <c r="H223" s="15"/>
      <c r="I223" s="15"/>
      <c r="J223" s="14"/>
    </row>
    <row r="224" spans="1:10" ht="18" hidden="1">
      <c r="A224" s="14"/>
      <c r="B224" s="14"/>
      <c r="C224" s="14"/>
      <c r="D224" s="15"/>
      <c r="E224" s="15"/>
      <c r="F224" s="15"/>
      <c r="G224" s="15"/>
      <c r="H224" s="15"/>
      <c r="I224" s="15"/>
      <c r="J224" s="14"/>
    </row>
    <row r="225" spans="1:10" ht="18" hidden="1">
      <c r="A225" s="14"/>
      <c r="B225" s="14"/>
      <c r="C225" s="14"/>
      <c r="D225" s="15"/>
      <c r="E225" s="15"/>
      <c r="F225" s="15"/>
      <c r="G225" s="15"/>
      <c r="H225" s="15"/>
      <c r="I225" s="15"/>
      <c r="J225" s="14"/>
    </row>
    <row r="226" spans="1:10" ht="18" hidden="1">
      <c r="A226" s="14"/>
      <c r="B226" s="14"/>
      <c r="C226" s="14"/>
      <c r="D226" s="15"/>
      <c r="E226" s="15"/>
      <c r="F226" s="15"/>
      <c r="G226" s="15"/>
      <c r="H226" s="15"/>
      <c r="I226" s="15"/>
      <c r="J226" s="14"/>
    </row>
    <row r="227" spans="1:10" ht="18" hidden="1">
      <c r="A227" s="14"/>
      <c r="B227" s="14"/>
      <c r="C227" s="14"/>
      <c r="D227" s="15"/>
      <c r="E227" s="15"/>
      <c r="F227" s="15"/>
      <c r="G227" s="15"/>
      <c r="H227" s="15"/>
      <c r="I227" s="15"/>
      <c r="J227" s="14"/>
    </row>
    <row r="228" spans="1:10" ht="18" hidden="1">
      <c r="A228" s="14"/>
      <c r="B228" s="14"/>
      <c r="C228" s="14"/>
      <c r="D228" s="15"/>
      <c r="E228" s="15"/>
      <c r="F228" s="15"/>
      <c r="G228" s="15"/>
      <c r="H228" s="15"/>
      <c r="I228" s="15"/>
      <c r="J228" s="14"/>
    </row>
    <row r="229" spans="1:10" ht="18" hidden="1">
      <c r="A229" s="14"/>
      <c r="B229" s="14"/>
      <c r="C229" s="14"/>
      <c r="D229" s="15"/>
      <c r="E229" s="15"/>
      <c r="F229" s="15"/>
      <c r="G229" s="15"/>
      <c r="H229" s="15"/>
      <c r="I229" s="15"/>
      <c r="J229" s="14"/>
    </row>
    <row r="230" spans="1:10" ht="18" hidden="1">
      <c r="A230" s="14"/>
      <c r="B230" s="14"/>
      <c r="C230" s="14"/>
      <c r="D230" s="15"/>
      <c r="E230" s="15"/>
      <c r="F230" s="15"/>
      <c r="G230" s="15"/>
      <c r="H230" s="15"/>
      <c r="I230" s="15"/>
      <c r="J230" s="14"/>
    </row>
    <row r="231" spans="1:10" ht="18" hidden="1">
      <c r="A231" s="14"/>
      <c r="B231" s="14"/>
      <c r="C231" s="14"/>
      <c r="D231" s="15"/>
      <c r="E231" s="15"/>
      <c r="F231" s="15"/>
      <c r="G231" s="15"/>
      <c r="H231" s="15"/>
      <c r="I231" s="15"/>
      <c r="J231" s="14"/>
    </row>
    <row r="232" spans="1:10" ht="18" hidden="1">
      <c r="A232" s="14"/>
      <c r="B232" s="14"/>
      <c r="C232" s="14"/>
      <c r="D232" s="15"/>
      <c r="E232" s="15"/>
      <c r="F232" s="15"/>
      <c r="G232" s="15"/>
      <c r="H232" s="15"/>
      <c r="I232" s="15"/>
      <c r="J232" s="14"/>
    </row>
    <row r="233" spans="1:10" ht="18" hidden="1">
      <c r="A233" s="14"/>
      <c r="B233" s="14"/>
      <c r="C233" s="14"/>
      <c r="D233" s="15"/>
      <c r="E233" s="15"/>
      <c r="F233" s="15"/>
      <c r="G233" s="15"/>
      <c r="H233" s="15"/>
      <c r="I233" s="15"/>
      <c r="J233" s="14"/>
    </row>
    <row r="234" spans="1:10" ht="18" hidden="1">
      <c r="A234" s="14"/>
      <c r="B234" s="14"/>
      <c r="C234" s="14"/>
      <c r="D234" s="15"/>
      <c r="E234" s="15"/>
      <c r="F234" s="15"/>
      <c r="G234" s="15"/>
      <c r="H234" s="15"/>
      <c r="I234" s="15"/>
      <c r="J234" s="14"/>
    </row>
    <row r="235" spans="1:10" ht="18" hidden="1">
      <c r="A235" s="14"/>
      <c r="B235" s="14"/>
      <c r="C235" s="14"/>
      <c r="D235" s="15"/>
      <c r="E235" s="15"/>
      <c r="F235" s="15"/>
      <c r="G235" s="15"/>
      <c r="H235" s="15"/>
      <c r="I235" s="15"/>
      <c r="J235" s="14"/>
    </row>
    <row r="236" spans="1:10" ht="18" hidden="1">
      <c r="A236" s="14"/>
      <c r="B236" s="14"/>
      <c r="C236" s="14"/>
      <c r="D236" s="15"/>
      <c r="E236" s="15"/>
      <c r="F236" s="15"/>
      <c r="G236" s="15"/>
      <c r="H236" s="15"/>
      <c r="I236" s="15"/>
      <c r="J236" s="14"/>
    </row>
    <row r="237" spans="1:10" ht="18" hidden="1">
      <c r="A237" s="14"/>
      <c r="B237" s="14"/>
      <c r="C237" s="14"/>
      <c r="D237" s="15"/>
      <c r="E237" s="15"/>
      <c r="F237" s="15"/>
      <c r="G237" s="15"/>
      <c r="H237" s="15"/>
      <c r="I237" s="15"/>
      <c r="J237" s="14"/>
    </row>
    <row r="238" spans="1:10" ht="18" hidden="1">
      <c r="A238" s="14"/>
      <c r="B238" s="14"/>
      <c r="C238" s="14"/>
      <c r="D238" s="15"/>
      <c r="E238" s="15"/>
      <c r="F238" s="15"/>
      <c r="G238" s="15"/>
      <c r="H238" s="15"/>
      <c r="I238" s="15"/>
      <c r="J238" s="14"/>
    </row>
    <row r="239" spans="1:10" ht="18" hidden="1">
      <c r="A239" s="14"/>
      <c r="B239" s="14"/>
      <c r="C239" s="14"/>
      <c r="D239" s="15"/>
      <c r="E239" s="15"/>
      <c r="F239" s="15"/>
      <c r="G239" s="15"/>
      <c r="H239" s="15"/>
      <c r="I239" s="15"/>
      <c r="J239" s="14"/>
    </row>
    <row r="240" spans="1:10" ht="18" hidden="1">
      <c r="A240" s="14"/>
      <c r="B240" s="14"/>
      <c r="C240" s="14"/>
      <c r="D240" s="15"/>
      <c r="E240" s="15"/>
      <c r="F240" s="15"/>
      <c r="G240" s="15"/>
      <c r="H240" s="15"/>
      <c r="I240" s="15"/>
      <c r="J240" s="14"/>
    </row>
    <row r="241" spans="1:10" ht="18" hidden="1">
      <c r="A241" s="14"/>
      <c r="B241" s="14"/>
      <c r="C241" s="14"/>
      <c r="D241" s="15"/>
      <c r="E241" s="15"/>
      <c r="F241" s="15"/>
      <c r="G241" s="15"/>
      <c r="H241" s="15"/>
      <c r="I241" s="15"/>
      <c r="J241" s="14"/>
    </row>
    <row r="242" spans="1:10" ht="18" hidden="1">
      <c r="A242" s="14"/>
      <c r="B242" s="14"/>
      <c r="C242" s="14"/>
      <c r="D242" s="15"/>
      <c r="E242" s="15"/>
      <c r="F242" s="15"/>
      <c r="G242" s="15"/>
      <c r="H242" s="15"/>
      <c r="I242" s="15"/>
      <c r="J242" s="14"/>
    </row>
    <row r="243" spans="1:10" ht="18" hidden="1">
      <c r="A243" s="14"/>
      <c r="B243" s="14"/>
      <c r="C243" s="14"/>
      <c r="D243" s="15"/>
      <c r="E243" s="15"/>
      <c r="F243" s="15"/>
      <c r="G243" s="15"/>
      <c r="H243" s="15"/>
      <c r="I243" s="15"/>
      <c r="J243" s="14"/>
    </row>
    <row r="244" spans="1:10" ht="18" hidden="1">
      <c r="A244" s="14"/>
      <c r="B244" s="14"/>
      <c r="C244" s="14"/>
      <c r="D244" s="15"/>
      <c r="E244" s="15"/>
      <c r="F244" s="15"/>
      <c r="G244" s="15"/>
      <c r="H244" s="15"/>
      <c r="I244" s="15"/>
      <c r="J244" s="14"/>
    </row>
    <row r="245" spans="1:10" ht="18" hidden="1">
      <c r="A245" s="14"/>
      <c r="B245" s="14"/>
      <c r="C245" s="14"/>
      <c r="D245" s="15"/>
      <c r="E245" s="15"/>
      <c r="F245" s="15"/>
      <c r="G245" s="15"/>
      <c r="H245" s="15"/>
      <c r="I245" s="15"/>
      <c r="J245" s="14"/>
    </row>
    <row r="246" spans="1:10" ht="18" hidden="1">
      <c r="A246" s="14"/>
      <c r="B246" s="14"/>
      <c r="C246" s="14"/>
      <c r="D246" s="15"/>
      <c r="E246" s="15"/>
      <c r="F246" s="15"/>
      <c r="G246" s="15"/>
      <c r="H246" s="15"/>
      <c r="I246" s="15"/>
      <c r="J246" s="14"/>
    </row>
    <row r="247" spans="1:10" ht="18" hidden="1">
      <c r="A247" s="14"/>
      <c r="B247" s="14"/>
      <c r="C247" s="14"/>
      <c r="D247" s="15"/>
      <c r="E247" s="15"/>
      <c r="F247" s="15"/>
      <c r="G247" s="15"/>
      <c r="H247" s="15"/>
      <c r="I247" s="15"/>
      <c r="J247" s="14"/>
    </row>
    <row r="248" spans="1:10" ht="18" hidden="1">
      <c r="A248" s="14"/>
      <c r="B248" s="14"/>
      <c r="C248" s="14"/>
      <c r="D248" s="15"/>
      <c r="E248" s="15"/>
      <c r="F248" s="15"/>
      <c r="G248" s="15"/>
      <c r="H248" s="15"/>
      <c r="I248" s="15"/>
      <c r="J248" s="14"/>
    </row>
    <row r="249" spans="1:10" ht="18" hidden="1">
      <c r="A249" s="14"/>
      <c r="B249" s="14"/>
      <c r="C249" s="14"/>
      <c r="D249" s="15"/>
      <c r="E249" s="15"/>
      <c r="F249" s="15"/>
      <c r="G249" s="15"/>
      <c r="H249" s="15"/>
      <c r="I249" s="15"/>
      <c r="J249" s="14"/>
    </row>
    <row r="250" spans="1:10" ht="18" hidden="1">
      <c r="A250" s="14"/>
      <c r="B250" s="14"/>
      <c r="C250" s="14"/>
      <c r="D250" s="15"/>
      <c r="E250" s="15"/>
      <c r="F250" s="15"/>
      <c r="G250" s="15"/>
      <c r="H250" s="15"/>
      <c r="I250" s="15"/>
      <c r="J250" s="14"/>
    </row>
    <row r="251" spans="1:10" ht="18" hidden="1">
      <c r="A251" s="14"/>
      <c r="B251" s="14"/>
      <c r="C251" s="14"/>
      <c r="D251" s="15"/>
      <c r="E251" s="15"/>
      <c r="F251" s="15"/>
      <c r="G251" s="15"/>
      <c r="H251" s="15"/>
      <c r="I251" s="15"/>
      <c r="J251" s="14"/>
    </row>
    <row r="252" spans="1:10" ht="18" hidden="1">
      <c r="A252" s="14"/>
      <c r="B252" s="14"/>
      <c r="C252" s="14"/>
      <c r="D252" s="15"/>
      <c r="E252" s="15"/>
      <c r="F252" s="15"/>
      <c r="G252" s="15"/>
      <c r="H252" s="15"/>
      <c r="I252" s="15"/>
      <c r="J252" s="14"/>
    </row>
    <row r="253" spans="1:10" ht="18" hidden="1">
      <c r="A253" s="14"/>
      <c r="B253" s="14"/>
      <c r="C253" s="14"/>
      <c r="D253" s="15"/>
      <c r="E253" s="15"/>
      <c r="F253" s="15"/>
      <c r="G253" s="15"/>
      <c r="H253" s="15"/>
      <c r="I253" s="15"/>
      <c r="J253" s="14"/>
    </row>
    <row r="254" spans="1:10" ht="18" hidden="1">
      <c r="A254" s="14"/>
      <c r="B254" s="14"/>
      <c r="C254" s="14"/>
      <c r="D254" s="15"/>
      <c r="E254" s="15"/>
      <c r="F254" s="15"/>
      <c r="G254" s="15"/>
      <c r="H254" s="15"/>
      <c r="I254" s="15"/>
      <c r="J254" s="14"/>
    </row>
    <row r="255" spans="1:10" ht="18" hidden="1">
      <c r="A255" s="14"/>
      <c r="B255" s="14"/>
      <c r="C255" s="14"/>
      <c r="D255" s="15"/>
      <c r="E255" s="15"/>
      <c r="F255" s="15"/>
      <c r="G255" s="15"/>
      <c r="H255" s="15"/>
      <c r="I255" s="15"/>
      <c r="J255" s="14"/>
    </row>
    <row r="256" spans="1:10" ht="18" hidden="1">
      <c r="A256" s="14"/>
      <c r="B256" s="14"/>
      <c r="C256" s="14"/>
      <c r="D256" s="15"/>
      <c r="E256" s="15"/>
      <c r="F256" s="15"/>
      <c r="G256" s="15"/>
      <c r="H256" s="15"/>
      <c r="I256" s="15"/>
      <c r="J256" s="14"/>
    </row>
    <row r="257" spans="1:10" ht="18" hidden="1">
      <c r="A257" s="14"/>
      <c r="B257" s="14"/>
      <c r="C257" s="14"/>
      <c r="D257" s="15"/>
      <c r="E257" s="15"/>
      <c r="F257" s="15"/>
      <c r="G257" s="15"/>
      <c r="H257" s="15"/>
      <c r="I257" s="15"/>
      <c r="J257" s="14"/>
    </row>
    <row r="258" spans="1:10" ht="18" hidden="1">
      <c r="A258" s="14"/>
      <c r="B258" s="14"/>
      <c r="C258" s="14"/>
      <c r="D258" s="15"/>
      <c r="E258" s="15"/>
      <c r="F258" s="15"/>
      <c r="G258" s="15"/>
      <c r="H258" s="15"/>
      <c r="I258" s="15"/>
      <c r="J258" s="14"/>
    </row>
    <row r="259" spans="1:10" ht="18" hidden="1">
      <c r="A259" s="14"/>
      <c r="B259" s="14"/>
      <c r="C259" s="14"/>
      <c r="D259" s="15"/>
      <c r="E259" s="15"/>
      <c r="F259" s="15"/>
      <c r="G259" s="15"/>
      <c r="H259" s="15"/>
      <c r="I259" s="15"/>
      <c r="J259" s="14"/>
    </row>
    <row r="260" spans="1:10" ht="18" hidden="1">
      <c r="A260" s="14"/>
      <c r="B260" s="14"/>
      <c r="C260" s="14"/>
      <c r="D260" s="15"/>
      <c r="E260" s="15"/>
      <c r="F260" s="15"/>
      <c r="G260" s="15"/>
      <c r="H260" s="15"/>
      <c r="I260" s="15"/>
      <c r="J260" s="14"/>
    </row>
    <row r="261" spans="1:10" ht="18" hidden="1">
      <c r="A261" s="14"/>
      <c r="B261" s="14"/>
      <c r="C261" s="14"/>
      <c r="D261" s="15"/>
      <c r="E261" s="15"/>
      <c r="F261" s="15"/>
      <c r="G261" s="15"/>
      <c r="H261" s="15"/>
      <c r="I261" s="15"/>
      <c r="J261" s="14"/>
    </row>
    <row r="262" spans="1:10" ht="18" hidden="1">
      <c r="A262" s="14"/>
      <c r="B262" s="14"/>
      <c r="C262" s="14"/>
      <c r="D262" s="15"/>
      <c r="E262" s="15"/>
      <c r="F262" s="15"/>
      <c r="G262" s="15"/>
      <c r="H262" s="15"/>
      <c r="I262" s="15"/>
      <c r="J262" s="14"/>
    </row>
    <row r="263" spans="1:10" ht="18" hidden="1">
      <c r="A263" s="14"/>
      <c r="B263" s="14"/>
      <c r="C263" s="14"/>
      <c r="D263" s="15"/>
      <c r="E263" s="15"/>
      <c r="F263" s="15"/>
      <c r="G263" s="15"/>
      <c r="H263" s="15"/>
      <c r="I263" s="15"/>
      <c r="J263" s="14"/>
    </row>
    <row r="264" spans="1:10" ht="18" hidden="1">
      <c r="A264" s="14"/>
      <c r="B264" s="14"/>
      <c r="C264" s="14"/>
      <c r="D264" s="15"/>
      <c r="E264" s="15"/>
      <c r="F264" s="15"/>
      <c r="G264" s="15"/>
      <c r="H264" s="15"/>
      <c r="I264" s="15"/>
      <c r="J264" s="14"/>
    </row>
    <row r="265" spans="1:10" ht="18" hidden="1">
      <c r="A265" s="14"/>
      <c r="B265" s="14"/>
      <c r="C265" s="14"/>
      <c r="D265" s="15"/>
      <c r="E265" s="15"/>
      <c r="F265" s="15"/>
      <c r="G265" s="15"/>
      <c r="H265" s="15"/>
      <c r="I265" s="15"/>
      <c r="J265" s="14"/>
    </row>
    <row r="266" spans="1:10" ht="18" hidden="1">
      <c r="A266" s="14"/>
      <c r="B266" s="14"/>
      <c r="C266" s="14"/>
      <c r="D266" s="15"/>
      <c r="E266" s="15"/>
      <c r="F266" s="15"/>
      <c r="G266" s="15"/>
      <c r="H266" s="15"/>
      <c r="I266" s="15"/>
      <c r="J266" s="14"/>
    </row>
    <row r="267" spans="1:10" ht="18" hidden="1">
      <c r="A267" s="14"/>
      <c r="B267" s="14"/>
      <c r="C267" s="14"/>
      <c r="D267" s="15"/>
      <c r="E267" s="15"/>
      <c r="F267" s="15"/>
      <c r="G267" s="15"/>
      <c r="H267" s="15"/>
      <c r="I267" s="15"/>
      <c r="J267" s="14"/>
    </row>
    <row r="268" spans="1:10" ht="18" hidden="1">
      <c r="A268" s="14"/>
      <c r="B268" s="14"/>
      <c r="C268" s="14"/>
      <c r="D268" s="15"/>
      <c r="E268" s="15"/>
      <c r="F268" s="15"/>
      <c r="G268" s="15"/>
      <c r="H268" s="15"/>
      <c r="I268" s="15"/>
      <c r="J268" s="14"/>
    </row>
    <row r="269" spans="1:10" ht="18" hidden="1">
      <c r="A269" s="14"/>
      <c r="B269" s="14"/>
      <c r="C269" s="14"/>
      <c r="D269" s="15"/>
      <c r="E269" s="15"/>
      <c r="F269" s="15"/>
      <c r="G269" s="15"/>
      <c r="H269" s="15"/>
      <c r="I269" s="15"/>
      <c r="J269" s="14"/>
    </row>
    <row r="270" spans="1:10" ht="18" hidden="1">
      <c r="A270" s="14"/>
      <c r="B270" s="14"/>
      <c r="C270" s="14"/>
      <c r="D270" s="15"/>
      <c r="E270" s="15"/>
      <c r="F270" s="15"/>
      <c r="G270" s="15"/>
      <c r="H270" s="15"/>
      <c r="I270" s="15"/>
      <c r="J270" s="14"/>
    </row>
    <row r="271" spans="1:10" ht="18" hidden="1">
      <c r="A271" s="14"/>
      <c r="B271" s="14"/>
      <c r="C271" s="14"/>
      <c r="D271" s="15"/>
      <c r="E271" s="15"/>
      <c r="F271" s="15"/>
      <c r="G271" s="15"/>
      <c r="H271" s="15"/>
      <c r="I271" s="15"/>
      <c r="J271" s="14"/>
    </row>
    <row r="272" spans="1:10" ht="18" hidden="1">
      <c r="A272" s="14"/>
      <c r="B272" s="14"/>
      <c r="C272" s="14"/>
      <c r="D272" s="15"/>
      <c r="E272" s="15"/>
      <c r="F272" s="15"/>
      <c r="G272" s="15"/>
      <c r="H272" s="15"/>
      <c r="I272" s="15"/>
      <c r="J272" s="14"/>
    </row>
    <row r="273" spans="1:10" ht="18" hidden="1">
      <c r="A273" s="14"/>
      <c r="B273" s="14"/>
      <c r="C273" s="14"/>
      <c r="D273" s="15"/>
      <c r="E273" s="15"/>
      <c r="F273" s="15"/>
      <c r="G273" s="15"/>
      <c r="H273" s="15"/>
      <c r="I273" s="15"/>
      <c r="J273" s="14"/>
    </row>
    <row r="274" spans="1:10" ht="18" hidden="1">
      <c r="A274" s="14"/>
      <c r="B274" s="14"/>
      <c r="C274" s="14"/>
      <c r="D274" s="15"/>
      <c r="E274" s="15"/>
      <c r="F274" s="15"/>
      <c r="G274" s="15"/>
      <c r="H274" s="15"/>
      <c r="I274" s="15"/>
      <c r="J274" s="14"/>
    </row>
    <row r="275" spans="1:10" ht="18" hidden="1">
      <c r="A275" s="14"/>
      <c r="B275" s="14"/>
      <c r="C275" s="14"/>
      <c r="D275" s="15"/>
      <c r="E275" s="15"/>
      <c r="F275" s="15"/>
      <c r="G275" s="15"/>
      <c r="H275" s="15"/>
      <c r="I275" s="15"/>
      <c r="J275" s="14"/>
    </row>
    <row r="276" spans="1:10" ht="18" hidden="1">
      <c r="A276" s="14"/>
      <c r="B276" s="14"/>
      <c r="C276" s="14"/>
      <c r="D276" s="15"/>
      <c r="E276" s="15"/>
      <c r="F276" s="15"/>
      <c r="G276" s="15"/>
      <c r="H276" s="15"/>
      <c r="I276" s="15"/>
      <c r="J276" s="14"/>
    </row>
    <row r="277" spans="1:10" ht="18" hidden="1">
      <c r="A277" s="14"/>
      <c r="B277" s="14"/>
      <c r="C277" s="14"/>
      <c r="D277" s="15"/>
      <c r="E277" s="15"/>
      <c r="F277" s="15"/>
      <c r="G277" s="15"/>
      <c r="H277" s="15"/>
      <c r="I277" s="15"/>
      <c r="J277" s="14"/>
    </row>
    <row r="278" spans="1:10" ht="18" hidden="1">
      <c r="A278" s="14"/>
      <c r="B278" s="14"/>
      <c r="C278" s="14"/>
      <c r="D278" s="15"/>
      <c r="E278" s="15"/>
      <c r="F278" s="15"/>
      <c r="G278" s="15"/>
      <c r="H278" s="15"/>
      <c r="I278" s="15"/>
      <c r="J278" s="14"/>
    </row>
    <row r="279" spans="1:10" ht="18" hidden="1">
      <c r="A279" s="14"/>
      <c r="B279" s="14"/>
      <c r="C279" s="14"/>
      <c r="D279" s="15"/>
      <c r="E279" s="15"/>
      <c r="F279" s="15"/>
      <c r="G279" s="15"/>
      <c r="H279" s="15"/>
      <c r="I279" s="15"/>
      <c r="J279" s="14"/>
    </row>
    <row r="280" spans="1:10" ht="18" hidden="1">
      <c r="A280" s="14"/>
      <c r="B280" s="14"/>
      <c r="C280" s="14"/>
      <c r="D280" s="15"/>
      <c r="E280" s="15"/>
      <c r="F280" s="15"/>
      <c r="G280" s="15"/>
      <c r="H280" s="15"/>
      <c r="I280" s="15"/>
      <c r="J280" s="14"/>
    </row>
    <row r="281" spans="1:10" ht="18" hidden="1">
      <c r="A281" s="14"/>
      <c r="B281" s="14"/>
      <c r="C281" s="14"/>
      <c r="D281" s="15"/>
      <c r="E281" s="15"/>
      <c r="F281" s="15"/>
      <c r="G281" s="15"/>
      <c r="H281" s="15"/>
      <c r="I281" s="15"/>
      <c r="J281" s="14"/>
    </row>
    <row r="282" spans="1:10" ht="18" hidden="1">
      <c r="A282" s="14"/>
      <c r="B282" s="14"/>
      <c r="C282" s="14"/>
      <c r="D282" s="15"/>
      <c r="E282" s="15"/>
      <c r="F282" s="15"/>
      <c r="G282" s="15"/>
      <c r="H282" s="15"/>
      <c r="I282" s="15"/>
      <c r="J282" s="14"/>
    </row>
    <row r="283" spans="1:10" ht="18" hidden="1">
      <c r="A283" s="14"/>
      <c r="B283" s="14"/>
      <c r="C283" s="14"/>
      <c r="D283" s="15"/>
      <c r="E283" s="15"/>
      <c r="F283" s="15"/>
      <c r="G283" s="15"/>
      <c r="H283" s="15"/>
      <c r="I283" s="15"/>
      <c r="J283" s="14"/>
    </row>
    <row r="284" spans="1:10" ht="18" hidden="1">
      <c r="A284" s="14"/>
      <c r="B284" s="14"/>
      <c r="C284" s="14"/>
      <c r="D284" s="15"/>
      <c r="E284" s="15"/>
      <c r="F284" s="15"/>
      <c r="G284" s="15"/>
      <c r="H284" s="15"/>
      <c r="I284" s="15"/>
      <c r="J284" s="14"/>
    </row>
    <row r="285" spans="1:10" ht="18" hidden="1">
      <c r="A285" s="14"/>
      <c r="B285" s="14"/>
      <c r="C285" s="14"/>
      <c r="D285" s="15"/>
      <c r="E285" s="15"/>
      <c r="F285" s="15"/>
      <c r="G285" s="15"/>
      <c r="H285" s="15"/>
      <c r="I285" s="15"/>
      <c r="J285" s="14"/>
    </row>
    <row r="286" spans="1:10" ht="18" hidden="1">
      <c r="A286" s="14"/>
      <c r="B286" s="14"/>
      <c r="C286" s="14"/>
      <c r="D286" s="15"/>
      <c r="E286" s="15"/>
      <c r="F286" s="15"/>
      <c r="G286" s="15"/>
      <c r="H286" s="15"/>
      <c r="I286" s="15"/>
      <c r="J286" s="14"/>
    </row>
    <row r="287" spans="1:10" ht="18" hidden="1">
      <c r="A287" s="14"/>
      <c r="B287" s="14"/>
      <c r="C287" s="14"/>
      <c r="D287" s="15"/>
      <c r="E287" s="15"/>
      <c r="F287" s="15"/>
      <c r="G287" s="15"/>
      <c r="H287" s="15"/>
      <c r="I287" s="15"/>
      <c r="J287" s="14"/>
    </row>
    <row r="288" spans="1:10" ht="18" hidden="1">
      <c r="A288" s="14"/>
      <c r="B288" s="14"/>
      <c r="C288" s="14"/>
      <c r="D288" s="15"/>
      <c r="E288" s="15"/>
      <c r="F288" s="15"/>
      <c r="G288" s="15"/>
      <c r="H288" s="15"/>
      <c r="I288" s="15"/>
      <c r="J288" s="14"/>
    </row>
    <row r="289" spans="1:10" ht="18" hidden="1">
      <c r="A289" s="14"/>
      <c r="B289" s="14"/>
      <c r="C289" s="14"/>
      <c r="D289" s="15"/>
      <c r="E289" s="15"/>
      <c r="F289" s="15"/>
      <c r="G289" s="15"/>
      <c r="H289" s="15"/>
      <c r="I289" s="15"/>
      <c r="J289" s="14"/>
    </row>
    <row r="290" spans="1:10" ht="18" hidden="1">
      <c r="A290" s="14"/>
      <c r="B290" s="14"/>
      <c r="C290" s="14"/>
      <c r="D290" s="15"/>
      <c r="E290" s="15"/>
      <c r="F290" s="15"/>
      <c r="G290" s="15"/>
      <c r="H290" s="15"/>
      <c r="I290" s="15"/>
      <c r="J290" s="14"/>
    </row>
    <row r="291" spans="1:10" ht="18" hidden="1">
      <c r="A291" s="14"/>
      <c r="B291" s="14"/>
      <c r="C291" s="14"/>
      <c r="D291" s="15"/>
      <c r="E291" s="15"/>
      <c r="F291" s="15"/>
      <c r="G291" s="15"/>
      <c r="H291" s="15"/>
      <c r="I291" s="15"/>
      <c r="J291" s="14"/>
    </row>
    <row r="292" spans="1:10" ht="18" hidden="1">
      <c r="A292" s="14"/>
      <c r="B292" s="14"/>
      <c r="C292" s="14"/>
      <c r="D292" s="15"/>
      <c r="E292" s="15"/>
      <c r="F292" s="15"/>
      <c r="G292" s="15"/>
      <c r="H292" s="15"/>
      <c r="I292" s="15"/>
      <c r="J292" s="14"/>
    </row>
    <row r="293" spans="1:10" ht="18" hidden="1">
      <c r="A293" s="14"/>
      <c r="B293" s="14"/>
      <c r="C293" s="14"/>
      <c r="D293" s="15"/>
      <c r="E293" s="15"/>
      <c r="F293" s="15"/>
      <c r="G293" s="15"/>
      <c r="H293" s="15"/>
      <c r="I293" s="15"/>
      <c r="J293" s="14"/>
    </row>
    <row r="294" spans="1:10" ht="18" hidden="1">
      <c r="A294" s="14"/>
      <c r="B294" s="14"/>
      <c r="C294" s="14"/>
      <c r="D294" s="15"/>
      <c r="E294" s="15"/>
      <c r="F294" s="15"/>
      <c r="G294" s="15"/>
      <c r="H294" s="15"/>
      <c r="I294" s="15"/>
      <c r="J294" s="14"/>
    </row>
    <row r="295" spans="1:10" ht="18" hidden="1">
      <c r="A295" s="14"/>
      <c r="B295" s="14"/>
      <c r="C295" s="14"/>
      <c r="D295" s="15"/>
      <c r="E295" s="15"/>
      <c r="F295" s="15"/>
      <c r="G295" s="15"/>
      <c r="H295" s="15"/>
      <c r="I295" s="15"/>
      <c r="J295" s="14"/>
    </row>
    <row r="296" spans="1:10" ht="18" hidden="1">
      <c r="A296" s="14"/>
      <c r="B296" s="14"/>
      <c r="C296" s="14"/>
      <c r="D296" s="15"/>
      <c r="E296" s="15"/>
      <c r="F296" s="15"/>
      <c r="G296" s="15"/>
      <c r="H296" s="15"/>
      <c r="I296" s="15"/>
      <c r="J296" s="14"/>
    </row>
    <row r="297" spans="1:10" ht="18" hidden="1">
      <c r="A297" s="14"/>
      <c r="B297" s="14"/>
      <c r="C297" s="14"/>
      <c r="D297" s="15"/>
      <c r="E297" s="15"/>
      <c r="F297" s="15"/>
      <c r="G297" s="15"/>
      <c r="H297" s="15"/>
      <c r="I297" s="15"/>
      <c r="J297" s="14"/>
    </row>
    <row r="298" spans="1:10" ht="18" hidden="1">
      <c r="A298" s="14"/>
      <c r="B298" s="14"/>
      <c r="C298" s="14"/>
      <c r="D298" s="15"/>
      <c r="E298" s="15"/>
      <c r="F298" s="15"/>
      <c r="G298" s="15"/>
      <c r="H298" s="15"/>
      <c r="I298" s="15"/>
      <c r="J298" s="14"/>
    </row>
    <row r="299" spans="1:10" ht="18" hidden="1">
      <c r="A299" s="14"/>
      <c r="B299" s="14"/>
      <c r="C299" s="14"/>
      <c r="D299" s="15"/>
      <c r="E299" s="15"/>
      <c r="F299" s="15"/>
      <c r="G299" s="15"/>
      <c r="H299" s="15"/>
      <c r="I299" s="15"/>
      <c r="J299" s="14"/>
    </row>
    <row r="300" spans="1:10" ht="18" hidden="1">
      <c r="A300" s="14"/>
      <c r="B300" s="14"/>
      <c r="C300" s="14"/>
      <c r="D300" s="15"/>
      <c r="E300" s="15"/>
      <c r="F300" s="15"/>
      <c r="G300" s="15"/>
      <c r="H300" s="15"/>
      <c r="I300" s="15"/>
      <c r="J300" s="14"/>
    </row>
    <row r="301" spans="1:10" ht="18" hidden="1">
      <c r="A301" s="14"/>
      <c r="B301" s="14"/>
      <c r="C301" s="14"/>
      <c r="D301" s="15"/>
      <c r="E301" s="15"/>
      <c r="F301" s="15"/>
      <c r="G301" s="15"/>
      <c r="H301" s="15"/>
      <c r="I301" s="15"/>
      <c r="J301" s="14"/>
    </row>
    <row r="302" spans="1:10" ht="18">
      <c r="A302" s="14"/>
      <c r="B302" s="14"/>
      <c r="C302" s="14"/>
      <c r="D302" s="15"/>
      <c r="E302" s="15"/>
      <c r="F302" s="15"/>
      <c r="G302" s="15"/>
      <c r="H302" s="15"/>
      <c r="I302" s="15"/>
      <c r="J302" s="14"/>
    </row>
    <row r="303" spans="1:10" ht="18">
      <c r="A303" s="1"/>
      <c r="B303" s="1"/>
      <c r="C303" s="1"/>
      <c r="D303" s="12"/>
      <c r="E303" s="12"/>
      <c r="F303" s="12"/>
      <c r="G303" s="12"/>
      <c r="H303" s="15"/>
      <c r="I303" s="15"/>
      <c r="J303" s="1"/>
    </row>
    <row r="304" spans="1:10" ht="18">
      <c r="H304" s="18"/>
      <c r="I304" s="18"/>
    </row>
    <row r="305" spans="3:7" ht="14.25">
      <c r="E305" s="70"/>
    </row>
    <row r="306" spans="3:7" ht="14.25">
      <c r="G306" s="12"/>
    </row>
    <row r="307" spans="3:7" ht="17.25" customHeight="1">
      <c r="C307" s="1"/>
      <c r="E307" s="12"/>
    </row>
  </sheetData>
  <mergeCells count="15">
    <mergeCell ref="A1:K1"/>
    <mergeCell ref="C6:C8"/>
    <mergeCell ref="D6:D8"/>
    <mergeCell ref="J6:J8"/>
    <mergeCell ref="K6:K8"/>
    <mergeCell ref="A4:K4"/>
    <mergeCell ref="A5:K5"/>
    <mergeCell ref="A3:K3"/>
    <mergeCell ref="A2:K2"/>
    <mergeCell ref="E7:F7"/>
    <mergeCell ref="G7:H7"/>
    <mergeCell ref="E6:I6"/>
    <mergeCell ref="I7:I8"/>
    <mergeCell ref="A6:A8"/>
    <mergeCell ref="B6:B8"/>
  </mergeCells>
  <phoneticPr fontId="6" type="noConversion"/>
  <printOptions horizontalCentered="1" verticalCentered="1"/>
  <pageMargins left="0.51" right="0.44" top="0.28000000000000003" bottom="0.2" header="0.23" footer="0.2"/>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tabColor rgb="FF00B050"/>
  </sheetPr>
  <dimension ref="A1:AB301"/>
  <sheetViews>
    <sheetView topLeftCell="A7" zoomScaleSheetLayoutView="100" workbookViewId="0">
      <selection activeCell="H11" sqref="H11"/>
    </sheetView>
  </sheetViews>
  <sheetFormatPr defaultRowHeight="12.75"/>
  <cols>
    <col min="2" max="2" width="57.7109375" customWidth="1"/>
    <col min="3" max="3" width="17.5703125" customWidth="1"/>
    <col min="4" max="4" width="21" customWidth="1"/>
    <col min="8" max="8" width="15.28515625" customWidth="1"/>
  </cols>
  <sheetData>
    <row r="1" spans="1:28" ht="54" customHeight="1">
      <c r="A1" s="227" t="s">
        <v>188</v>
      </c>
      <c r="B1" s="228"/>
      <c r="C1" s="228"/>
      <c r="D1" s="229"/>
      <c r="E1" s="1"/>
      <c r="F1" s="1"/>
      <c r="G1" s="1"/>
      <c r="H1" s="1"/>
      <c r="I1" s="1"/>
      <c r="J1" s="1"/>
      <c r="K1" s="1"/>
      <c r="L1" s="1"/>
      <c r="M1" s="1"/>
      <c r="N1" s="1"/>
      <c r="O1" s="1"/>
      <c r="P1" s="1"/>
      <c r="Q1" s="1"/>
      <c r="R1" s="1"/>
      <c r="S1" s="1"/>
      <c r="T1" s="1"/>
      <c r="U1" s="1"/>
      <c r="V1" s="1"/>
      <c r="W1" s="1"/>
      <c r="X1" s="1"/>
      <c r="Y1" s="1"/>
      <c r="Z1" s="1"/>
      <c r="AA1" s="1"/>
      <c r="AB1" s="1"/>
    </row>
    <row r="2" spans="1:28" ht="15.75">
      <c r="A2" s="230" t="s">
        <v>944</v>
      </c>
      <c r="B2" s="231"/>
      <c r="C2" s="231"/>
      <c r="D2" s="232"/>
      <c r="E2" s="1"/>
      <c r="F2" s="1"/>
      <c r="G2" s="1"/>
      <c r="H2" s="1"/>
      <c r="I2" s="1"/>
      <c r="J2" s="1"/>
      <c r="K2" s="1"/>
      <c r="L2" s="1"/>
      <c r="M2" s="1"/>
      <c r="N2" s="1"/>
      <c r="O2" s="1"/>
      <c r="P2" s="1"/>
      <c r="Q2" s="1"/>
      <c r="R2" s="1"/>
      <c r="S2" s="1"/>
      <c r="T2" s="1"/>
      <c r="U2" s="1"/>
      <c r="V2" s="1"/>
      <c r="W2" s="1"/>
      <c r="X2" s="1"/>
      <c r="Y2" s="1"/>
      <c r="Z2" s="1"/>
      <c r="AA2" s="1"/>
      <c r="AB2" s="1"/>
    </row>
    <row r="3" spans="1:28" ht="15">
      <c r="A3" s="233" t="s">
        <v>38</v>
      </c>
      <c r="B3" s="211"/>
      <c r="C3" s="211"/>
      <c r="D3" s="219"/>
      <c r="E3" s="1"/>
      <c r="F3" s="1"/>
      <c r="G3" s="1"/>
      <c r="H3" s="1"/>
      <c r="I3" s="1"/>
      <c r="J3" s="1"/>
      <c r="K3" s="1"/>
      <c r="L3" s="1"/>
      <c r="M3" s="1"/>
      <c r="N3" s="1"/>
      <c r="O3" s="1"/>
      <c r="P3" s="1"/>
      <c r="Q3" s="1"/>
      <c r="R3" s="1"/>
      <c r="S3" s="1"/>
      <c r="T3" s="1"/>
      <c r="U3" s="1"/>
      <c r="V3" s="1"/>
      <c r="W3" s="1"/>
      <c r="X3" s="1"/>
      <c r="Y3" s="1"/>
      <c r="Z3" s="1"/>
      <c r="AA3" s="1"/>
      <c r="AB3" s="1"/>
    </row>
    <row r="4" spans="1:28" ht="60" customHeight="1">
      <c r="A4" s="10" t="s">
        <v>2</v>
      </c>
      <c r="B4" s="79" t="s">
        <v>181</v>
      </c>
      <c r="C4" s="79" t="s">
        <v>0</v>
      </c>
      <c r="D4" s="11" t="s">
        <v>82</v>
      </c>
      <c r="E4" s="1"/>
      <c r="F4" s="1"/>
      <c r="G4" s="1"/>
      <c r="H4" s="1"/>
      <c r="I4" s="1"/>
      <c r="J4" s="1"/>
      <c r="K4" s="1"/>
      <c r="L4" s="1"/>
      <c r="M4" s="1"/>
      <c r="N4" s="1"/>
      <c r="O4" s="1"/>
      <c r="P4" s="1"/>
      <c r="Q4" s="1"/>
      <c r="R4" s="1"/>
      <c r="S4" s="1"/>
      <c r="T4" s="1"/>
      <c r="U4" s="1"/>
      <c r="V4" s="1"/>
      <c r="W4" s="1"/>
      <c r="X4" s="1"/>
      <c r="Y4" s="1"/>
      <c r="Z4" s="1"/>
      <c r="AA4" s="1"/>
      <c r="AB4" s="1"/>
    </row>
    <row r="5" spans="1:28" ht="20.25" customHeight="1">
      <c r="A5" s="30">
        <v>1</v>
      </c>
      <c r="B5" s="33" t="s">
        <v>88</v>
      </c>
      <c r="C5" s="150">
        <v>253334</v>
      </c>
      <c r="D5" s="3" t="s">
        <v>93</v>
      </c>
      <c r="E5" s="1"/>
      <c r="F5" s="1"/>
      <c r="G5" s="1"/>
    </row>
    <row r="6" spans="1:28" ht="30" customHeight="1">
      <c r="A6" s="30">
        <v>2</v>
      </c>
      <c r="B6" s="34" t="s">
        <v>89</v>
      </c>
      <c r="C6" s="150">
        <v>258854</v>
      </c>
      <c r="D6" s="3" t="s">
        <v>93</v>
      </c>
      <c r="E6" s="1"/>
      <c r="F6" s="1"/>
      <c r="G6" s="1"/>
    </row>
    <row r="7" spans="1:28" s="13" customFormat="1" ht="30.75" customHeight="1">
      <c r="A7" s="30">
        <v>3</v>
      </c>
      <c r="B7" s="33" t="s">
        <v>135</v>
      </c>
      <c r="C7" s="151">
        <v>230730</v>
      </c>
      <c r="D7" s="3" t="s">
        <v>94</v>
      </c>
      <c r="E7" s="12"/>
      <c r="F7" s="12"/>
      <c r="G7" s="12"/>
    </row>
    <row r="8" spans="1:28" ht="22.5" customHeight="1">
      <c r="A8" s="30">
        <v>4</v>
      </c>
      <c r="B8" s="33" t="s">
        <v>90</v>
      </c>
      <c r="C8" s="150">
        <v>118458</v>
      </c>
      <c r="D8" s="3" t="s">
        <v>95</v>
      </c>
      <c r="E8" s="1"/>
      <c r="F8" s="1"/>
      <c r="G8" s="1"/>
    </row>
    <row r="9" spans="1:28" ht="35.25" customHeight="1">
      <c r="A9" s="30">
        <v>5</v>
      </c>
      <c r="B9" s="33" t="s">
        <v>91</v>
      </c>
      <c r="C9" s="150">
        <v>213223</v>
      </c>
      <c r="D9" s="3" t="s">
        <v>136</v>
      </c>
      <c r="E9" s="1"/>
      <c r="F9" s="1"/>
      <c r="G9" s="1"/>
    </row>
    <row r="10" spans="1:28" ht="26.25" customHeight="1">
      <c r="A10" s="30">
        <v>6</v>
      </c>
      <c r="B10" s="33" t="s">
        <v>92</v>
      </c>
      <c r="C10" s="150">
        <v>176241</v>
      </c>
      <c r="D10" s="3" t="s">
        <v>96</v>
      </c>
      <c r="E10" s="1"/>
      <c r="F10" s="1"/>
      <c r="G10" s="1"/>
    </row>
    <row r="11" spans="1:28" ht="29.25" customHeight="1">
      <c r="A11" s="30">
        <v>7</v>
      </c>
      <c r="B11" s="148" t="s">
        <v>192</v>
      </c>
      <c r="C11" s="150">
        <v>218169</v>
      </c>
      <c r="D11" s="3" t="s">
        <v>1</v>
      </c>
      <c r="E11" s="1"/>
      <c r="F11" s="1"/>
      <c r="G11" s="1"/>
    </row>
    <row r="12" spans="1:28" ht="24" customHeight="1">
      <c r="A12" s="30">
        <v>8</v>
      </c>
      <c r="B12" s="148" t="s">
        <v>137</v>
      </c>
      <c r="C12" s="150">
        <v>3372785</v>
      </c>
      <c r="D12" s="3" t="s">
        <v>97</v>
      </c>
      <c r="E12" s="1"/>
      <c r="F12" s="1"/>
      <c r="G12" s="1"/>
    </row>
    <row r="13" spans="1:28" ht="24.75" customHeight="1" thickBot="1">
      <c r="A13" s="4">
        <v>9</v>
      </c>
      <c r="B13" s="149" t="s">
        <v>138</v>
      </c>
      <c r="C13" s="152">
        <v>8447</v>
      </c>
      <c r="D13" s="32" t="s">
        <v>139</v>
      </c>
      <c r="E13" s="1"/>
      <c r="F13" s="1"/>
      <c r="G13" s="1"/>
    </row>
    <row r="14" spans="1:28" ht="14.25">
      <c r="A14" s="1"/>
      <c r="B14" s="1"/>
      <c r="C14" s="1"/>
      <c r="D14" s="1"/>
      <c r="E14" s="1"/>
      <c r="F14" s="1"/>
      <c r="G14" s="1"/>
      <c r="H14" s="1"/>
      <c r="I14" s="1"/>
      <c r="J14" s="1"/>
      <c r="K14" s="1"/>
      <c r="L14" s="1"/>
      <c r="M14" s="1"/>
      <c r="N14" s="1"/>
      <c r="O14" s="1"/>
      <c r="P14" s="1"/>
      <c r="Q14" s="1"/>
      <c r="R14" s="1"/>
      <c r="S14" s="1"/>
      <c r="T14" s="1"/>
      <c r="U14" s="1"/>
      <c r="V14" s="1"/>
      <c r="W14" s="1"/>
    </row>
    <row r="15" spans="1:28" ht="14.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4.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4.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4.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4.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4.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sheetData>
  <mergeCells count="3">
    <mergeCell ref="A1:D1"/>
    <mergeCell ref="A2:D2"/>
    <mergeCell ref="A3:D3"/>
  </mergeCells>
  <phoneticPr fontId="6" type="noConversion"/>
  <printOptions horizontalCentered="1" verticalCentered="1"/>
  <pageMargins left="0.75" right="0.75" top="0.36" bottom="0.45" header="0.34" footer="0.31"/>
  <pageSetup paperSize="9" scale="110" orientation="landscape" r:id="rId1"/>
  <headerFooter alignWithMargins="0"/>
</worksheet>
</file>

<file path=xl/worksheets/sheet6.xml><?xml version="1.0" encoding="utf-8"?>
<worksheet xmlns="http://schemas.openxmlformats.org/spreadsheetml/2006/main" xmlns:r="http://schemas.openxmlformats.org/officeDocument/2006/relationships">
  <sheetPr>
    <tabColor rgb="FF00B050"/>
  </sheetPr>
  <dimension ref="A1:AJ290"/>
  <sheetViews>
    <sheetView topLeftCell="A10" zoomScaleSheetLayoutView="80" workbookViewId="0">
      <selection activeCell="J2" sqref="J2"/>
    </sheetView>
  </sheetViews>
  <sheetFormatPr defaultRowHeight="12.75"/>
  <cols>
    <col min="1" max="1" width="12.140625" style="64" bestFit="1" customWidth="1"/>
    <col min="2" max="2" width="10.85546875" style="64" customWidth="1"/>
    <col min="3" max="3" width="27.7109375" style="64" customWidth="1"/>
    <col min="4" max="4" width="23.28515625" style="64" customWidth="1"/>
    <col min="5" max="5" width="23.140625" style="64" customWidth="1"/>
    <col min="6" max="6" width="15.5703125" style="64" bestFit="1" customWidth="1"/>
    <col min="7" max="7" width="29.28515625" style="64" bestFit="1" customWidth="1"/>
    <col min="8" max="256" width="9.140625" style="64"/>
    <col min="257" max="257" width="12.140625" style="64" bestFit="1" customWidth="1"/>
    <col min="258" max="258" width="10.85546875" style="64" customWidth="1"/>
    <col min="259" max="259" width="25.7109375" style="64" customWidth="1"/>
    <col min="260" max="260" width="23.28515625" style="64" customWidth="1"/>
    <col min="261" max="261" width="23.140625" style="64" customWidth="1"/>
    <col min="262" max="262" width="15.5703125" style="64" bestFit="1" customWidth="1"/>
    <col min="263" max="263" width="29.28515625" style="64" bestFit="1" customWidth="1"/>
    <col min="264" max="512" width="9.140625" style="64"/>
    <col min="513" max="513" width="12.140625" style="64" bestFit="1" customWidth="1"/>
    <col min="514" max="514" width="10.85546875" style="64" customWidth="1"/>
    <col min="515" max="515" width="25.7109375" style="64" customWidth="1"/>
    <col min="516" max="516" width="23.28515625" style="64" customWidth="1"/>
    <col min="517" max="517" width="23.140625" style="64" customWidth="1"/>
    <col min="518" max="518" width="15.5703125" style="64" bestFit="1" customWidth="1"/>
    <col min="519" max="519" width="29.28515625" style="64" bestFit="1" customWidth="1"/>
    <col min="520" max="768" width="9.140625" style="64"/>
    <col min="769" max="769" width="12.140625" style="64" bestFit="1" customWidth="1"/>
    <col min="770" max="770" width="10.85546875" style="64" customWidth="1"/>
    <col min="771" max="771" width="25.7109375" style="64" customWidth="1"/>
    <col min="772" max="772" width="23.28515625" style="64" customWidth="1"/>
    <col min="773" max="773" width="23.140625" style="64" customWidth="1"/>
    <col min="774" max="774" width="15.5703125" style="64" bestFit="1" customWidth="1"/>
    <col min="775" max="775" width="29.28515625" style="64" bestFit="1" customWidth="1"/>
    <col min="776" max="1024" width="9.140625" style="64"/>
    <col min="1025" max="1025" width="12.140625" style="64" bestFit="1" customWidth="1"/>
    <col min="1026" max="1026" width="10.85546875" style="64" customWidth="1"/>
    <col min="1027" max="1027" width="25.7109375" style="64" customWidth="1"/>
    <col min="1028" max="1028" width="23.28515625" style="64" customWidth="1"/>
    <col min="1029" max="1029" width="23.140625" style="64" customWidth="1"/>
    <col min="1030" max="1030" width="15.5703125" style="64" bestFit="1" customWidth="1"/>
    <col min="1031" max="1031" width="29.28515625" style="64" bestFit="1" customWidth="1"/>
    <col min="1032" max="1280" width="9.140625" style="64"/>
    <col min="1281" max="1281" width="12.140625" style="64" bestFit="1" customWidth="1"/>
    <col min="1282" max="1282" width="10.85546875" style="64" customWidth="1"/>
    <col min="1283" max="1283" width="25.7109375" style="64" customWidth="1"/>
    <col min="1284" max="1284" width="23.28515625" style="64" customWidth="1"/>
    <col min="1285" max="1285" width="23.140625" style="64" customWidth="1"/>
    <col min="1286" max="1286" width="15.5703125" style="64" bestFit="1" customWidth="1"/>
    <col min="1287" max="1287" width="29.28515625" style="64" bestFit="1" customWidth="1"/>
    <col min="1288" max="1536" width="9.140625" style="64"/>
    <col min="1537" max="1537" width="12.140625" style="64" bestFit="1" customWidth="1"/>
    <col min="1538" max="1538" width="10.85546875" style="64" customWidth="1"/>
    <col min="1539" max="1539" width="25.7109375" style="64" customWidth="1"/>
    <col min="1540" max="1540" width="23.28515625" style="64" customWidth="1"/>
    <col min="1541" max="1541" width="23.140625" style="64" customWidth="1"/>
    <col min="1542" max="1542" width="15.5703125" style="64" bestFit="1" customWidth="1"/>
    <col min="1543" max="1543" width="29.28515625" style="64" bestFit="1" customWidth="1"/>
    <col min="1544" max="1792" width="9.140625" style="64"/>
    <col min="1793" max="1793" width="12.140625" style="64" bestFit="1" customWidth="1"/>
    <col min="1794" max="1794" width="10.85546875" style="64" customWidth="1"/>
    <col min="1795" max="1795" width="25.7109375" style="64" customWidth="1"/>
    <col min="1796" max="1796" width="23.28515625" style="64" customWidth="1"/>
    <col min="1797" max="1797" width="23.140625" style="64" customWidth="1"/>
    <col min="1798" max="1798" width="15.5703125" style="64" bestFit="1" customWidth="1"/>
    <col min="1799" max="1799" width="29.28515625" style="64" bestFit="1" customWidth="1"/>
    <col min="1800" max="2048" width="9.140625" style="64"/>
    <col min="2049" max="2049" width="12.140625" style="64" bestFit="1" customWidth="1"/>
    <col min="2050" max="2050" width="10.85546875" style="64" customWidth="1"/>
    <col min="2051" max="2051" width="25.7109375" style="64" customWidth="1"/>
    <col min="2052" max="2052" width="23.28515625" style="64" customWidth="1"/>
    <col min="2053" max="2053" width="23.140625" style="64" customWidth="1"/>
    <col min="2054" max="2054" width="15.5703125" style="64" bestFit="1" customWidth="1"/>
    <col min="2055" max="2055" width="29.28515625" style="64" bestFit="1" customWidth="1"/>
    <col min="2056" max="2304" width="9.140625" style="64"/>
    <col min="2305" max="2305" width="12.140625" style="64" bestFit="1" customWidth="1"/>
    <col min="2306" max="2306" width="10.85546875" style="64" customWidth="1"/>
    <col min="2307" max="2307" width="25.7109375" style="64" customWidth="1"/>
    <col min="2308" max="2308" width="23.28515625" style="64" customWidth="1"/>
    <col min="2309" max="2309" width="23.140625" style="64" customWidth="1"/>
    <col min="2310" max="2310" width="15.5703125" style="64" bestFit="1" customWidth="1"/>
    <col min="2311" max="2311" width="29.28515625" style="64" bestFit="1" customWidth="1"/>
    <col min="2312" max="2560" width="9.140625" style="64"/>
    <col min="2561" max="2561" width="12.140625" style="64" bestFit="1" customWidth="1"/>
    <col min="2562" max="2562" width="10.85546875" style="64" customWidth="1"/>
    <col min="2563" max="2563" width="25.7109375" style="64" customWidth="1"/>
    <col min="2564" max="2564" width="23.28515625" style="64" customWidth="1"/>
    <col min="2565" max="2565" width="23.140625" style="64" customWidth="1"/>
    <col min="2566" max="2566" width="15.5703125" style="64" bestFit="1" customWidth="1"/>
    <col min="2567" max="2567" width="29.28515625" style="64" bestFit="1" customWidth="1"/>
    <col min="2568" max="2816" width="9.140625" style="64"/>
    <col min="2817" max="2817" width="12.140625" style="64" bestFit="1" customWidth="1"/>
    <col min="2818" max="2818" width="10.85546875" style="64" customWidth="1"/>
    <col min="2819" max="2819" width="25.7109375" style="64" customWidth="1"/>
    <col min="2820" max="2820" width="23.28515625" style="64" customWidth="1"/>
    <col min="2821" max="2821" width="23.140625" style="64" customWidth="1"/>
    <col min="2822" max="2822" width="15.5703125" style="64" bestFit="1" customWidth="1"/>
    <col min="2823" max="2823" width="29.28515625" style="64" bestFit="1" customWidth="1"/>
    <col min="2824" max="3072" width="9.140625" style="64"/>
    <col min="3073" max="3073" width="12.140625" style="64" bestFit="1" customWidth="1"/>
    <col min="3074" max="3074" width="10.85546875" style="64" customWidth="1"/>
    <col min="3075" max="3075" width="25.7109375" style="64" customWidth="1"/>
    <col min="3076" max="3076" width="23.28515625" style="64" customWidth="1"/>
    <col min="3077" max="3077" width="23.140625" style="64" customWidth="1"/>
    <col min="3078" max="3078" width="15.5703125" style="64" bestFit="1" customWidth="1"/>
    <col min="3079" max="3079" width="29.28515625" style="64" bestFit="1" customWidth="1"/>
    <col min="3080" max="3328" width="9.140625" style="64"/>
    <col min="3329" max="3329" width="12.140625" style="64" bestFit="1" customWidth="1"/>
    <col min="3330" max="3330" width="10.85546875" style="64" customWidth="1"/>
    <col min="3331" max="3331" width="25.7109375" style="64" customWidth="1"/>
    <col min="3332" max="3332" width="23.28515625" style="64" customWidth="1"/>
    <col min="3333" max="3333" width="23.140625" style="64" customWidth="1"/>
    <col min="3334" max="3334" width="15.5703125" style="64" bestFit="1" customWidth="1"/>
    <col min="3335" max="3335" width="29.28515625" style="64" bestFit="1" customWidth="1"/>
    <col min="3336" max="3584" width="9.140625" style="64"/>
    <col min="3585" max="3585" width="12.140625" style="64" bestFit="1" customWidth="1"/>
    <col min="3586" max="3586" width="10.85546875" style="64" customWidth="1"/>
    <col min="3587" max="3587" width="25.7109375" style="64" customWidth="1"/>
    <col min="3588" max="3588" width="23.28515625" style="64" customWidth="1"/>
    <col min="3589" max="3589" width="23.140625" style="64" customWidth="1"/>
    <col min="3590" max="3590" width="15.5703125" style="64" bestFit="1" customWidth="1"/>
    <col min="3591" max="3591" width="29.28515625" style="64" bestFit="1" customWidth="1"/>
    <col min="3592" max="3840" width="9.140625" style="64"/>
    <col min="3841" max="3841" width="12.140625" style="64" bestFit="1" customWidth="1"/>
    <col min="3842" max="3842" width="10.85546875" style="64" customWidth="1"/>
    <col min="3843" max="3843" width="25.7109375" style="64" customWidth="1"/>
    <col min="3844" max="3844" width="23.28515625" style="64" customWidth="1"/>
    <col min="3845" max="3845" width="23.140625" style="64" customWidth="1"/>
    <col min="3846" max="3846" width="15.5703125" style="64" bestFit="1" customWidth="1"/>
    <col min="3847" max="3847" width="29.28515625" style="64" bestFit="1" customWidth="1"/>
    <col min="3848" max="4096" width="9.140625" style="64"/>
    <col min="4097" max="4097" width="12.140625" style="64" bestFit="1" customWidth="1"/>
    <col min="4098" max="4098" width="10.85546875" style="64" customWidth="1"/>
    <col min="4099" max="4099" width="25.7109375" style="64" customWidth="1"/>
    <col min="4100" max="4100" width="23.28515625" style="64" customWidth="1"/>
    <col min="4101" max="4101" width="23.140625" style="64" customWidth="1"/>
    <col min="4102" max="4102" width="15.5703125" style="64" bestFit="1" customWidth="1"/>
    <col min="4103" max="4103" width="29.28515625" style="64" bestFit="1" customWidth="1"/>
    <col min="4104" max="4352" width="9.140625" style="64"/>
    <col min="4353" max="4353" width="12.140625" style="64" bestFit="1" customWidth="1"/>
    <col min="4354" max="4354" width="10.85546875" style="64" customWidth="1"/>
    <col min="4355" max="4355" width="25.7109375" style="64" customWidth="1"/>
    <col min="4356" max="4356" width="23.28515625" style="64" customWidth="1"/>
    <col min="4357" max="4357" width="23.140625" style="64" customWidth="1"/>
    <col min="4358" max="4358" width="15.5703125" style="64" bestFit="1" customWidth="1"/>
    <col min="4359" max="4359" width="29.28515625" style="64" bestFit="1" customWidth="1"/>
    <col min="4360" max="4608" width="9.140625" style="64"/>
    <col min="4609" max="4609" width="12.140625" style="64" bestFit="1" customWidth="1"/>
    <col min="4610" max="4610" width="10.85546875" style="64" customWidth="1"/>
    <col min="4611" max="4611" width="25.7109375" style="64" customWidth="1"/>
    <col min="4612" max="4612" width="23.28515625" style="64" customWidth="1"/>
    <col min="4613" max="4613" width="23.140625" style="64" customWidth="1"/>
    <col min="4614" max="4614" width="15.5703125" style="64" bestFit="1" customWidth="1"/>
    <col min="4615" max="4615" width="29.28515625" style="64" bestFit="1" customWidth="1"/>
    <col min="4616" max="4864" width="9.140625" style="64"/>
    <col min="4865" max="4865" width="12.140625" style="64" bestFit="1" customWidth="1"/>
    <col min="4866" max="4866" width="10.85546875" style="64" customWidth="1"/>
    <col min="4867" max="4867" width="25.7109375" style="64" customWidth="1"/>
    <col min="4868" max="4868" width="23.28515625" style="64" customWidth="1"/>
    <col min="4869" max="4869" width="23.140625" style="64" customWidth="1"/>
    <col min="4870" max="4870" width="15.5703125" style="64" bestFit="1" customWidth="1"/>
    <col min="4871" max="4871" width="29.28515625" style="64" bestFit="1" customWidth="1"/>
    <col min="4872" max="5120" width="9.140625" style="64"/>
    <col min="5121" max="5121" width="12.140625" style="64" bestFit="1" customWidth="1"/>
    <col min="5122" max="5122" width="10.85546875" style="64" customWidth="1"/>
    <col min="5123" max="5123" width="25.7109375" style="64" customWidth="1"/>
    <col min="5124" max="5124" width="23.28515625" style="64" customWidth="1"/>
    <col min="5125" max="5125" width="23.140625" style="64" customWidth="1"/>
    <col min="5126" max="5126" width="15.5703125" style="64" bestFit="1" customWidth="1"/>
    <col min="5127" max="5127" width="29.28515625" style="64" bestFit="1" customWidth="1"/>
    <col min="5128" max="5376" width="9.140625" style="64"/>
    <col min="5377" max="5377" width="12.140625" style="64" bestFit="1" customWidth="1"/>
    <col min="5378" max="5378" width="10.85546875" style="64" customWidth="1"/>
    <col min="5379" max="5379" width="25.7109375" style="64" customWidth="1"/>
    <col min="5380" max="5380" width="23.28515625" style="64" customWidth="1"/>
    <col min="5381" max="5381" width="23.140625" style="64" customWidth="1"/>
    <col min="5382" max="5382" width="15.5703125" style="64" bestFit="1" customWidth="1"/>
    <col min="5383" max="5383" width="29.28515625" style="64" bestFit="1" customWidth="1"/>
    <col min="5384" max="5632" width="9.140625" style="64"/>
    <col min="5633" max="5633" width="12.140625" style="64" bestFit="1" customWidth="1"/>
    <col min="5634" max="5634" width="10.85546875" style="64" customWidth="1"/>
    <col min="5635" max="5635" width="25.7109375" style="64" customWidth="1"/>
    <col min="5636" max="5636" width="23.28515625" style="64" customWidth="1"/>
    <col min="5637" max="5637" width="23.140625" style="64" customWidth="1"/>
    <col min="5638" max="5638" width="15.5703125" style="64" bestFit="1" customWidth="1"/>
    <col min="5639" max="5639" width="29.28515625" style="64" bestFit="1" customWidth="1"/>
    <col min="5640" max="5888" width="9.140625" style="64"/>
    <col min="5889" max="5889" width="12.140625" style="64" bestFit="1" customWidth="1"/>
    <col min="5890" max="5890" width="10.85546875" style="64" customWidth="1"/>
    <col min="5891" max="5891" width="25.7109375" style="64" customWidth="1"/>
    <col min="5892" max="5892" width="23.28515625" style="64" customWidth="1"/>
    <col min="5893" max="5893" width="23.140625" style="64" customWidth="1"/>
    <col min="5894" max="5894" width="15.5703125" style="64" bestFit="1" customWidth="1"/>
    <col min="5895" max="5895" width="29.28515625" style="64" bestFit="1" customWidth="1"/>
    <col min="5896" max="6144" width="9.140625" style="64"/>
    <col min="6145" max="6145" width="12.140625" style="64" bestFit="1" customWidth="1"/>
    <col min="6146" max="6146" width="10.85546875" style="64" customWidth="1"/>
    <col min="6147" max="6147" width="25.7109375" style="64" customWidth="1"/>
    <col min="6148" max="6148" width="23.28515625" style="64" customWidth="1"/>
    <col min="6149" max="6149" width="23.140625" style="64" customWidth="1"/>
    <col min="6150" max="6150" width="15.5703125" style="64" bestFit="1" customWidth="1"/>
    <col min="6151" max="6151" width="29.28515625" style="64" bestFit="1" customWidth="1"/>
    <col min="6152" max="6400" width="9.140625" style="64"/>
    <col min="6401" max="6401" width="12.140625" style="64" bestFit="1" customWidth="1"/>
    <col min="6402" max="6402" width="10.85546875" style="64" customWidth="1"/>
    <col min="6403" max="6403" width="25.7109375" style="64" customWidth="1"/>
    <col min="6404" max="6404" width="23.28515625" style="64" customWidth="1"/>
    <col min="6405" max="6405" width="23.140625" style="64" customWidth="1"/>
    <col min="6406" max="6406" width="15.5703125" style="64" bestFit="1" customWidth="1"/>
    <col min="6407" max="6407" width="29.28515625" style="64" bestFit="1" customWidth="1"/>
    <col min="6408" max="6656" width="9.140625" style="64"/>
    <col min="6657" max="6657" width="12.140625" style="64" bestFit="1" customWidth="1"/>
    <col min="6658" max="6658" width="10.85546875" style="64" customWidth="1"/>
    <col min="6659" max="6659" width="25.7109375" style="64" customWidth="1"/>
    <col min="6660" max="6660" width="23.28515625" style="64" customWidth="1"/>
    <col min="6661" max="6661" width="23.140625" style="64" customWidth="1"/>
    <col min="6662" max="6662" width="15.5703125" style="64" bestFit="1" customWidth="1"/>
    <col min="6663" max="6663" width="29.28515625" style="64" bestFit="1" customWidth="1"/>
    <col min="6664" max="6912" width="9.140625" style="64"/>
    <col min="6913" max="6913" width="12.140625" style="64" bestFit="1" customWidth="1"/>
    <col min="6914" max="6914" width="10.85546875" style="64" customWidth="1"/>
    <col min="6915" max="6915" width="25.7109375" style="64" customWidth="1"/>
    <col min="6916" max="6916" width="23.28515625" style="64" customWidth="1"/>
    <col min="6917" max="6917" width="23.140625" style="64" customWidth="1"/>
    <col min="6918" max="6918" width="15.5703125" style="64" bestFit="1" customWidth="1"/>
    <col min="6919" max="6919" width="29.28515625" style="64" bestFit="1" customWidth="1"/>
    <col min="6920" max="7168" width="9.140625" style="64"/>
    <col min="7169" max="7169" width="12.140625" style="64" bestFit="1" customWidth="1"/>
    <col min="7170" max="7170" width="10.85546875" style="64" customWidth="1"/>
    <col min="7171" max="7171" width="25.7109375" style="64" customWidth="1"/>
    <col min="7172" max="7172" width="23.28515625" style="64" customWidth="1"/>
    <col min="7173" max="7173" width="23.140625" style="64" customWidth="1"/>
    <col min="7174" max="7174" width="15.5703125" style="64" bestFit="1" customWidth="1"/>
    <col min="7175" max="7175" width="29.28515625" style="64" bestFit="1" customWidth="1"/>
    <col min="7176" max="7424" width="9.140625" style="64"/>
    <col min="7425" max="7425" width="12.140625" style="64" bestFit="1" customWidth="1"/>
    <col min="7426" max="7426" width="10.85546875" style="64" customWidth="1"/>
    <col min="7427" max="7427" width="25.7109375" style="64" customWidth="1"/>
    <col min="7428" max="7428" width="23.28515625" style="64" customWidth="1"/>
    <col min="7429" max="7429" width="23.140625" style="64" customWidth="1"/>
    <col min="7430" max="7430" width="15.5703125" style="64" bestFit="1" customWidth="1"/>
    <col min="7431" max="7431" width="29.28515625" style="64" bestFit="1" customWidth="1"/>
    <col min="7432" max="7680" width="9.140625" style="64"/>
    <col min="7681" max="7681" width="12.140625" style="64" bestFit="1" customWidth="1"/>
    <col min="7682" max="7682" width="10.85546875" style="64" customWidth="1"/>
    <col min="7683" max="7683" width="25.7109375" style="64" customWidth="1"/>
    <col min="7684" max="7684" width="23.28515625" style="64" customWidth="1"/>
    <col min="7685" max="7685" width="23.140625" style="64" customWidth="1"/>
    <col min="7686" max="7686" width="15.5703125" style="64" bestFit="1" customWidth="1"/>
    <col min="7687" max="7687" width="29.28515625" style="64" bestFit="1" customWidth="1"/>
    <col min="7688" max="7936" width="9.140625" style="64"/>
    <col min="7937" max="7937" width="12.140625" style="64" bestFit="1" customWidth="1"/>
    <col min="7938" max="7938" width="10.85546875" style="64" customWidth="1"/>
    <col min="7939" max="7939" width="25.7109375" style="64" customWidth="1"/>
    <col min="7940" max="7940" width="23.28515625" style="64" customWidth="1"/>
    <col min="7941" max="7941" width="23.140625" style="64" customWidth="1"/>
    <col min="7942" max="7942" width="15.5703125" style="64" bestFit="1" customWidth="1"/>
    <col min="7943" max="7943" width="29.28515625" style="64" bestFit="1" customWidth="1"/>
    <col min="7944" max="8192" width="9.140625" style="64"/>
    <col min="8193" max="8193" width="12.140625" style="64" bestFit="1" customWidth="1"/>
    <col min="8194" max="8194" width="10.85546875" style="64" customWidth="1"/>
    <col min="8195" max="8195" width="25.7109375" style="64" customWidth="1"/>
    <col min="8196" max="8196" width="23.28515625" style="64" customWidth="1"/>
    <col min="8197" max="8197" width="23.140625" style="64" customWidth="1"/>
    <col min="8198" max="8198" width="15.5703125" style="64" bestFit="1" customWidth="1"/>
    <col min="8199" max="8199" width="29.28515625" style="64" bestFit="1" customWidth="1"/>
    <col min="8200" max="8448" width="9.140625" style="64"/>
    <col min="8449" max="8449" width="12.140625" style="64" bestFit="1" customWidth="1"/>
    <col min="8450" max="8450" width="10.85546875" style="64" customWidth="1"/>
    <col min="8451" max="8451" width="25.7109375" style="64" customWidth="1"/>
    <col min="8452" max="8452" width="23.28515625" style="64" customWidth="1"/>
    <col min="8453" max="8453" width="23.140625" style="64" customWidth="1"/>
    <col min="8454" max="8454" width="15.5703125" style="64" bestFit="1" customWidth="1"/>
    <col min="8455" max="8455" width="29.28515625" style="64" bestFit="1" customWidth="1"/>
    <col min="8456" max="8704" width="9.140625" style="64"/>
    <col min="8705" max="8705" width="12.140625" style="64" bestFit="1" customWidth="1"/>
    <col min="8706" max="8706" width="10.85546875" style="64" customWidth="1"/>
    <col min="8707" max="8707" width="25.7109375" style="64" customWidth="1"/>
    <col min="8708" max="8708" width="23.28515625" style="64" customWidth="1"/>
    <col min="8709" max="8709" width="23.140625" style="64" customWidth="1"/>
    <col min="8710" max="8710" width="15.5703125" style="64" bestFit="1" customWidth="1"/>
    <col min="8711" max="8711" width="29.28515625" style="64" bestFit="1" customWidth="1"/>
    <col min="8712" max="8960" width="9.140625" style="64"/>
    <col min="8961" max="8961" width="12.140625" style="64" bestFit="1" customWidth="1"/>
    <col min="8962" max="8962" width="10.85546875" style="64" customWidth="1"/>
    <col min="8963" max="8963" width="25.7109375" style="64" customWidth="1"/>
    <col min="8964" max="8964" width="23.28515625" style="64" customWidth="1"/>
    <col min="8965" max="8965" width="23.140625" style="64" customWidth="1"/>
    <col min="8966" max="8966" width="15.5703125" style="64" bestFit="1" customWidth="1"/>
    <col min="8967" max="8967" width="29.28515625" style="64" bestFit="1" customWidth="1"/>
    <col min="8968" max="9216" width="9.140625" style="64"/>
    <col min="9217" max="9217" width="12.140625" style="64" bestFit="1" customWidth="1"/>
    <col min="9218" max="9218" width="10.85546875" style="64" customWidth="1"/>
    <col min="9219" max="9219" width="25.7109375" style="64" customWidth="1"/>
    <col min="9220" max="9220" width="23.28515625" style="64" customWidth="1"/>
    <col min="9221" max="9221" width="23.140625" style="64" customWidth="1"/>
    <col min="9222" max="9222" width="15.5703125" style="64" bestFit="1" customWidth="1"/>
    <col min="9223" max="9223" width="29.28515625" style="64" bestFit="1" customWidth="1"/>
    <col min="9224" max="9472" width="9.140625" style="64"/>
    <col min="9473" max="9473" width="12.140625" style="64" bestFit="1" customWidth="1"/>
    <col min="9474" max="9474" width="10.85546875" style="64" customWidth="1"/>
    <col min="9475" max="9475" width="25.7109375" style="64" customWidth="1"/>
    <col min="9476" max="9476" width="23.28515625" style="64" customWidth="1"/>
    <col min="9477" max="9477" width="23.140625" style="64" customWidth="1"/>
    <col min="9478" max="9478" width="15.5703125" style="64" bestFit="1" customWidth="1"/>
    <col min="9479" max="9479" width="29.28515625" style="64" bestFit="1" customWidth="1"/>
    <col min="9480" max="9728" width="9.140625" style="64"/>
    <col min="9729" max="9729" width="12.140625" style="64" bestFit="1" customWidth="1"/>
    <col min="9730" max="9730" width="10.85546875" style="64" customWidth="1"/>
    <col min="9731" max="9731" width="25.7109375" style="64" customWidth="1"/>
    <col min="9732" max="9732" width="23.28515625" style="64" customWidth="1"/>
    <col min="9733" max="9733" width="23.140625" style="64" customWidth="1"/>
    <col min="9734" max="9734" width="15.5703125" style="64" bestFit="1" customWidth="1"/>
    <col min="9735" max="9735" width="29.28515625" style="64" bestFit="1" customWidth="1"/>
    <col min="9736" max="9984" width="9.140625" style="64"/>
    <col min="9985" max="9985" width="12.140625" style="64" bestFit="1" customWidth="1"/>
    <col min="9986" max="9986" width="10.85546875" style="64" customWidth="1"/>
    <col min="9987" max="9987" width="25.7109375" style="64" customWidth="1"/>
    <col min="9988" max="9988" width="23.28515625" style="64" customWidth="1"/>
    <col min="9989" max="9989" width="23.140625" style="64" customWidth="1"/>
    <col min="9990" max="9990" width="15.5703125" style="64" bestFit="1" customWidth="1"/>
    <col min="9991" max="9991" width="29.28515625" style="64" bestFit="1" customWidth="1"/>
    <col min="9992" max="10240" width="9.140625" style="64"/>
    <col min="10241" max="10241" width="12.140625" style="64" bestFit="1" customWidth="1"/>
    <col min="10242" max="10242" width="10.85546875" style="64" customWidth="1"/>
    <col min="10243" max="10243" width="25.7109375" style="64" customWidth="1"/>
    <col min="10244" max="10244" width="23.28515625" style="64" customWidth="1"/>
    <col min="10245" max="10245" width="23.140625" style="64" customWidth="1"/>
    <col min="10246" max="10246" width="15.5703125" style="64" bestFit="1" customWidth="1"/>
    <col min="10247" max="10247" width="29.28515625" style="64" bestFit="1" customWidth="1"/>
    <col min="10248" max="10496" width="9.140625" style="64"/>
    <col min="10497" max="10497" width="12.140625" style="64" bestFit="1" customWidth="1"/>
    <col min="10498" max="10498" width="10.85546875" style="64" customWidth="1"/>
    <col min="10499" max="10499" width="25.7109375" style="64" customWidth="1"/>
    <col min="10500" max="10500" width="23.28515625" style="64" customWidth="1"/>
    <col min="10501" max="10501" width="23.140625" style="64" customWidth="1"/>
    <col min="10502" max="10502" width="15.5703125" style="64" bestFit="1" customWidth="1"/>
    <col min="10503" max="10503" width="29.28515625" style="64" bestFit="1" customWidth="1"/>
    <col min="10504" max="10752" width="9.140625" style="64"/>
    <col min="10753" max="10753" width="12.140625" style="64" bestFit="1" customWidth="1"/>
    <col min="10754" max="10754" width="10.85546875" style="64" customWidth="1"/>
    <col min="10755" max="10755" width="25.7109375" style="64" customWidth="1"/>
    <col min="10756" max="10756" width="23.28515625" style="64" customWidth="1"/>
    <col min="10757" max="10757" width="23.140625" style="64" customWidth="1"/>
    <col min="10758" max="10758" width="15.5703125" style="64" bestFit="1" customWidth="1"/>
    <col min="10759" max="10759" width="29.28515625" style="64" bestFit="1" customWidth="1"/>
    <col min="10760" max="11008" width="9.140625" style="64"/>
    <col min="11009" max="11009" width="12.140625" style="64" bestFit="1" customWidth="1"/>
    <col min="11010" max="11010" width="10.85546875" style="64" customWidth="1"/>
    <col min="11011" max="11011" width="25.7109375" style="64" customWidth="1"/>
    <col min="11012" max="11012" width="23.28515625" style="64" customWidth="1"/>
    <col min="11013" max="11013" width="23.140625" style="64" customWidth="1"/>
    <col min="11014" max="11014" width="15.5703125" style="64" bestFit="1" customWidth="1"/>
    <col min="11015" max="11015" width="29.28515625" style="64" bestFit="1" customWidth="1"/>
    <col min="11016" max="11264" width="9.140625" style="64"/>
    <col min="11265" max="11265" width="12.140625" style="64" bestFit="1" customWidth="1"/>
    <col min="11266" max="11266" width="10.85546875" style="64" customWidth="1"/>
    <col min="11267" max="11267" width="25.7109375" style="64" customWidth="1"/>
    <col min="11268" max="11268" width="23.28515625" style="64" customWidth="1"/>
    <col min="11269" max="11269" width="23.140625" style="64" customWidth="1"/>
    <col min="11270" max="11270" width="15.5703125" style="64" bestFit="1" customWidth="1"/>
    <col min="11271" max="11271" width="29.28515625" style="64" bestFit="1" customWidth="1"/>
    <col min="11272" max="11520" width="9.140625" style="64"/>
    <col min="11521" max="11521" width="12.140625" style="64" bestFit="1" customWidth="1"/>
    <col min="11522" max="11522" width="10.85546875" style="64" customWidth="1"/>
    <col min="11523" max="11523" width="25.7109375" style="64" customWidth="1"/>
    <col min="11524" max="11524" width="23.28515625" style="64" customWidth="1"/>
    <col min="11525" max="11525" width="23.140625" style="64" customWidth="1"/>
    <col min="11526" max="11526" width="15.5703125" style="64" bestFit="1" customWidth="1"/>
    <col min="11527" max="11527" width="29.28515625" style="64" bestFit="1" customWidth="1"/>
    <col min="11528" max="11776" width="9.140625" style="64"/>
    <col min="11777" max="11777" width="12.140625" style="64" bestFit="1" customWidth="1"/>
    <col min="11778" max="11778" width="10.85546875" style="64" customWidth="1"/>
    <col min="11779" max="11779" width="25.7109375" style="64" customWidth="1"/>
    <col min="11780" max="11780" width="23.28515625" style="64" customWidth="1"/>
    <col min="11781" max="11781" width="23.140625" style="64" customWidth="1"/>
    <col min="11782" max="11782" width="15.5703125" style="64" bestFit="1" customWidth="1"/>
    <col min="11783" max="11783" width="29.28515625" style="64" bestFit="1" customWidth="1"/>
    <col min="11784" max="12032" width="9.140625" style="64"/>
    <col min="12033" max="12033" width="12.140625" style="64" bestFit="1" customWidth="1"/>
    <col min="12034" max="12034" width="10.85546875" style="64" customWidth="1"/>
    <col min="12035" max="12035" width="25.7109375" style="64" customWidth="1"/>
    <col min="12036" max="12036" width="23.28515625" style="64" customWidth="1"/>
    <col min="12037" max="12037" width="23.140625" style="64" customWidth="1"/>
    <col min="12038" max="12038" width="15.5703125" style="64" bestFit="1" customWidth="1"/>
    <col min="12039" max="12039" width="29.28515625" style="64" bestFit="1" customWidth="1"/>
    <col min="12040" max="12288" width="9.140625" style="64"/>
    <col min="12289" max="12289" width="12.140625" style="64" bestFit="1" customWidth="1"/>
    <col min="12290" max="12290" width="10.85546875" style="64" customWidth="1"/>
    <col min="12291" max="12291" width="25.7109375" style="64" customWidth="1"/>
    <col min="12292" max="12292" width="23.28515625" style="64" customWidth="1"/>
    <col min="12293" max="12293" width="23.140625" style="64" customWidth="1"/>
    <col min="12294" max="12294" width="15.5703125" style="64" bestFit="1" customWidth="1"/>
    <col min="12295" max="12295" width="29.28515625" style="64" bestFit="1" customWidth="1"/>
    <col min="12296" max="12544" width="9.140625" style="64"/>
    <col min="12545" max="12545" width="12.140625" style="64" bestFit="1" customWidth="1"/>
    <col min="12546" max="12546" width="10.85546875" style="64" customWidth="1"/>
    <col min="12547" max="12547" width="25.7109375" style="64" customWidth="1"/>
    <col min="12548" max="12548" width="23.28515625" style="64" customWidth="1"/>
    <col min="12549" max="12549" width="23.140625" style="64" customWidth="1"/>
    <col min="12550" max="12550" width="15.5703125" style="64" bestFit="1" customWidth="1"/>
    <col min="12551" max="12551" width="29.28515625" style="64" bestFit="1" customWidth="1"/>
    <col min="12552" max="12800" width="9.140625" style="64"/>
    <col min="12801" max="12801" width="12.140625" style="64" bestFit="1" customWidth="1"/>
    <col min="12802" max="12802" width="10.85546875" style="64" customWidth="1"/>
    <col min="12803" max="12803" width="25.7109375" style="64" customWidth="1"/>
    <col min="12804" max="12804" width="23.28515625" style="64" customWidth="1"/>
    <col min="12805" max="12805" width="23.140625" style="64" customWidth="1"/>
    <col min="12806" max="12806" width="15.5703125" style="64" bestFit="1" customWidth="1"/>
    <col min="12807" max="12807" width="29.28515625" style="64" bestFit="1" customWidth="1"/>
    <col min="12808" max="13056" width="9.140625" style="64"/>
    <col min="13057" max="13057" width="12.140625" style="64" bestFit="1" customWidth="1"/>
    <col min="13058" max="13058" width="10.85546875" style="64" customWidth="1"/>
    <col min="13059" max="13059" width="25.7109375" style="64" customWidth="1"/>
    <col min="13060" max="13060" width="23.28515625" style="64" customWidth="1"/>
    <col min="13061" max="13061" width="23.140625" style="64" customWidth="1"/>
    <col min="13062" max="13062" width="15.5703125" style="64" bestFit="1" customWidth="1"/>
    <col min="13063" max="13063" width="29.28515625" style="64" bestFit="1" customWidth="1"/>
    <col min="13064" max="13312" width="9.140625" style="64"/>
    <col min="13313" max="13313" width="12.140625" style="64" bestFit="1" customWidth="1"/>
    <col min="13314" max="13314" width="10.85546875" style="64" customWidth="1"/>
    <col min="13315" max="13315" width="25.7109375" style="64" customWidth="1"/>
    <col min="13316" max="13316" width="23.28515625" style="64" customWidth="1"/>
    <col min="13317" max="13317" width="23.140625" style="64" customWidth="1"/>
    <col min="13318" max="13318" width="15.5703125" style="64" bestFit="1" customWidth="1"/>
    <col min="13319" max="13319" width="29.28515625" style="64" bestFit="1" customWidth="1"/>
    <col min="13320" max="13568" width="9.140625" style="64"/>
    <col min="13569" max="13569" width="12.140625" style="64" bestFit="1" customWidth="1"/>
    <col min="13570" max="13570" width="10.85546875" style="64" customWidth="1"/>
    <col min="13571" max="13571" width="25.7109375" style="64" customWidth="1"/>
    <col min="13572" max="13572" width="23.28515625" style="64" customWidth="1"/>
    <col min="13573" max="13573" width="23.140625" style="64" customWidth="1"/>
    <col min="13574" max="13574" width="15.5703125" style="64" bestFit="1" customWidth="1"/>
    <col min="13575" max="13575" width="29.28515625" style="64" bestFit="1" customWidth="1"/>
    <col min="13576" max="13824" width="9.140625" style="64"/>
    <col min="13825" max="13825" width="12.140625" style="64" bestFit="1" customWidth="1"/>
    <col min="13826" max="13826" width="10.85546875" style="64" customWidth="1"/>
    <col min="13827" max="13827" width="25.7109375" style="64" customWidth="1"/>
    <col min="13828" max="13828" width="23.28515625" style="64" customWidth="1"/>
    <col min="13829" max="13829" width="23.140625" style="64" customWidth="1"/>
    <col min="13830" max="13830" width="15.5703125" style="64" bestFit="1" customWidth="1"/>
    <col min="13831" max="13831" width="29.28515625" style="64" bestFit="1" customWidth="1"/>
    <col min="13832" max="14080" width="9.140625" style="64"/>
    <col min="14081" max="14081" width="12.140625" style="64" bestFit="1" customWidth="1"/>
    <col min="14082" max="14082" width="10.85546875" style="64" customWidth="1"/>
    <col min="14083" max="14083" width="25.7109375" style="64" customWidth="1"/>
    <col min="14084" max="14084" width="23.28515625" style="64" customWidth="1"/>
    <col min="14085" max="14085" width="23.140625" style="64" customWidth="1"/>
    <col min="14086" max="14086" width="15.5703125" style="64" bestFit="1" customWidth="1"/>
    <col min="14087" max="14087" width="29.28515625" style="64" bestFit="1" customWidth="1"/>
    <col min="14088" max="14336" width="9.140625" style="64"/>
    <col min="14337" max="14337" width="12.140625" style="64" bestFit="1" customWidth="1"/>
    <col min="14338" max="14338" width="10.85546875" style="64" customWidth="1"/>
    <col min="14339" max="14339" width="25.7109375" style="64" customWidth="1"/>
    <col min="14340" max="14340" width="23.28515625" style="64" customWidth="1"/>
    <col min="14341" max="14341" width="23.140625" style="64" customWidth="1"/>
    <col min="14342" max="14342" width="15.5703125" style="64" bestFit="1" customWidth="1"/>
    <col min="14343" max="14343" width="29.28515625" style="64" bestFit="1" customWidth="1"/>
    <col min="14344" max="14592" width="9.140625" style="64"/>
    <col min="14593" max="14593" width="12.140625" style="64" bestFit="1" customWidth="1"/>
    <col min="14594" max="14594" width="10.85546875" style="64" customWidth="1"/>
    <col min="14595" max="14595" width="25.7109375" style="64" customWidth="1"/>
    <col min="14596" max="14596" width="23.28515625" style="64" customWidth="1"/>
    <col min="14597" max="14597" width="23.140625" style="64" customWidth="1"/>
    <col min="14598" max="14598" width="15.5703125" style="64" bestFit="1" customWidth="1"/>
    <col min="14599" max="14599" width="29.28515625" style="64" bestFit="1" customWidth="1"/>
    <col min="14600" max="14848" width="9.140625" style="64"/>
    <col min="14849" max="14849" width="12.140625" style="64" bestFit="1" customWidth="1"/>
    <col min="14850" max="14850" width="10.85546875" style="64" customWidth="1"/>
    <col min="14851" max="14851" width="25.7109375" style="64" customWidth="1"/>
    <col min="14852" max="14852" width="23.28515625" style="64" customWidth="1"/>
    <col min="14853" max="14853" width="23.140625" style="64" customWidth="1"/>
    <col min="14854" max="14854" width="15.5703125" style="64" bestFit="1" customWidth="1"/>
    <col min="14855" max="14855" width="29.28515625" style="64" bestFit="1" customWidth="1"/>
    <col min="14856" max="15104" width="9.140625" style="64"/>
    <col min="15105" max="15105" width="12.140625" style="64" bestFit="1" customWidth="1"/>
    <col min="15106" max="15106" width="10.85546875" style="64" customWidth="1"/>
    <col min="15107" max="15107" width="25.7109375" style="64" customWidth="1"/>
    <col min="15108" max="15108" width="23.28515625" style="64" customWidth="1"/>
    <col min="15109" max="15109" width="23.140625" style="64" customWidth="1"/>
    <col min="15110" max="15110" width="15.5703125" style="64" bestFit="1" customWidth="1"/>
    <col min="15111" max="15111" width="29.28515625" style="64" bestFit="1" customWidth="1"/>
    <col min="15112" max="15360" width="9.140625" style="64"/>
    <col min="15361" max="15361" width="12.140625" style="64" bestFit="1" customWidth="1"/>
    <col min="15362" max="15362" width="10.85546875" style="64" customWidth="1"/>
    <col min="15363" max="15363" width="25.7109375" style="64" customWidth="1"/>
    <col min="15364" max="15364" width="23.28515625" style="64" customWidth="1"/>
    <col min="15365" max="15365" width="23.140625" style="64" customWidth="1"/>
    <col min="15366" max="15366" width="15.5703125" style="64" bestFit="1" customWidth="1"/>
    <col min="15367" max="15367" width="29.28515625" style="64" bestFit="1" customWidth="1"/>
    <col min="15368" max="15616" width="9.140625" style="64"/>
    <col min="15617" max="15617" width="12.140625" style="64" bestFit="1" customWidth="1"/>
    <col min="15618" max="15618" width="10.85546875" style="64" customWidth="1"/>
    <col min="15619" max="15619" width="25.7109375" style="64" customWidth="1"/>
    <col min="15620" max="15620" width="23.28515625" style="64" customWidth="1"/>
    <col min="15621" max="15621" width="23.140625" style="64" customWidth="1"/>
    <col min="15622" max="15622" width="15.5703125" style="64" bestFit="1" customWidth="1"/>
    <col min="15623" max="15623" width="29.28515625" style="64" bestFit="1" customWidth="1"/>
    <col min="15624" max="15872" width="9.140625" style="64"/>
    <col min="15873" max="15873" width="12.140625" style="64" bestFit="1" customWidth="1"/>
    <col min="15874" max="15874" width="10.85546875" style="64" customWidth="1"/>
    <col min="15875" max="15875" width="25.7109375" style="64" customWidth="1"/>
    <col min="15876" max="15876" width="23.28515625" style="64" customWidth="1"/>
    <col min="15877" max="15877" width="23.140625" style="64" customWidth="1"/>
    <col min="15878" max="15878" width="15.5703125" style="64" bestFit="1" customWidth="1"/>
    <col min="15879" max="15879" width="29.28515625" style="64" bestFit="1" customWidth="1"/>
    <col min="15880" max="16128" width="9.140625" style="64"/>
    <col min="16129" max="16129" width="12.140625" style="64" bestFit="1" customWidth="1"/>
    <col min="16130" max="16130" width="10.85546875" style="64" customWidth="1"/>
    <col min="16131" max="16131" width="25.7109375" style="64" customWidth="1"/>
    <col min="16132" max="16132" width="23.28515625" style="64" customWidth="1"/>
    <col min="16133" max="16133" width="23.140625" style="64" customWidth="1"/>
    <col min="16134" max="16134" width="15.5703125" style="64" bestFit="1" customWidth="1"/>
    <col min="16135" max="16135" width="29.28515625" style="64" bestFit="1" customWidth="1"/>
    <col min="16136" max="16384" width="9.140625" style="64"/>
  </cols>
  <sheetData>
    <row r="1" spans="1:36" ht="91.5" customHeight="1">
      <c r="A1" s="215" t="s">
        <v>188</v>
      </c>
      <c r="B1" s="216"/>
      <c r="C1" s="216"/>
      <c r="D1" s="216"/>
      <c r="E1" s="216"/>
      <c r="F1" s="216"/>
      <c r="G1" s="217"/>
      <c r="H1" s="63"/>
      <c r="I1" s="63"/>
      <c r="J1" s="1"/>
      <c r="K1" s="1"/>
      <c r="L1" s="1"/>
      <c r="M1" s="1"/>
      <c r="N1" s="1"/>
      <c r="O1" s="1"/>
      <c r="P1" s="1"/>
      <c r="Q1" s="1"/>
      <c r="R1" s="1"/>
      <c r="S1" s="1"/>
      <c r="T1" s="1"/>
      <c r="U1" s="1"/>
      <c r="V1" s="1"/>
      <c r="W1" s="1"/>
      <c r="X1" s="1"/>
      <c r="Y1" s="1"/>
      <c r="Z1" s="1"/>
      <c r="AA1" s="1"/>
      <c r="AB1" s="1"/>
      <c r="AC1" s="1"/>
      <c r="AD1" s="1"/>
      <c r="AE1" s="1"/>
      <c r="AF1" s="1"/>
      <c r="AG1" s="1"/>
      <c r="AH1" s="1"/>
      <c r="AI1" s="1"/>
      <c r="AJ1" s="1"/>
    </row>
    <row r="2" spans="1:36" ht="25.5" customHeight="1">
      <c r="A2" s="226" t="s">
        <v>944</v>
      </c>
      <c r="B2" s="208"/>
      <c r="C2" s="208"/>
      <c r="D2" s="208"/>
      <c r="E2" s="208"/>
      <c r="F2" s="208"/>
      <c r="G2" s="238"/>
      <c r="H2" s="65"/>
      <c r="I2" s="65"/>
      <c r="J2" s="1"/>
      <c r="K2" s="1"/>
      <c r="L2" s="1"/>
      <c r="M2" s="1"/>
      <c r="N2" s="1"/>
      <c r="O2" s="1"/>
      <c r="P2" s="1"/>
      <c r="Q2" s="1"/>
      <c r="R2" s="1"/>
      <c r="S2" s="1"/>
      <c r="T2" s="1"/>
      <c r="U2" s="1"/>
      <c r="V2" s="1"/>
      <c r="W2" s="1"/>
      <c r="X2" s="1"/>
      <c r="Y2" s="1"/>
      <c r="Z2" s="1"/>
      <c r="AA2" s="1"/>
      <c r="AB2" s="1"/>
      <c r="AC2" s="1"/>
      <c r="AD2" s="1"/>
      <c r="AE2" s="1"/>
      <c r="AF2" s="1"/>
      <c r="AG2" s="1"/>
      <c r="AH2" s="1"/>
      <c r="AI2" s="1"/>
      <c r="AJ2" s="1"/>
    </row>
    <row r="3" spans="1:36" ht="24" customHeight="1">
      <c r="A3" s="226" t="s">
        <v>204</v>
      </c>
      <c r="B3" s="208"/>
      <c r="C3" s="208"/>
      <c r="D3" s="208"/>
      <c r="E3" s="208"/>
      <c r="F3" s="208"/>
      <c r="G3" s="238"/>
      <c r="H3" s="65"/>
      <c r="I3" s="65"/>
      <c r="J3" s="1"/>
      <c r="K3" s="1"/>
      <c r="L3" s="1"/>
      <c r="M3" s="1"/>
      <c r="N3" s="1"/>
      <c r="O3" s="1"/>
      <c r="P3" s="1"/>
      <c r="Q3" s="1"/>
      <c r="R3" s="1"/>
      <c r="S3" s="1"/>
      <c r="T3" s="1"/>
      <c r="U3" s="1"/>
      <c r="V3" s="1"/>
      <c r="W3" s="1"/>
      <c r="X3" s="1"/>
      <c r="Y3" s="1"/>
      <c r="Z3" s="1"/>
      <c r="AA3" s="1"/>
      <c r="AB3" s="1"/>
      <c r="AC3" s="1"/>
      <c r="AD3" s="1"/>
      <c r="AE3" s="1"/>
      <c r="AF3" s="1"/>
      <c r="AG3" s="1"/>
      <c r="AH3" s="1"/>
      <c r="AI3" s="1"/>
      <c r="AJ3" s="1"/>
    </row>
    <row r="4" spans="1:36" ht="28.5" customHeight="1">
      <c r="A4" s="226" t="s">
        <v>41</v>
      </c>
      <c r="B4" s="208"/>
      <c r="C4" s="208"/>
      <c r="D4" s="208"/>
      <c r="E4" s="208"/>
      <c r="F4" s="208"/>
      <c r="G4" s="238"/>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49.5" customHeight="1">
      <c r="A5" s="199" t="s">
        <v>2</v>
      </c>
      <c r="B5" s="198" t="s">
        <v>39</v>
      </c>
      <c r="C5" s="198" t="s">
        <v>134</v>
      </c>
      <c r="D5" s="198" t="s">
        <v>40</v>
      </c>
      <c r="E5" s="198" t="s">
        <v>98</v>
      </c>
      <c r="F5" s="198" t="s">
        <v>167</v>
      </c>
      <c r="G5" s="200" t="s">
        <v>179</v>
      </c>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s="68" customFormat="1" ht="15.75">
      <c r="A6" s="239">
        <v>1</v>
      </c>
      <c r="B6" s="242" t="s">
        <v>950</v>
      </c>
      <c r="C6" s="146" t="s">
        <v>951</v>
      </c>
      <c r="D6" s="66">
        <v>4</v>
      </c>
      <c r="E6" s="66">
        <v>0</v>
      </c>
      <c r="F6" s="147">
        <v>4</v>
      </c>
      <c r="G6" s="203" t="s">
        <v>206</v>
      </c>
      <c r="H6" s="67"/>
      <c r="I6" s="67"/>
      <c r="J6" s="67"/>
      <c r="K6" s="67"/>
      <c r="L6" s="67"/>
      <c r="M6" s="67"/>
      <c r="N6" s="67"/>
      <c r="O6" s="67"/>
      <c r="P6" s="67"/>
      <c r="Q6" s="67"/>
      <c r="R6" s="67"/>
      <c r="S6" s="67"/>
      <c r="T6" s="67"/>
      <c r="U6" s="67"/>
      <c r="V6" s="67"/>
      <c r="W6" s="67"/>
      <c r="X6" s="67"/>
      <c r="Y6" s="67"/>
      <c r="Z6" s="67"/>
      <c r="AA6" s="67"/>
      <c r="AB6" s="67"/>
      <c r="AC6" s="67"/>
      <c r="AD6" s="67"/>
    </row>
    <row r="7" spans="1:36" s="68" customFormat="1" ht="15.75">
      <c r="A7" s="240"/>
      <c r="B7" s="243"/>
      <c r="C7" s="146" t="s">
        <v>952</v>
      </c>
      <c r="D7" s="66">
        <v>4</v>
      </c>
      <c r="E7" s="66">
        <v>2</v>
      </c>
      <c r="F7" s="147">
        <v>2</v>
      </c>
      <c r="G7" s="203" t="s">
        <v>206</v>
      </c>
      <c r="H7" s="67"/>
      <c r="I7" s="67"/>
      <c r="J7" s="67"/>
      <c r="K7" s="67"/>
      <c r="L7" s="67"/>
      <c r="M7" s="67"/>
      <c r="N7" s="67"/>
      <c r="O7" s="67"/>
      <c r="P7" s="67"/>
      <c r="Q7" s="67"/>
      <c r="R7" s="67"/>
      <c r="S7" s="67"/>
      <c r="T7" s="67"/>
      <c r="U7" s="67"/>
      <c r="V7" s="67"/>
      <c r="W7" s="67"/>
      <c r="X7" s="67"/>
      <c r="Y7" s="67"/>
      <c r="Z7" s="67"/>
      <c r="AA7" s="67"/>
      <c r="AB7" s="67"/>
      <c r="AC7" s="67"/>
      <c r="AD7" s="67"/>
    </row>
    <row r="8" spans="1:36" ht="15.75">
      <c r="A8" s="240"/>
      <c r="B8" s="243"/>
      <c r="C8" s="146" t="s">
        <v>953</v>
      </c>
      <c r="D8" s="66">
        <v>3</v>
      </c>
      <c r="E8" s="66">
        <v>1</v>
      </c>
      <c r="F8" s="147">
        <v>2</v>
      </c>
      <c r="G8" s="203" t="s">
        <v>206</v>
      </c>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ht="15.75">
      <c r="A9" s="241"/>
      <c r="B9" s="244"/>
      <c r="C9" s="146" t="s">
        <v>954</v>
      </c>
      <c r="D9" s="66">
        <v>4</v>
      </c>
      <c r="E9" s="66">
        <v>1</v>
      </c>
      <c r="F9" s="147">
        <v>3</v>
      </c>
      <c r="G9" s="203" t="s">
        <v>206</v>
      </c>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ht="15.75">
      <c r="A10" s="235">
        <v>2</v>
      </c>
      <c r="B10" s="234" t="s">
        <v>955</v>
      </c>
      <c r="C10" s="146" t="s">
        <v>959</v>
      </c>
      <c r="D10" s="66">
        <v>4</v>
      </c>
      <c r="E10" s="66">
        <v>2</v>
      </c>
      <c r="F10" s="147">
        <v>2</v>
      </c>
      <c r="G10" s="203" t="s">
        <v>206</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1:36" ht="15.75">
      <c r="A11" s="235"/>
      <c r="B11" s="234"/>
      <c r="C11" s="146" t="s">
        <v>956</v>
      </c>
      <c r="D11" s="66">
        <v>3</v>
      </c>
      <c r="E11" s="66">
        <v>1</v>
      </c>
      <c r="F11" s="147">
        <v>2</v>
      </c>
      <c r="G11" s="203" t="s">
        <v>205</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15.75">
      <c r="A12" s="235"/>
      <c r="B12" s="234"/>
      <c r="C12" s="146" t="s">
        <v>960</v>
      </c>
      <c r="D12" s="66">
        <v>3</v>
      </c>
      <c r="E12" s="66">
        <v>3</v>
      </c>
      <c r="F12" s="147">
        <v>0</v>
      </c>
      <c r="G12" s="203" t="s">
        <v>206</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ht="18" customHeight="1">
      <c r="A13" s="235"/>
      <c r="B13" s="234"/>
      <c r="C13" s="146" t="s">
        <v>961</v>
      </c>
      <c r="D13" s="66">
        <v>3</v>
      </c>
      <c r="E13" s="66">
        <v>1</v>
      </c>
      <c r="F13" s="147">
        <v>2</v>
      </c>
      <c r="G13" s="203" t="s">
        <v>206</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ht="18" customHeight="1">
      <c r="A14" s="235"/>
      <c r="B14" s="234"/>
      <c r="C14" s="146" t="s">
        <v>957</v>
      </c>
      <c r="D14" s="66">
        <v>1</v>
      </c>
      <c r="E14" s="66">
        <v>0</v>
      </c>
      <c r="F14" s="147">
        <v>1</v>
      </c>
      <c r="G14" s="203" t="s">
        <v>205</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18" customHeight="1">
      <c r="A15" s="235"/>
      <c r="B15" s="234"/>
      <c r="C15" s="146" t="s">
        <v>962</v>
      </c>
      <c r="D15" s="66">
        <v>4</v>
      </c>
      <c r="E15" s="66">
        <v>3</v>
      </c>
      <c r="F15" s="147">
        <v>1</v>
      </c>
      <c r="G15" s="203" t="s">
        <v>206</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18" customHeight="1">
      <c r="A16" s="235">
        <v>3</v>
      </c>
      <c r="B16" s="234" t="s">
        <v>958</v>
      </c>
      <c r="C16" s="146" t="s">
        <v>963</v>
      </c>
      <c r="D16" s="66">
        <v>6</v>
      </c>
      <c r="E16" s="66">
        <v>2</v>
      </c>
      <c r="F16" s="147">
        <v>4</v>
      </c>
      <c r="G16" s="203" t="s">
        <v>206</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5.75">
      <c r="A17" s="235"/>
      <c r="B17" s="234"/>
      <c r="C17" s="146" t="s">
        <v>964</v>
      </c>
      <c r="D17" s="66">
        <v>4</v>
      </c>
      <c r="E17" s="66">
        <v>0</v>
      </c>
      <c r="F17" s="147">
        <v>4</v>
      </c>
      <c r="G17" s="203" t="s">
        <v>206</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6.5" thickBot="1">
      <c r="A18" s="236"/>
      <c r="B18" s="237"/>
      <c r="C18" s="204" t="s">
        <v>965</v>
      </c>
      <c r="D18" s="205">
        <v>4</v>
      </c>
      <c r="E18" s="205">
        <v>4</v>
      </c>
      <c r="F18" s="206">
        <v>0</v>
      </c>
      <c r="G18" s="207" t="s">
        <v>206</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4.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4.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4.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4.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4.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4.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4.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4.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4.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4.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4.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4.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4.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4.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4.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4.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4.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4.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4.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4.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4.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4.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4.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4.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4.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4.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4.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4.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4.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4.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4.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4.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4.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4.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4.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4.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4.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4.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4.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4.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4.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ht="14.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ht="14.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ht="14.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4.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4.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ht="14.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4.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ht="14.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ht="14.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1:36" ht="14.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ht="14.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ht="14.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ht="14.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1:36" ht="14.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ht="14.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1:36" ht="14.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ht="14.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1:36" ht="14.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ht="14.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6" ht="14.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ht="14.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6" ht="14.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1:36" ht="14.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1:36" ht="14.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1:36" ht="14.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1:36" ht="14.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ht="14.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1:36" ht="14.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ht="14.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1:36" ht="14.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ht="14.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1:36" ht="14.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ht="14.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1:36" ht="14.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ht="14.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6" ht="14.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1:36" ht="14.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1:36" ht="14.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1:36" ht="14.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1:36" ht="14.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1:36" ht="14.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1:36" ht="14.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1:36" ht="14.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1:36" ht="14.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1:36" ht="14.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1:36" ht="14.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1:36" ht="14.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1:36" ht="14.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1:36" ht="14.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1:36" ht="14.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1:36" ht="14.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1:36" ht="14.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1:36" ht="14.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1:36" ht="14.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1:36"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1:36" ht="14.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1:36" ht="14.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1:36" ht="14.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1:36" ht="14.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1:36" ht="14.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1:36" ht="14.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1:36" ht="14.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1:36" ht="14.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1:36" ht="14.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1:36" ht="14.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1:36" ht="14.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1:36" ht="14.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1:36" ht="14.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1:36" ht="14.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1:36" ht="14.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1:36" ht="14.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1:36" ht="14.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1:36" ht="14.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1:36" ht="14.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1:36" ht="14.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1:36" ht="14.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1:36" ht="14.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1:36" ht="14.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1:36" ht="14.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1:36" ht="14.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1:36" ht="14.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1:36" ht="14.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1:36" ht="14.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1:36" ht="14.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1:36" ht="14.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1:36" ht="14.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1:36" ht="14.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1:36" ht="14.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1:36" ht="14.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1:36" ht="14.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1:36" ht="14.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1:36" ht="14.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1:36" ht="14.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1:36" ht="14.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1:36" ht="14.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1:36" ht="14.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1:36" ht="14.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1:36" ht="14.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1:36" ht="14.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1:36" ht="14.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sheetData>
  <mergeCells count="10">
    <mergeCell ref="B10:B15"/>
    <mergeCell ref="A10:A15"/>
    <mergeCell ref="A16:A18"/>
    <mergeCell ref="B16:B18"/>
    <mergeCell ref="A1:G1"/>
    <mergeCell ref="A2:G2"/>
    <mergeCell ref="A3:G3"/>
    <mergeCell ref="A4:G4"/>
    <mergeCell ref="A6:A9"/>
    <mergeCell ref="B6:B9"/>
  </mergeCells>
  <printOptions horizontalCentered="1" verticalCentered="1"/>
  <pageMargins left="0.5" right="0.5" top="0.25" bottom="0.25" header="0" footer="0"/>
  <pageSetup paperSize="9" scale="90" orientation="landscape" horizontalDpi="180" verticalDpi="180" r:id="rId1"/>
  <headerFooter alignWithMargins="0"/>
</worksheet>
</file>

<file path=xl/worksheets/sheet7.xml><?xml version="1.0" encoding="utf-8"?>
<worksheet xmlns="http://schemas.openxmlformats.org/spreadsheetml/2006/main" xmlns:r="http://schemas.openxmlformats.org/officeDocument/2006/relationships">
  <sheetPr codeName="Sheet7">
    <tabColor rgb="FF00B050"/>
  </sheetPr>
  <dimension ref="A1:AM300"/>
  <sheetViews>
    <sheetView view="pageBreakPreview" zoomScaleSheetLayoutView="100" workbookViewId="0">
      <selection activeCell="K4" sqref="K4"/>
    </sheetView>
  </sheetViews>
  <sheetFormatPr defaultRowHeight="12.75"/>
  <cols>
    <col min="1" max="2" width="6.42578125" customWidth="1"/>
    <col min="3" max="3" width="33.42578125" customWidth="1"/>
    <col min="4" max="4" width="25.5703125" customWidth="1"/>
    <col min="5" max="5" width="21.7109375" customWidth="1"/>
    <col min="6" max="6" width="17.5703125" customWidth="1"/>
    <col min="7" max="7" width="25.5703125" customWidth="1"/>
  </cols>
  <sheetData>
    <row r="1" spans="1:39" ht="100.5" customHeight="1">
      <c r="A1" s="245" t="s">
        <v>188</v>
      </c>
      <c r="B1" s="246"/>
      <c r="C1" s="246"/>
      <c r="D1" s="246"/>
      <c r="E1" s="246"/>
      <c r="F1" s="246"/>
      <c r="G1" s="247"/>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9.5" customHeight="1">
      <c r="A2" s="211" t="s">
        <v>945</v>
      </c>
      <c r="B2" s="211"/>
      <c r="C2" s="211"/>
      <c r="D2" s="211"/>
      <c r="E2" s="211"/>
      <c r="F2" s="211"/>
      <c r="G2" s="21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30" customHeight="1">
      <c r="A3" s="211" t="s">
        <v>172</v>
      </c>
      <c r="B3" s="211"/>
      <c r="C3" s="211"/>
      <c r="D3" s="211"/>
      <c r="E3" s="211"/>
      <c r="F3" s="211"/>
      <c r="G3" s="21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78.75" customHeight="1">
      <c r="A4" s="55" t="s">
        <v>2</v>
      </c>
      <c r="B4" s="55" t="s">
        <v>100</v>
      </c>
      <c r="C4" s="85" t="s">
        <v>183</v>
      </c>
      <c r="D4" s="69" t="s">
        <v>184</v>
      </c>
      <c r="E4" s="72" t="s">
        <v>189</v>
      </c>
      <c r="F4" s="56" t="s">
        <v>177</v>
      </c>
      <c r="G4" s="55" t="s">
        <v>42</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5" customHeight="1">
      <c r="A5" s="55"/>
      <c r="B5" s="55"/>
      <c r="C5" s="55" t="s">
        <v>43</v>
      </c>
      <c r="D5" s="55" t="s">
        <v>44</v>
      </c>
      <c r="E5" s="55" t="s">
        <v>45</v>
      </c>
      <c r="F5" s="55" t="s">
        <v>46</v>
      </c>
      <c r="G5" s="55" t="s">
        <v>47</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30" customHeight="1">
      <c r="A6" s="55">
        <v>1</v>
      </c>
      <c r="B6" s="37" t="s">
        <v>101</v>
      </c>
      <c r="C6" s="43">
        <v>345887</v>
      </c>
      <c r="D6" s="43">
        <v>3606</v>
      </c>
      <c r="E6" s="43">
        <f>C6+D6</f>
        <v>349493</v>
      </c>
      <c r="F6" s="43">
        <v>9465</v>
      </c>
      <c r="G6" s="58">
        <f>F6/E6*100</f>
        <v>2.7082087481008204</v>
      </c>
      <c r="H6" s="1"/>
      <c r="I6" s="1"/>
      <c r="J6" s="1"/>
      <c r="K6" s="1"/>
      <c r="L6" s="1"/>
      <c r="M6" s="1"/>
      <c r="N6" s="1"/>
      <c r="O6" s="1"/>
      <c r="P6" s="1"/>
      <c r="Q6" s="1"/>
      <c r="R6" s="1"/>
      <c r="S6" s="1"/>
      <c r="T6" s="1"/>
      <c r="U6" s="1"/>
      <c r="V6" s="1"/>
      <c r="W6" s="1"/>
      <c r="X6" s="1"/>
      <c r="Y6" s="1"/>
      <c r="Z6" s="1"/>
      <c r="AA6" s="1"/>
      <c r="AB6" s="1"/>
      <c r="AC6" s="1"/>
      <c r="AD6" s="1"/>
    </row>
    <row r="7" spans="1:39" ht="30" customHeight="1">
      <c r="A7" s="248" t="s">
        <v>99</v>
      </c>
      <c r="B7" s="248"/>
      <c r="C7" s="83">
        <f>C6</f>
        <v>345887</v>
      </c>
      <c r="D7" s="83">
        <f>D6</f>
        <v>3606</v>
      </c>
      <c r="E7" s="83">
        <f>E6</f>
        <v>349493</v>
      </c>
      <c r="F7" s="83">
        <f>F6</f>
        <v>9465</v>
      </c>
      <c r="G7" s="84">
        <f>F7/E7*100</f>
        <v>2.7082087481008204</v>
      </c>
      <c r="H7" s="1"/>
      <c r="I7" s="1"/>
      <c r="J7" s="1"/>
      <c r="K7" s="1"/>
      <c r="L7" s="1"/>
      <c r="M7" s="1"/>
      <c r="N7" s="1"/>
      <c r="O7" s="1"/>
      <c r="P7" s="1"/>
      <c r="Q7" s="1"/>
      <c r="R7" s="1"/>
      <c r="S7" s="1"/>
      <c r="T7" s="1"/>
      <c r="U7" s="1"/>
      <c r="V7" s="1"/>
      <c r="W7" s="1"/>
      <c r="X7" s="1"/>
      <c r="Y7" s="1"/>
      <c r="Z7" s="1"/>
      <c r="AA7" s="1"/>
      <c r="AB7" s="1"/>
      <c r="AC7" s="1"/>
      <c r="AD7" s="1"/>
      <c r="AE7" s="1"/>
      <c r="AF7" s="1"/>
      <c r="AG7" s="1"/>
      <c r="AH7" s="1"/>
    </row>
    <row r="8" spans="1:39" ht="13.5" customHeight="1">
      <c r="A8" s="31"/>
      <c r="B8" s="31"/>
      <c r="C8" s="31"/>
      <c r="D8" s="31"/>
      <c r="E8" s="31"/>
      <c r="F8" s="31"/>
      <c r="G8" s="38"/>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4.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4.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1:39" ht="14.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9" ht="14.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39" ht="14.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9" ht="14.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row>
    <row r="15" spans="1:39" ht="14.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9" ht="14.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row>
    <row r="17" spans="1:39" ht="14.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row>
    <row r="18" spans="1:39" ht="14.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9" ht="14.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9" ht="14.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9" ht="14.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9" ht="14.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4.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4.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4.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4.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4.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4.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4.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4.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14.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4.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4.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4.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4.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4.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4.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4.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4.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4.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4.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4.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4.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4.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4.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4.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4.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4.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4.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4.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4.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4.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4.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4.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4.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4.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4.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4.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4.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4.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4.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4.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4.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4.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4.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4.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4.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4.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4.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4.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4.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4.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4.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4.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4.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4.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4.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4.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4.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4.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4.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4.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4.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4.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4.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4.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4.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4.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4.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4.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4.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4.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4.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4.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4.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4.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4.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4.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4.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4.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4.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4.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4.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4.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4.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4.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4.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4.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4.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4.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4.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4.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4.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4.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4.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4.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4.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4.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4.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4.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4.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4.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4.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4.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4.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4.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4.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4.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4.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4.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4.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4.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4.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4.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4.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4.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14.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14.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14.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14.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14.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14.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4.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14.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14.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14.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14.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14.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14.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14.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14.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14.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14.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14.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14.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14.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14.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14.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14.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14.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14.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14.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14.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14.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14.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14.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14.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14.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14.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14.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4.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14.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14.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14.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14.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14.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14.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14.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14.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14.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14.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14.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14.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14.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14.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14.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14.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14.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14.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14.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14.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14.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14.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14.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14.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14.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14.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14.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14.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14.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14.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14.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14.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14.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14.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14.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14.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14.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14.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14.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14.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14.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14.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14.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14.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14.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14.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14.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14.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14.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14.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14.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14.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14.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14.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14.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14.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14.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14.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14.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14.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14.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14.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14.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14.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14.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14.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14.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14.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14.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14.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14.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14.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14.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14.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14.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14.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14.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14.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14.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14.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14.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14.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14.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14.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14.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14.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14.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14.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14.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14.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14.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14.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14.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14.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14.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14.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14.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14.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14.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14.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14.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14.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14.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14.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14.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14.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14.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14.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sheetData>
  <mergeCells count="4">
    <mergeCell ref="A1:G1"/>
    <mergeCell ref="A3:G3"/>
    <mergeCell ref="A2:G2"/>
    <mergeCell ref="A7:B7"/>
  </mergeCells>
  <phoneticPr fontId="6" type="noConversion"/>
  <printOptions horizontalCentered="1" verticalCentered="1"/>
  <pageMargins left="0" right="0" top="0" bottom="0" header="0" footer="0"/>
  <pageSetup paperSize="9" orientation="landscape" horizontalDpi="180" verticalDpi="180" r:id="rId1"/>
  <headerFooter alignWithMargins="0"/>
</worksheet>
</file>

<file path=xl/worksheets/sheet8.xml><?xml version="1.0" encoding="utf-8"?>
<worksheet xmlns="http://schemas.openxmlformats.org/spreadsheetml/2006/main" xmlns:r="http://schemas.openxmlformats.org/officeDocument/2006/relationships">
  <sheetPr>
    <tabColor rgb="FF00B050"/>
  </sheetPr>
  <dimension ref="A1:N23"/>
  <sheetViews>
    <sheetView view="pageBreakPreview" topLeftCell="A10" zoomScaleSheetLayoutView="100" workbookViewId="0">
      <selection activeCell="L28" sqref="L28"/>
    </sheetView>
  </sheetViews>
  <sheetFormatPr defaultRowHeight="12.75"/>
  <cols>
    <col min="1" max="1" width="3.28515625" style="44" customWidth="1"/>
    <col min="2" max="2" width="12.28515625" style="44" customWidth="1"/>
    <col min="3" max="3" width="15.42578125" style="44" customWidth="1"/>
    <col min="4" max="4" width="15.5703125" style="44" customWidth="1"/>
    <col min="5" max="5" width="16.5703125" style="44" customWidth="1"/>
    <col min="6" max="6" width="13.28515625" style="44" customWidth="1"/>
    <col min="7" max="7" width="14" style="44" customWidth="1"/>
    <col min="8" max="8" width="10" style="44" customWidth="1"/>
    <col min="9" max="10" width="9.140625" style="44"/>
    <col min="11" max="11" width="9.140625" style="44" customWidth="1"/>
    <col min="12" max="12" width="10.7109375" style="44" bestFit="1" customWidth="1"/>
    <col min="13" max="256" width="9.140625" style="44"/>
    <col min="257" max="257" width="3.28515625" style="44" customWidth="1"/>
    <col min="258" max="258" width="12.28515625" style="44" customWidth="1"/>
    <col min="259" max="259" width="15.42578125" style="44" customWidth="1"/>
    <col min="260" max="260" width="15.5703125" style="44" customWidth="1"/>
    <col min="261" max="261" width="16.5703125" style="44" customWidth="1"/>
    <col min="262" max="262" width="13.28515625" style="44" customWidth="1"/>
    <col min="263" max="263" width="14" style="44" customWidth="1"/>
    <col min="264" max="264" width="10" style="44" customWidth="1"/>
    <col min="265" max="266" width="9.140625" style="44"/>
    <col min="267" max="267" width="9.140625" style="44" customWidth="1"/>
    <col min="268" max="268" width="10.7109375" style="44" bestFit="1" customWidth="1"/>
    <col min="269" max="512" width="9.140625" style="44"/>
    <col min="513" max="513" width="3.28515625" style="44" customWidth="1"/>
    <col min="514" max="514" width="12.28515625" style="44" customWidth="1"/>
    <col min="515" max="515" width="15.42578125" style="44" customWidth="1"/>
    <col min="516" max="516" width="15.5703125" style="44" customWidth="1"/>
    <col min="517" max="517" width="16.5703125" style="44" customWidth="1"/>
    <col min="518" max="518" width="13.28515625" style="44" customWidth="1"/>
    <col min="519" max="519" width="14" style="44" customWidth="1"/>
    <col min="520" max="520" width="10" style="44" customWidth="1"/>
    <col min="521" max="522" width="9.140625" style="44"/>
    <col min="523" max="523" width="9.140625" style="44" customWidth="1"/>
    <col min="524" max="524" width="10.7109375" style="44" bestFit="1" customWidth="1"/>
    <col min="525" max="768" width="9.140625" style="44"/>
    <col min="769" max="769" width="3.28515625" style="44" customWidth="1"/>
    <col min="770" max="770" width="12.28515625" style="44" customWidth="1"/>
    <col min="771" max="771" width="15.42578125" style="44" customWidth="1"/>
    <col min="772" max="772" width="15.5703125" style="44" customWidth="1"/>
    <col min="773" max="773" width="16.5703125" style="44" customWidth="1"/>
    <col min="774" max="774" width="13.28515625" style="44" customWidth="1"/>
    <col min="775" max="775" width="14" style="44" customWidth="1"/>
    <col min="776" max="776" width="10" style="44" customWidth="1"/>
    <col min="777" max="778" width="9.140625" style="44"/>
    <col min="779" max="779" width="9.140625" style="44" customWidth="1"/>
    <col min="780" max="780" width="10.7109375" style="44" bestFit="1" customWidth="1"/>
    <col min="781" max="1024" width="9.140625" style="44"/>
    <col min="1025" max="1025" width="3.28515625" style="44" customWidth="1"/>
    <col min="1026" max="1026" width="12.28515625" style="44" customWidth="1"/>
    <col min="1027" max="1027" width="15.42578125" style="44" customWidth="1"/>
    <col min="1028" max="1028" width="15.5703125" style="44" customWidth="1"/>
    <col min="1029" max="1029" width="16.5703125" style="44" customWidth="1"/>
    <col min="1030" max="1030" width="13.28515625" style="44" customWidth="1"/>
    <col min="1031" max="1031" width="14" style="44" customWidth="1"/>
    <col min="1032" max="1032" width="10" style="44" customWidth="1"/>
    <col min="1033" max="1034" width="9.140625" style="44"/>
    <col min="1035" max="1035" width="9.140625" style="44" customWidth="1"/>
    <col min="1036" max="1036" width="10.7109375" style="44" bestFit="1" customWidth="1"/>
    <col min="1037" max="1280" width="9.140625" style="44"/>
    <col min="1281" max="1281" width="3.28515625" style="44" customWidth="1"/>
    <col min="1282" max="1282" width="12.28515625" style="44" customWidth="1"/>
    <col min="1283" max="1283" width="15.42578125" style="44" customWidth="1"/>
    <col min="1284" max="1284" width="15.5703125" style="44" customWidth="1"/>
    <col min="1285" max="1285" width="16.5703125" style="44" customWidth="1"/>
    <col min="1286" max="1286" width="13.28515625" style="44" customWidth="1"/>
    <col min="1287" max="1287" width="14" style="44" customWidth="1"/>
    <col min="1288" max="1288" width="10" style="44" customWidth="1"/>
    <col min="1289" max="1290" width="9.140625" style="44"/>
    <col min="1291" max="1291" width="9.140625" style="44" customWidth="1"/>
    <col min="1292" max="1292" width="10.7109375" style="44" bestFit="1" customWidth="1"/>
    <col min="1293" max="1536" width="9.140625" style="44"/>
    <col min="1537" max="1537" width="3.28515625" style="44" customWidth="1"/>
    <col min="1538" max="1538" width="12.28515625" style="44" customWidth="1"/>
    <col min="1539" max="1539" width="15.42578125" style="44" customWidth="1"/>
    <col min="1540" max="1540" width="15.5703125" style="44" customWidth="1"/>
    <col min="1541" max="1541" width="16.5703125" style="44" customWidth="1"/>
    <col min="1542" max="1542" width="13.28515625" style="44" customWidth="1"/>
    <col min="1543" max="1543" width="14" style="44" customWidth="1"/>
    <col min="1544" max="1544" width="10" style="44" customWidth="1"/>
    <col min="1545" max="1546" width="9.140625" style="44"/>
    <col min="1547" max="1547" width="9.140625" style="44" customWidth="1"/>
    <col min="1548" max="1548" width="10.7109375" style="44" bestFit="1" customWidth="1"/>
    <col min="1549" max="1792" width="9.140625" style="44"/>
    <col min="1793" max="1793" width="3.28515625" style="44" customWidth="1"/>
    <col min="1794" max="1794" width="12.28515625" style="44" customWidth="1"/>
    <col min="1795" max="1795" width="15.42578125" style="44" customWidth="1"/>
    <col min="1796" max="1796" width="15.5703125" style="44" customWidth="1"/>
    <col min="1797" max="1797" width="16.5703125" style="44" customWidth="1"/>
    <col min="1798" max="1798" width="13.28515625" style="44" customWidth="1"/>
    <col min="1799" max="1799" width="14" style="44" customWidth="1"/>
    <col min="1800" max="1800" width="10" style="44" customWidth="1"/>
    <col min="1801" max="1802" width="9.140625" style="44"/>
    <col min="1803" max="1803" width="9.140625" style="44" customWidth="1"/>
    <col min="1804" max="1804" width="10.7109375" style="44" bestFit="1" customWidth="1"/>
    <col min="1805" max="2048" width="9.140625" style="44"/>
    <col min="2049" max="2049" width="3.28515625" style="44" customWidth="1"/>
    <col min="2050" max="2050" width="12.28515625" style="44" customWidth="1"/>
    <col min="2051" max="2051" width="15.42578125" style="44" customWidth="1"/>
    <col min="2052" max="2052" width="15.5703125" style="44" customWidth="1"/>
    <col min="2053" max="2053" width="16.5703125" style="44" customWidth="1"/>
    <col min="2054" max="2054" width="13.28515625" style="44" customWidth="1"/>
    <col min="2055" max="2055" width="14" style="44" customWidth="1"/>
    <col min="2056" max="2056" width="10" style="44" customWidth="1"/>
    <col min="2057" max="2058" width="9.140625" style="44"/>
    <col min="2059" max="2059" width="9.140625" style="44" customWidth="1"/>
    <col min="2060" max="2060" width="10.7109375" style="44" bestFit="1" customWidth="1"/>
    <col min="2061" max="2304" width="9.140625" style="44"/>
    <col min="2305" max="2305" width="3.28515625" style="44" customWidth="1"/>
    <col min="2306" max="2306" width="12.28515625" style="44" customWidth="1"/>
    <col min="2307" max="2307" width="15.42578125" style="44" customWidth="1"/>
    <col min="2308" max="2308" width="15.5703125" style="44" customWidth="1"/>
    <col min="2309" max="2309" width="16.5703125" style="44" customWidth="1"/>
    <col min="2310" max="2310" width="13.28515625" style="44" customWidth="1"/>
    <col min="2311" max="2311" width="14" style="44" customWidth="1"/>
    <col min="2312" max="2312" width="10" style="44" customWidth="1"/>
    <col min="2313" max="2314" width="9.140625" style="44"/>
    <col min="2315" max="2315" width="9.140625" style="44" customWidth="1"/>
    <col min="2316" max="2316" width="10.7109375" style="44" bestFit="1" customWidth="1"/>
    <col min="2317" max="2560" width="9.140625" style="44"/>
    <col min="2561" max="2561" width="3.28515625" style="44" customWidth="1"/>
    <col min="2562" max="2562" width="12.28515625" style="44" customWidth="1"/>
    <col min="2563" max="2563" width="15.42578125" style="44" customWidth="1"/>
    <col min="2564" max="2564" width="15.5703125" style="44" customWidth="1"/>
    <col min="2565" max="2565" width="16.5703125" style="44" customWidth="1"/>
    <col min="2566" max="2566" width="13.28515625" style="44" customWidth="1"/>
    <col min="2567" max="2567" width="14" style="44" customWidth="1"/>
    <col min="2568" max="2568" width="10" style="44" customWidth="1"/>
    <col min="2569" max="2570" width="9.140625" style="44"/>
    <col min="2571" max="2571" width="9.140625" style="44" customWidth="1"/>
    <col min="2572" max="2572" width="10.7109375" style="44" bestFit="1" customWidth="1"/>
    <col min="2573" max="2816" width="9.140625" style="44"/>
    <col min="2817" max="2817" width="3.28515625" style="44" customWidth="1"/>
    <col min="2818" max="2818" width="12.28515625" style="44" customWidth="1"/>
    <col min="2819" max="2819" width="15.42578125" style="44" customWidth="1"/>
    <col min="2820" max="2820" width="15.5703125" style="44" customWidth="1"/>
    <col min="2821" max="2821" width="16.5703125" style="44" customWidth="1"/>
    <col min="2822" max="2822" width="13.28515625" style="44" customWidth="1"/>
    <col min="2823" max="2823" width="14" style="44" customWidth="1"/>
    <col min="2824" max="2824" width="10" style="44" customWidth="1"/>
    <col min="2825" max="2826" width="9.140625" style="44"/>
    <col min="2827" max="2827" width="9.140625" style="44" customWidth="1"/>
    <col min="2828" max="2828" width="10.7109375" style="44" bestFit="1" customWidth="1"/>
    <col min="2829" max="3072" width="9.140625" style="44"/>
    <col min="3073" max="3073" width="3.28515625" style="44" customWidth="1"/>
    <col min="3074" max="3074" width="12.28515625" style="44" customWidth="1"/>
    <col min="3075" max="3075" width="15.42578125" style="44" customWidth="1"/>
    <col min="3076" max="3076" width="15.5703125" style="44" customWidth="1"/>
    <col min="3077" max="3077" width="16.5703125" style="44" customWidth="1"/>
    <col min="3078" max="3078" width="13.28515625" style="44" customWidth="1"/>
    <col min="3079" max="3079" width="14" style="44" customWidth="1"/>
    <col min="3080" max="3080" width="10" style="44" customWidth="1"/>
    <col min="3081" max="3082" width="9.140625" style="44"/>
    <col min="3083" max="3083" width="9.140625" style="44" customWidth="1"/>
    <col min="3084" max="3084" width="10.7109375" style="44" bestFit="1" customWidth="1"/>
    <col min="3085" max="3328" width="9.140625" style="44"/>
    <col min="3329" max="3329" width="3.28515625" style="44" customWidth="1"/>
    <col min="3330" max="3330" width="12.28515625" style="44" customWidth="1"/>
    <col min="3331" max="3331" width="15.42578125" style="44" customWidth="1"/>
    <col min="3332" max="3332" width="15.5703125" style="44" customWidth="1"/>
    <col min="3333" max="3333" width="16.5703125" style="44" customWidth="1"/>
    <col min="3334" max="3334" width="13.28515625" style="44" customWidth="1"/>
    <col min="3335" max="3335" width="14" style="44" customWidth="1"/>
    <col min="3336" max="3336" width="10" style="44" customWidth="1"/>
    <col min="3337" max="3338" width="9.140625" style="44"/>
    <col min="3339" max="3339" width="9.140625" style="44" customWidth="1"/>
    <col min="3340" max="3340" width="10.7109375" style="44" bestFit="1" customWidth="1"/>
    <col min="3341" max="3584" width="9.140625" style="44"/>
    <col min="3585" max="3585" width="3.28515625" style="44" customWidth="1"/>
    <col min="3586" max="3586" width="12.28515625" style="44" customWidth="1"/>
    <col min="3587" max="3587" width="15.42578125" style="44" customWidth="1"/>
    <col min="3588" max="3588" width="15.5703125" style="44" customWidth="1"/>
    <col min="3589" max="3589" width="16.5703125" style="44" customWidth="1"/>
    <col min="3590" max="3590" width="13.28515625" style="44" customWidth="1"/>
    <col min="3591" max="3591" width="14" style="44" customWidth="1"/>
    <col min="3592" max="3592" width="10" style="44" customWidth="1"/>
    <col min="3593" max="3594" width="9.140625" style="44"/>
    <col min="3595" max="3595" width="9.140625" style="44" customWidth="1"/>
    <col min="3596" max="3596" width="10.7109375" style="44" bestFit="1" customWidth="1"/>
    <col min="3597" max="3840" width="9.140625" style="44"/>
    <col min="3841" max="3841" width="3.28515625" style="44" customWidth="1"/>
    <col min="3842" max="3842" width="12.28515625" style="44" customWidth="1"/>
    <col min="3843" max="3843" width="15.42578125" style="44" customWidth="1"/>
    <col min="3844" max="3844" width="15.5703125" style="44" customWidth="1"/>
    <col min="3845" max="3845" width="16.5703125" style="44" customWidth="1"/>
    <col min="3846" max="3846" width="13.28515625" style="44" customWidth="1"/>
    <col min="3847" max="3847" width="14" style="44" customWidth="1"/>
    <col min="3848" max="3848" width="10" style="44" customWidth="1"/>
    <col min="3849" max="3850" width="9.140625" style="44"/>
    <col min="3851" max="3851" width="9.140625" style="44" customWidth="1"/>
    <col min="3852" max="3852" width="10.7109375" style="44" bestFit="1" customWidth="1"/>
    <col min="3853" max="4096" width="9.140625" style="44"/>
    <col min="4097" max="4097" width="3.28515625" style="44" customWidth="1"/>
    <col min="4098" max="4098" width="12.28515625" style="44" customWidth="1"/>
    <col min="4099" max="4099" width="15.42578125" style="44" customWidth="1"/>
    <col min="4100" max="4100" width="15.5703125" style="44" customWidth="1"/>
    <col min="4101" max="4101" width="16.5703125" style="44" customWidth="1"/>
    <col min="4102" max="4102" width="13.28515625" style="44" customWidth="1"/>
    <col min="4103" max="4103" width="14" style="44" customWidth="1"/>
    <col min="4104" max="4104" width="10" style="44" customWidth="1"/>
    <col min="4105" max="4106" width="9.140625" style="44"/>
    <col min="4107" max="4107" width="9.140625" style="44" customWidth="1"/>
    <col min="4108" max="4108" width="10.7109375" style="44" bestFit="1" customWidth="1"/>
    <col min="4109" max="4352" width="9.140625" style="44"/>
    <col min="4353" max="4353" width="3.28515625" style="44" customWidth="1"/>
    <col min="4354" max="4354" width="12.28515625" style="44" customWidth="1"/>
    <col min="4355" max="4355" width="15.42578125" style="44" customWidth="1"/>
    <col min="4356" max="4356" width="15.5703125" style="44" customWidth="1"/>
    <col min="4357" max="4357" width="16.5703125" style="44" customWidth="1"/>
    <col min="4358" max="4358" width="13.28515625" style="44" customWidth="1"/>
    <col min="4359" max="4359" width="14" style="44" customWidth="1"/>
    <col min="4360" max="4360" width="10" style="44" customWidth="1"/>
    <col min="4361" max="4362" width="9.140625" style="44"/>
    <col min="4363" max="4363" width="9.140625" style="44" customWidth="1"/>
    <col min="4364" max="4364" width="10.7109375" style="44" bestFit="1" customWidth="1"/>
    <col min="4365" max="4608" width="9.140625" style="44"/>
    <col min="4609" max="4609" width="3.28515625" style="44" customWidth="1"/>
    <col min="4610" max="4610" width="12.28515625" style="44" customWidth="1"/>
    <col min="4611" max="4611" width="15.42578125" style="44" customWidth="1"/>
    <col min="4612" max="4612" width="15.5703125" style="44" customWidth="1"/>
    <col min="4613" max="4613" width="16.5703125" style="44" customWidth="1"/>
    <col min="4614" max="4614" width="13.28515625" style="44" customWidth="1"/>
    <col min="4615" max="4615" width="14" style="44" customWidth="1"/>
    <col min="4616" max="4616" width="10" style="44" customWidth="1"/>
    <col min="4617" max="4618" width="9.140625" style="44"/>
    <col min="4619" max="4619" width="9.140625" style="44" customWidth="1"/>
    <col min="4620" max="4620" width="10.7109375" style="44" bestFit="1" customWidth="1"/>
    <col min="4621" max="4864" width="9.140625" style="44"/>
    <col min="4865" max="4865" width="3.28515625" style="44" customWidth="1"/>
    <col min="4866" max="4866" width="12.28515625" style="44" customWidth="1"/>
    <col min="4867" max="4867" width="15.42578125" style="44" customWidth="1"/>
    <col min="4868" max="4868" width="15.5703125" style="44" customWidth="1"/>
    <col min="4869" max="4869" width="16.5703125" style="44" customWidth="1"/>
    <col min="4870" max="4870" width="13.28515625" style="44" customWidth="1"/>
    <col min="4871" max="4871" width="14" style="44" customWidth="1"/>
    <col min="4872" max="4872" width="10" style="44" customWidth="1"/>
    <col min="4873" max="4874" width="9.140625" style="44"/>
    <col min="4875" max="4875" width="9.140625" style="44" customWidth="1"/>
    <col min="4876" max="4876" width="10.7109375" style="44" bestFit="1" customWidth="1"/>
    <col min="4877" max="5120" width="9.140625" style="44"/>
    <col min="5121" max="5121" width="3.28515625" style="44" customWidth="1"/>
    <col min="5122" max="5122" width="12.28515625" style="44" customWidth="1"/>
    <col min="5123" max="5123" width="15.42578125" style="44" customWidth="1"/>
    <col min="5124" max="5124" width="15.5703125" style="44" customWidth="1"/>
    <col min="5125" max="5125" width="16.5703125" style="44" customWidth="1"/>
    <col min="5126" max="5126" width="13.28515625" style="44" customWidth="1"/>
    <col min="5127" max="5127" width="14" style="44" customWidth="1"/>
    <col min="5128" max="5128" width="10" style="44" customWidth="1"/>
    <col min="5129" max="5130" width="9.140625" style="44"/>
    <col min="5131" max="5131" width="9.140625" style="44" customWidth="1"/>
    <col min="5132" max="5132" width="10.7109375" style="44" bestFit="1" customWidth="1"/>
    <col min="5133" max="5376" width="9.140625" style="44"/>
    <col min="5377" max="5377" width="3.28515625" style="44" customWidth="1"/>
    <col min="5378" max="5378" width="12.28515625" style="44" customWidth="1"/>
    <col min="5379" max="5379" width="15.42578125" style="44" customWidth="1"/>
    <col min="5380" max="5380" width="15.5703125" style="44" customWidth="1"/>
    <col min="5381" max="5381" width="16.5703125" style="44" customWidth="1"/>
    <col min="5382" max="5382" width="13.28515625" style="44" customWidth="1"/>
    <col min="5383" max="5383" width="14" style="44" customWidth="1"/>
    <col min="5384" max="5384" width="10" style="44" customWidth="1"/>
    <col min="5385" max="5386" width="9.140625" style="44"/>
    <col min="5387" max="5387" width="9.140625" style="44" customWidth="1"/>
    <col min="5388" max="5388" width="10.7109375" style="44" bestFit="1" customWidth="1"/>
    <col min="5389" max="5632" width="9.140625" style="44"/>
    <col min="5633" max="5633" width="3.28515625" style="44" customWidth="1"/>
    <col min="5634" max="5634" width="12.28515625" style="44" customWidth="1"/>
    <col min="5635" max="5635" width="15.42578125" style="44" customWidth="1"/>
    <col min="5636" max="5636" width="15.5703125" style="44" customWidth="1"/>
    <col min="5637" max="5637" width="16.5703125" style="44" customWidth="1"/>
    <col min="5638" max="5638" width="13.28515625" style="44" customWidth="1"/>
    <col min="5639" max="5639" width="14" style="44" customWidth="1"/>
    <col min="5640" max="5640" width="10" style="44" customWidth="1"/>
    <col min="5641" max="5642" width="9.140625" style="44"/>
    <col min="5643" max="5643" width="9.140625" style="44" customWidth="1"/>
    <col min="5644" max="5644" width="10.7109375" style="44" bestFit="1" customWidth="1"/>
    <col min="5645" max="5888" width="9.140625" style="44"/>
    <col min="5889" max="5889" width="3.28515625" style="44" customWidth="1"/>
    <col min="5890" max="5890" width="12.28515625" style="44" customWidth="1"/>
    <col min="5891" max="5891" width="15.42578125" style="44" customWidth="1"/>
    <col min="5892" max="5892" width="15.5703125" style="44" customWidth="1"/>
    <col min="5893" max="5893" width="16.5703125" style="44" customWidth="1"/>
    <col min="5894" max="5894" width="13.28515625" style="44" customWidth="1"/>
    <col min="5895" max="5895" width="14" style="44" customWidth="1"/>
    <col min="5896" max="5896" width="10" style="44" customWidth="1"/>
    <col min="5897" max="5898" width="9.140625" style="44"/>
    <col min="5899" max="5899" width="9.140625" style="44" customWidth="1"/>
    <col min="5900" max="5900" width="10.7109375" style="44" bestFit="1" customWidth="1"/>
    <col min="5901" max="6144" width="9.140625" style="44"/>
    <col min="6145" max="6145" width="3.28515625" style="44" customWidth="1"/>
    <col min="6146" max="6146" width="12.28515625" style="44" customWidth="1"/>
    <col min="6147" max="6147" width="15.42578125" style="44" customWidth="1"/>
    <col min="6148" max="6148" width="15.5703125" style="44" customWidth="1"/>
    <col min="6149" max="6149" width="16.5703125" style="44" customWidth="1"/>
    <col min="6150" max="6150" width="13.28515625" style="44" customWidth="1"/>
    <col min="6151" max="6151" width="14" style="44" customWidth="1"/>
    <col min="6152" max="6152" width="10" style="44" customWidth="1"/>
    <col min="6153" max="6154" width="9.140625" style="44"/>
    <col min="6155" max="6155" width="9.140625" style="44" customWidth="1"/>
    <col min="6156" max="6156" width="10.7109375" style="44" bestFit="1" customWidth="1"/>
    <col min="6157" max="6400" width="9.140625" style="44"/>
    <col min="6401" max="6401" width="3.28515625" style="44" customWidth="1"/>
    <col min="6402" max="6402" width="12.28515625" style="44" customWidth="1"/>
    <col min="6403" max="6403" width="15.42578125" style="44" customWidth="1"/>
    <col min="6404" max="6404" width="15.5703125" style="44" customWidth="1"/>
    <col min="6405" max="6405" width="16.5703125" style="44" customWidth="1"/>
    <col min="6406" max="6406" width="13.28515625" style="44" customWidth="1"/>
    <col min="6407" max="6407" width="14" style="44" customWidth="1"/>
    <col min="6408" max="6408" width="10" style="44" customWidth="1"/>
    <col min="6409" max="6410" width="9.140625" style="44"/>
    <col min="6411" max="6411" width="9.140625" style="44" customWidth="1"/>
    <col min="6412" max="6412" width="10.7109375" style="44" bestFit="1" customWidth="1"/>
    <col min="6413" max="6656" width="9.140625" style="44"/>
    <col min="6657" max="6657" width="3.28515625" style="44" customWidth="1"/>
    <col min="6658" max="6658" width="12.28515625" style="44" customWidth="1"/>
    <col min="6659" max="6659" width="15.42578125" style="44" customWidth="1"/>
    <col min="6660" max="6660" width="15.5703125" style="44" customWidth="1"/>
    <col min="6661" max="6661" width="16.5703125" style="44" customWidth="1"/>
    <col min="6662" max="6662" width="13.28515625" style="44" customWidth="1"/>
    <col min="6663" max="6663" width="14" style="44" customWidth="1"/>
    <col min="6664" max="6664" width="10" style="44" customWidth="1"/>
    <col min="6665" max="6666" width="9.140625" style="44"/>
    <col min="6667" max="6667" width="9.140625" style="44" customWidth="1"/>
    <col min="6668" max="6668" width="10.7109375" style="44" bestFit="1" customWidth="1"/>
    <col min="6669" max="6912" width="9.140625" style="44"/>
    <col min="6913" max="6913" width="3.28515625" style="44" customWidth="1"/>
    <col min="6914" max="6914" width="12.28515625" style="44" customWidth="1"/>
    <col min="6915" max="6915" width="15.42578125" style="44" customWidth="1"/>
    <col min="6916" max="6916" width="15.5703125" style="44" customWidth="1"/>
    <col min="6917" max="6917" width="16.5703125" style="44" customWidth="1"/>
    <col min="6918" max="6918" width="13.28515625" style="44" customWidth="1"/>
    <col min="6919" max="6919" width="14" style="44" customWidth="1"/>
    <col min="6920" max="6920" width="10" style="44" customWidth="1"/>
    <col min="6921" max="6922" width="9.140625" style="44"/>
    <col min="6923" max="6923" width="9.140625" style="44" customWidth="1"/>
    <col min="6924" max="6924" width="10.7109375" style="44" bestFit="1" customWidth="1"/>
    <col min="6925" max="7168" width="9.140625" style="44"/>
    <col min="7169" max="7169" width="3.28515625" style="44" customWidth="1"/>
    <col min="7170" max="7170" width="12.28515625" style="44" customWidth="1"/>
    <col min="7171" max="7171" width="15.42578125" style="44" customWidth="1"/>
    <col min="7172" max="7172" width="15.5703125" style="44" customWidth="1"/>
    <col min="7173" max="7173" width="16.5703125" style="44" customWidth="1"/>
    <col min="7174" max="7174" width="13.28515625" style="44" customWidth="1"/>
    <col min="7175" max="7175" width="14" style="44" customWidth="1"/>
    <col min="7176" max="7176" width="10" style="44" customWidth="1"/>
    <col min="7177" max="7178" width="9.140625" style="44"/>
    <col min="7179" max="7179" width="9.140625" style="44" customWidth="1"/>
    <col min="7180" max="7180" width="10.7109375" style="44" bestFit="1" customWidth="1"/>
    <col min="7181" max="7424" width="9.140625" style="44"/>
    <col min="7425" max="7425" width="3.28515625" style="44" customWidth="1"/>
    <col min="7426" max="7426" width="12.28515625" style="44" customWidth="1"/>
    <col min="7427" max="7427" width="15.42578125" style="44" customWidth="1"/>
    <col min="7428" max="7428" width="15.5703125" style="44" customWidth="1"/>
    <col min="7429" max="7429" width="16.5703125" style="44" customWidth="1"/>
    <col min="7430" max="7430" width="13.28515625" style="44" customWidth="1"/>
    <col min="7431" max="7431" width="14" style="44" customWidth="1"/>
    <col min="7432" max="7432" width="10" style="44" customWidth="1"/>
    <col min="7433" max="7434" width="9.140625" style="44"/>
    <col min="7435" max="7435" width="9.140625" style="44" customWidth="1"/>
    <col min="7436" max="7436" width="10.7109375" style="44" bestFit="1" customWidth="1"/>
    <col min="7437" max="7680" width="9.140625" style="44"/>
    <col min="7681" max="7681" width="3.28515625" style="44" customWidth="1"/>
    <col min="7682" max="7682" width="12.28515625" style="44" customWidth="1"/>
    <col min="7683" max="7683" width="15.42578125" style="44" customWidth="1"/>
    <col min="7684" max="7684" width="15.5703125" style="44" customWidth="1"/>
    <col min="7685" max="7685" width="16.5703125" style="44" customWidth="1"/>
    <col min="7686" max="7686" width="13.28515625" style="44" customWidth="1"/>
    <col min="7687" max="7687" width="14" style="44" customWidth="1"/>
    <col min="7688" max="7688" width="10" style="44" customWidth="1"/>
    <col min="7689" max="7690" width="9.140625" style="44"/>
    <col min="7691" max="7691" width="9.140625" style="44" customWidth="1"/>
    <col min="7692" max="7692" width="10.7109375" style="44" bestFit="1" customWidth="1"/>
    <col min="7693" max="7936" width="9.140625" style="44"/>
    <col min="7937" max="7937" width="3.28515625" style="44" customWidth="1"/>
    <col min="7938" max="7938" width="12.28515625" style="44" customWidth="1"/>
    <col min="7939" max="7939" width="15.42578125" style="44" customWidth="1"/>
    <col min="7940" max="7940" width="15.5703125" style="44" customWidth="1"/>
    <col min="7941" max="7941" width="16.5703125" style="44" customWidth="1"/>
    <col min="7942" max="7942" width="13.28515625" style="44" customWidth="1"/>
    <col min="7943" max="7943" width="14" style="44" customWidth="1"/>
    <col min="7944" max="7944" width="10" style="44" customWidth="1"/>
    <col min="7945" max="7946" width="9.140625" style="44"/>
    <col min="7947" max="7947" width="9.140625" style="44" customWidth="1"/>
    <col min="7948" max="7948" width="10.7109375" style="44" bestFit="1" customWidth="1"/>
    <col min="7949" max="8192" width="9.140625" style="44"/>
    <col min="8193" max="8193" width="3.28515625" style="44" customWidth="1"/>
    <col min="8194" max="8194" width="12.28515625" style="44" customWidth="1"/>
    <col min="8195" max="8195" width="15.42578125" style="44" customWidth="1"/>
    <col min="8196" max="8196" width="15.5703125" style="44" customWidth="1"/>
    <col min="8197" max="8197" width="16.5703125" style="44" customWidth="1"/>
    <col min="8198" max="8198" width="13.28515625" style="44" customWidth="1"/>
    <col min="8199" max="8199" width="14" style="44" customWidth="1"/>
    <col min="8200" max="8200" width="10" style="44" customWidth="1"/>
    <col min="8201" max="8202" width="9.140625" style="44"/>
    <col min="8203" max="8203" width="9.140625" style="44" customWidth="1"/>
    <col min="8204" max="8204" width="10.7109375" style="44" bestFit="1" customWidth="1"/>
    <col min="8205" max="8448" width="9.140625" style="44"/>
    <col min="8449" max="8449" width="3.28515625" style="44" customWidth="1"/>
    <col min="8450" max="8450" width="12.28515625" style="44" customWidth="1"/>
    <col min="8451" max="8451" width="15.42578125" style="44" customWidth="1"/>
    <col min="8452" max="8452" width="15.5703125" style="44" customWidth="1"/>
    <col min="8453" max="8453" width="16.5703125" style="44" customWidth="1"/>
    <col min="8454" max="8454" width="13.28515625" style="44" customWidth="1"/>
    <col min="8455" max="8455" width="14" style="44" customWidth="1"/>
    <col min="8456" max="8456" width="10" style="44" customWidth="1"/>
    <col min="8457" max="8458" width="9.140625" style="44"/>
    <col min="8459" max="8459" width="9.140625" style="44" customWidth="1"/>
    <col min="8460" max="8460" width="10.7109375" style="44" bestFit="1" customWidth="1"/>
    <col min="8461" max="8704" width="9.140625" style="44"/>
    <col min="8705" max="8705" width="3.28515625" style="44" customWidth="1"/>
    <col min="8706" max="8706" width="12.28515625" style="44" customWidth="1"/>
    <col min="8707" max="8707" width="15.42578125" style="44" customWidth="1"/>
    <col min="8708" max="8708" width="15.5703125" style="44" customWidth="1"/>
    <col min="8709" max="8709" width="16.5703125" style="44" customWidth="1"/>
    <col min="8710" max="8710" width="13.28515625" style="44" customWidth="1"/>
    <col min="8711" max="8711" width="14" style="44" customWidth="1"/>
    <col min="8712" max="8712" width="10" style="44" customWidth="1"/>
    <col min="8713" max="8714" width="9.140625" style="44"/>
    <col min="8715" max="8715" width="9.140625" style="44" customWidth="1"/>
    <col min="8716" max="8716" width="10.7109375" style="44" bestFit="1" customWidth="1"/>
    <col min="8717" max="8960" width="9.140625" style="44"/>
    <col min="8961" max="8961" width="3.28515625" style="44" customWidth="1"/>
    <col min="8962" max="8962" width="12.28515625" style="44" customWidth="1"/>
    <col min="8963" max="8963" width="15.42578125" style="44" customWidth="1"/>
    <col min="8964" max="8964" width="15.5703125" style="44" customWidth="1"/>
    <col min="8965" max="8965" width="16.5703125" style="44" customWidth="1"/>
    <col min="8966" max="8966" width="13.28515625" style="44" customWidth="1"/>
    <col min="8967" max="8967" width="14" style="44" customWidth="1"/>
    <col min="8968" max="8968" width="10" style="44" customWidth="1"/>
    <col min="8969" max="8970" width="9.140625" style="44"/>
    <col min="8971" max="8971" width="9.140625" style="44" customWidth="1"/>
    <col min="8972" max="8972" width="10.7109375" style="44" bestFit="1" customWidth="1"/>
    <col min="8973" max="9216" width="9.140625" style="44"/>
    <col min="9217" max="9217" width="3.28515625" style="44" customWidth="1"/>
    <col min="9218" max="9218" width="12.28515625" style="44" customWidth="1"/>
    <col min="9219" max="9219" width="15.42578125" style="44" customWidth="1"/>
    <col min="9220" max="9220" width="15.5703125" style="44" customWidth="1"/>
    <col min="9221" max="9221" width="16.5703125" style="44" customWidth="1"/>
    <col min="9222" max="9222" width="13.28515625" style="44" customWidth="1"/>
    <col min="9223" max="9223" width="14" style="44" customWidth="1"/>
    <col min="9224" max="9224" width="10" style="44" customWidth="1"/>
    <col min="9225" max="9226" width="9.140625" style="44"/>
    <col min="9227" max="9227" width="9.140625" style="44" customWidth="1"/>
    <col min="9228" max="9228" width="10.7109375" style="44" bestFit="1" customWidth="1"/>
    <col min="9229" max="9472" width="9.140625" style="44"/>
    <col min="9473" max="9473" width="3.28515625" style="44" customWidth="1"/>
    <col min="9474" max="9474" width="12.28515625" style="44" customWidth="1"/>
    <col min="9475" max="9475" width="15.42578125" style="44" customWidth="1"/>
    <col min="9476" max="9476" width="15.5703125" style="44" customWidth="1"/>
    <col min="9477" max="9477" width="16.5703125" style="44" customWidth="1"/>
    <col min="9478" max="9478" width="13.28515625" style="44" customWidth="1"/>
    <col min="9479" max="9479" width="14" style="44" customWidth="1"/>
    <col min="9480" max="9480" width="10" style="44" customWidth="1"/>
    <col min="9481" max="9482" width="9.140625" style="44"/>
    <col min="9483" max="9483" width="9.140625" style="44" customWidth="1"/>
    <col min="9484" max="9484" width="10.7109375" style="44" bestFit="1" customWidth="1"/>
    <col min="9485" max="9728" width="9.140625" style="44"/>
    <col min="9729" max="9729" width="3.28515625" style="44" customWidth="1"/>
    <col min="9730" max="9730" width="12.28515625" style="44" customWidth="1"/>
    <col min="9731" max="9731" width="15.42578125" style="44" customWidth="1"/>
    <col min="9732" max="9732" width="15.5703125" style="44" customWidth="1"/>
    <col min="9733" max="9733" width="16.5703125" style="44" customWidth="1"/>
    <col min="9734" max="9734" width="13.28515625" style="44" customWidth="1"/>
    <col min="9735" max="9735" width="14" style="44" customWidth="1"/>
    <col min="9736" max="9736" width="10" style="44" customWidth="1"/>
    <col min="9737" max="9738" width="9.140625" style="44"/>
    <col min="9739" max="9739" width="9.140625" style="44" customWidth="1"/>
    <col min="9740" max="9740" width="10.7109375" style="44" bestFit="1" customWidth="1"/>
    <col min="9741" max="9984" width="9.140625" style="44"/>
    <col min="9985" max="9985" width="3.28515625" style="44" customWidth="1"/>
    <col min="9986" max="9986" width="12.28515625" style="44" customWidth="1"/>
    <col min="9987" max="9987" width="15.42578125" style="44" customWidth="1"/>
    <col min="9988" max="9988" width="15.5703125" style="44" customWidth="1"/>
    <col min="9989" max="9989" width="16.5703125" style="44" customWidth="1"/>
    <col min="9990" max="9990" width="13.28515625" style="44" customWidth="1"/>
    <col min="9991" max="9991" width="14" style="44" customWidth="1"/>
    <col min="9992" max="9992" width="10" style="44" customWidth="1"/>
    <col min="9993" max="9994" width="9.140625" style="44"/>
    <col min="9995" max="9995" width="9.140625" style="44" customWidth="1"/>
    <col min="9996" max="9996" width="10.7109375" style="44" bestFit="1" customWidth="1"/>
    <col min="9997" max="10240" width="9.140625" style="44"/>
    <col min="10241" max="10241" width="3.28515625" style="44" customWidth="1"/>
    <col min="10242" max="10242" width="12.28515625" style="44" customWidth="1"/>
    <col min="10243" max="10243" width="15.42578125" style="44" customWidth="1"/>
    <col min="10244" max="10244" width="15.5703125" style="44" customWidth="1"/>
    <col min="10245" max="10245" width="16.5703125" style="44" customWidth="1"/>
    <col min="10246" max="10246" width="13.28515625" style="44" customWidth="1"/>
    <col min="10247" max="10247" width="14" style="44" customWidth="1"/>
    <col min="10248" max="10248" width="10" style="44" customWidth="1"/>
    <col min="10249" max="10250" width="9.140625" style="44"/>
    <col min="10251" max="10251" width="9.140625" style="44" customWidth="1"/>
    <col min="10252" max="10252" width="10.7109375" style="44" bestFit="1" customWidth="1"/>
    <col min="10253" max="10496" width="9.140625" style="44"/>
    <col min="10497" max="10497" width="3.28515625" style="44" customWidth="1"/>
    <col min="10498" max="10498" width="12.28515625" style="44" customWidth="1"/>
    <col min="10499" max="10499" width="15.42578125" style="44" customWidth="1"/>
    <col min="10500" max="10500" width="15.5703125" style="44" customWidth="1"/>
    <col min="10501" max="10501" width="16.5703125" style="44" customWidth="1"/>
    <col min="10502" max="10502" width="13.28515625" style="44" customWidth="1"/>
    <col min="10503" max="10503" width="14" style="44" customWidth="1"/>
    <col min="10504" max="10504" width="10" style="44" customWidth="1"/>
    <col min="10505" max="10506" width="9.140625" style="44"/>
    <col min="10507" max="10507" width="9.140625" style="44" customWidth="1"/>
    <col min="10508" max="10508" width="10.7109375" style="44" bestFit="1" customWidth="1"/>
    <col min="10509" max="10752" width="9.140625" style="44"/>
    <col min="10753" max="10753" width="3.28515625" style="44" customWidth="1"/>
    <col min="10754" max="10754" width="12.28515625" style="44" customWidth="1"/>
    <col min="10755" max="10755" width="15.42578125" style="44" customWidth="1"/>
    <col min="10756" max="10756" width="15.5703125" style="44" customWidth="1"/>
    <col min="10757" max="10757" width="16.5703125" style="44" customWidth="1"/>
    <col min="10758" max="10758" width="13.28515625" style="44" customWidth="1"/>
    <col min="10759" max="10759" width="14" style="44" customWidth="1"/>
    <col min="10760" max="10760" width="10" style="44" customWidth="1"/>
    <col min="10761" max="10762" width="9.140625" style="44"/>
    <col min="10763" max="10763" width="9.140625" style="44" customWidth="1"/>
    <col min="10764" max="10764" width="10.7109375" style="44" bestFit="1" customWidth="1"/>
    <col min="10765" max="11008" width="9.140625" style="44"/>
    <col min="11009" max="11009" width="3.28515625" style="44" customWidth="1"/>
    <col min="11010" max="11010" width="12.28515625" style="44" customWidth="1"/>
    <col min="11011" max="11011" width="15.42578125" style="44" customWidth="1"/>
    <col min="11012" max="11012" width="15.5703125" style="44" customWidth="1"/>
    <col min="11013" max="11013" width="16.5703125" style="44" customWidth="1"/>
    <col min="11014" max="11014" width="13.28515625" style="44" customWidth="1"/>
    <col min="11015" max="11015" width="14" style="44" customWidth="1"/>
    <col min="11016" max="11016" width="10" style="44" customWidth="1"/>
    <col min="11017" max="11018" width="9.140625" style="44"/>
    <col min="11019" max="11019" width="9.140625" style="44" customWidth="1"/>
    <col min="11020" max="11020" width="10.7109375" style="44" bestFit="1" customWidth="1"/>
    <col min="11021" max="11264" width="9.140625" style="44"/>
    <col min="11265" max="11265" width="3.28515625" style="44" customWidth="1"/>
    <col min="11266" max="11266" width="12.28515625" style="44" customWidth="1"/>
    <col min="11267" max="11267" width="15.42578125" style="44" customWidth="1"/>
    <col min="11268" max="11268" width="15.5703125" style="44" customWidth="1"/>
    <col min="11269" max="11269" width="16.5703125" style="44" customWidth="1"/>
    <col min="11270" max="11270" width="13.28515625" style="44" customWidth="1"/>
    <col min="11271" max="11271" width="14" style="44" customWidth="1"/>
    <col min="11272" max="11272" width="10" style="44" customWidth="1"/>
    <col min="11273" max="11274" width="9.140625" style="44"/>
    <col min="11275" max="11275" width="9.140625" style="44" customWidth="1"/>
    <col min="11276" max="11276" width="10.7109375" style="44" bestFit="1" customWidth="1"/>
    <col min="11277" max="11520" width="9.140625" style="44"/>
    <col min="11521" max="11521" width="3.28515625" style="44" customWidth="1"/>
    <col min="11522" max="11522" width="12.28515625" style="44" customWidth="1"/>
    <col min="11523" max="11523" width="15.42578125" style="44" customWidth="1"/>
    <col min="11524" max="11524" width="15.5703125" style="44" customWidth="1"/>
    <col min="11525" max="11525" width="16.5703125" style="44" customWidth="1"/>
    <col min="11526" max="11526" width="13.28515625" style="44" customWidth="1"/>
    <col min="11527" max="11527" width="14" style="44" customWidth="1"/>
    <col min="11528" max="11528" width="10" style="44" customWidth="1"/>
    <col min="11529" max="11530" width="9.140625" style="44"/>
    <col min="11531" max="11531" width="9.140625" style="44" customWidth="1"/>
    <col min="11532" max="11532" width="10.7109375" style="44" bestFit="1" customWidth="1"/>
    <col min="11533" max="11776" width="9.140625" style="44"/>
    <col min="11777" max="11777" width="3.28515625" style="44" customWidth="1"/>
    <col min="11778" max="11778" width="12.28515625" style="44" customWidth="1"/>
    <col min="11779" max="11779" width="15.42578125" style="44" customWidth="1"/>
    <col min="11780" max="11780" width="15.5703125" style="44" customWidth="1"/>
    <col min="11781" max="11781" width="16.5703125" style="44" customWidth="1"/>
    <col min="11782" max="11782" width="13.28515625" style="44" customWidth="1"/>
    <col min="11783" max="11783" width="14" style="44" customWidth="1"/>
    <col min="11784" max="11784" width="10" style="44" customWidth="1"/>
    <col min="11785" max="11786" width="9.140625" style="44"/>
    <col min="11787" max="11787" width="9.140625" style="44" customWidth="1"/>
    <col min="11788" max="11788" width="10.7109375" style="44" bestFit="1" customWidth="1"/>
    <col min="11789" max="12032" width="9.140625" style="44"/>
    <col min="12033" max="12033" width="3.28515625" style="44" customWidth="1"/>
    <col min="12034" max="12034" width="12.28515625" style="44" customWidth="1"/>
    <col min="12035" max="12035" width="15.42578125" style="44" customWidth="1"/>
    <col min="12036" max="12036" width="15.5703125" style="44" customWidth="1"/>
    <col min="12037" max="12037" width="16.5703125" style="44" customWidth="1"/>
    <col min="12038" max="12038" width="13.28515625" style="44" customWidth="1"/>
    <col min="12039" max="12039" width="14" style="44" customWidth="1"/>
    <col min="12040" max="12040" width="10" style="44" customWidth="1"/>
    <col min="12041" max="12042" width="9.140625" style="44"/>
    <col min="12043" max="12043" width="9.140625" style="44" customWidth="1"/>
    <col min="12044" max="12044" width="10.7109375" style="44" bestFit="1" customWidth="1"/>
    <col min="12045" max="12288" width="9.140625" style="44"/>
    <col min="12289" max="12289" width="3.28515625" style="44" customWidth="1"/>
    <col min="12290" max="12290" width="12.28515625" style="44" customWidth="1"/>
    <col min="12291" max="12291" width="15.42578125" style="44" customWidth="1"/>
    <col min="12292" max="12292" width="15.5703125" style="44" customWidth="1"/>
    <col min="12293" max="12293" width="16.5703125" style="44" customWidth="1"/>
    <col min="12294" max="12294" width="13.28515625" style="44" customWidth="1"/>
    <col min="12295" max="12295" width="14" style="44" customWidth="1"/>
    <col min="12296" max="12296" width="10" style="44" customWidth="1"/>
    <col min="12297" max="12298" width="9.140625" style="44"/>
    <col min="12299" max="12299" width="9.140625" style="44" customWidth="1"/>
    <col min="12300" max="12300" width="10.7109375" style="44" bestFit="1" customWidth="1"/>
    <col min="12301" max="12544" width="9.140625" style="44"/>
    <col min="12545" max="12545" width="3.28515625" style="44" customWidth="1"/>
    <col min="12546" max="12546" width="12.28515625" style="44" customWidth="1"/>
    <col min="12547" max="12547" width="15.42578125" style="44" customWidth="1"/>
    <col min="12548" max="12548" width="15.5703125" style="44" customWidth="1"/>
    <col min="12549" max="12549" width="16.5703125" style="44" customWidth="1"/>
    <col min="12550" max="12550" width="13.28515625" style="44" customWidth="1"/>
    <col min="12551" max="12551" width="14" style="44" customWidth="1"/>
    <col min="12552" max="12552" width="10" style="44" customWidth="1"/>
    <col min="12553" max="12554" width="9.140625" style="44"/>
    <col min="12555" max="12555" width="9.140625" style="44" customWidth="1"/>
    <col min="12556" max="12556" width="10.7109375" style="44" bestFit="1" customWidth="1"/>
    <col min="12557" max="12800" width="9.140625" style="44"/>
    <col min="12801" max="12801" width="3.28515625" style="44" customWidth="1"/>
    <col min="12802" max="12802" width="12.28515625" style="44" customWidth="1"/>
    <col min="12803" max="12803" width="15.42578125" style="44" customWidth="1"/>
    <col min="12804" max="12804" width="15.5703125" style="44" customWidth="1"/>
    <col min="12805" max="12805" width="16.5703125" style="44" customWidth="1"/>
    <col min="12806" max="12806" width="13.28515625" style="44" customWidth="1"/>
    <col min="12807" max="12807" width="14" style="44" customWidth="1"/>
    <col min="12808" max="12808" width="10" style="44" customWidth="1"/>
    <col min="12809" max="12810" width="9.140625" style="44"/>
    <col min="12811" max="12811" width="9.140625" style="44" customWidth="1"/>
    <col min="12812" max="12812" width="10.7109375" style="44" bestFit="1" customWidth="1"/>
    <col min="12813" max="13056" width="9.140625" style="44"/>
    <col min="13057" max="13057" width="3.28515625" style="44" customWidth="1"/>
    <col min="13058" max="13058" width="12.28515625" style="44" customWidth="1"/>
    <col min="13059" max="13059" width="15.42578125" style="44" customWidth="1"/>
    <col min="13060" max="13060" width="15.5703125" style="44" customWidth="1"/>
    <col min="13061" max="13061" width="16.5703125" style="44" customWidth="1"/>
    <col min="13062" max="13062" width="13.28515625" style="44" customWidth="1"/>
    <col min="13063" max="13063" width="14" style="44" customWidth="1"/>
    <col min="13064" max="13064" width="10" style="44" customWidth="1"/>
    <col min="13065" max="13066" width="9.140625" style="44"/>
    <col min="13067" max="13067" width="9.140625" style="44" customWidth="1"/>
    <col min="13068" max="13068" width="10.7109375" style="44" bestFit="1" customWidth="1"/>
    <col min="13069" max="13312" width="9.140625" style="44"/>
    <col min="13313" max="13313" width="3.28515625" style="44" customWidth="1"/>
    <col min="13314" max="13314" width="12.28515625" style="44" customWidth="1"/>
    <col min="13315" max="13315" width="15.42578125" style="44" customWidth="1"/>
    <col min="13316" max="13316" width="15.5703125" style="44" customWidth="1"/>
    <col min="13317" max="13317" width="16.5703125" style="44" customWidth="1"/>
    <col min="13318" max="13318" width="13.28515625" style="44" customWidth="1"/>
    <col min="13319" max="13319" width="14" style="44" customWidth="1"/>
    <col min="13320" max="13320" width="10" style="44" customWidth="1"/>
    <col min="13321" max="13322" width="9.140625" style="44"/>
    <col min="13323" max="13323" width="9.140625" style="44" customWidth="1"/>
    <col min="13324" max="13324" width="10.7109375" style="44" bestFit="1" customWidth="1"/>
    <col min="13325" max="13568" width="9.140625" style="44"/>
    <col min="13569" max="13569" width="3.28515625" style="44" customWidth="1"/>
    <col min="13570" max="13570" width="12.28515625" style="44" customWidth="1"/>
    <col min="13571" max="13571" width="15.42578125" style="44" customWidth="1"/>
    <col min="13572" max="13572" width="15.5703125" style="44" customWidth="1"/>
    <col min="13573" max="13573" width="16.5703125" style="44" customWidth="1"/>
    <col min="13574" max="13574" width="13.28515625" style="44" customWidth="1"/>
    <col min="13575" max="13575" width="14" style="44" customWidth="1"/>
    <col min="13576" max="13576" width="10" style="44" customWidth="1"/>
    <col min="13577" max="13578" width="9.140625" style="44"/>
    <col min="13579" max="13579" width="9.140625" style="44" customWidth="1"/>
    <col min="13580" max="13580" width="10.7109375" style="44" bestFit="1" customWidth="1"/>
    <col min="13581" max="13824" width="9.140625" style="44"/>
    <col min="13825" max="13825" width="3.28515625" style="44" customWidth="1"/>
    <col min="13826" max="13826" width="12.28515625" style="44" customWidth="1"/>
    <col min="13827" max="13827" width="15.42578125" style="44" customWidth="1"/>
    <col min="13828" max="13828" width="15.5703125" style="44" customWidth="1"/>
    <col min="13829" max="13829" width="16.5703125" style="44" customWidth="1"/>
    <col min="13830" max="13830" width="13.28515625" style="44" customWidth="1"/>
    <col min="13831" max="13831" width="14" style="44" customWidth="1"/>
    <col min="13832" max="13832" width="10" style="44" customWidth="1"/>
    <col min="13833" max="13834" width="9.140625" style="44"/>
    <col min="13835" max="13835" width="9.140625" style="44" customWidth="1"/>
    <col min="13836" max="13836" width="10.7109375" style="44" bestFit="1" customWidth="1"/>
    <col min="13837" max="14080" width="9.140625" style="44"/>
    <col min="14081" max="14081" width="3.28515625" style="44" customWidth="1"/>
    <col min="14082" max="14082" width="12.28515625" style="44" customWidth="1"/>
    <col min="14083" max="14083" width="15.42578125" style="44" customWidth="1"/>
    <col min="14084" max="14084" width="15.5703125" style="44" customWidth="1"/>
    <col min="14085" max="14085" width="16.5703125" style="44" customWidth="1"/>
    <col min="14086" max="14086" width="13.28515625" style="44" customWidth="1"/>
    <col min="14087" max="14087" width="14" style="44" customWidth="1"/>
    <col min="14088" max="14088" width="10" style="44" customWidth="1"/>
    <col min="14089" max="14090" width="9.140625" style="44"/>
    <col min="14091" max="14091" width="9.140625" style="44" customWidth="1"/>
    <col min="14092" max="14092" width="10.7109375" style="44" bestFit="1" customWidth="1"/>
    <col min="14093" max="14336" width="9.140625" style="44"/>
    <col min="14337" max="14337" width="3.28515625" style="44" customWidth="1"/>
    <col min="14338" max="14338" width="12.28515625" style="44" customWidth="1"/>
    <col min="14339" max="14339" width="15.42578125" style="44" customWidth="1"/>
    <col min="14340" max="14340" width="15.5703125" style="44" customWidth="1"/>
    <col min="14341" max="14341" width="16.5703125" style="44" customWidth="1"/>
    <col min="14342" max="14342" width="13.28515625" style="44" customWidth="1"/>
    <col min="14343" max="14343" width="14" style="44" customWidth="1"/>
    <col min="14344" max="14344" width="10" style="44" customWidth="1"/>
    <col min="14345" max="14346" width="9.140625" style="44"/>
    <col min="14347" max="14347" width="9.140625" style="44" customWidth="1"/>
    <col min="14348" max="14348" width="10.7109375" style="44" bestFit="1" customWidth="1"/>
    <col min="14349" max="14592" width="9.140625" style="44"/>
    <col min="14593" max="14593" width="3.28515625" style="44" customWidth="1"/>
    <col min="14594" max="14594" width="12.28515625" style="44" customWidth="1"/>
    <col min="14595" max="14595" width="15.42578125" style="44" customWidth="1"/>
    <col min="14596" max="14596" width="15.5703125" style="44" customWidth="1"/>
    <col min="14597" max="14597" width="16.5703125" style="44" customWidth="1"/>
    <col min="14598" max="14598" width="13.28515625" style="44" customWidth="1"/>
    <col min="14599" max="14599" width="14" style="44" customWidth="1"/>
    <col min="14600" max="14600" width="10" style="44" customWidth="1"/>
    <col min="14601" max="14602" width="9.140625" style="44"/>
    <col min="14603" max="14603" width="9.140625" style="44" customWidth="1"/>
    <col min="14604" max="14604" width="10.7109375" style="44" bestFit="1" customWidth="1"/>
    <col min="14605" max="14848" width="9.140625" style="44"/>
    <col min="14849" max="14849" width="3.28515625" style="44" customWidth="1"/>
    <col min="14850" max="14850" width="12.28515625" style="44" customWidth="1"/>
    <col min="14851" max="14851" width="15.42578125" style="44" customWidth="1"/>
    <col min="14852" max="14852" width="15.5703125" style="44" customWidth="1"/>
    <col min="14853" max="14853" width="16.5703125" style="44" customWidth="1"/>
    <col min="14854" max="14854" width="13.28515625" style="44" customWidth="1"/>
    <col min="14855" max="14855" width="14" style="44" customWidth="1"/>
    <col min="14856" max="14856" width="10" style="44" customWidth="1"/>
    <col min="14857" max="14858" width="9.140625" style="44"/>
    <col min="14859" max="14859" width="9.140625" style="44" customWidth="1"/>
    <col min="14860" max="14860" width="10.7109375" style="44" bestFit="1" customWidth="1"/>
    <col min="14861" max="15104" width="9.140625" style="44"/>
    <col min="15105" max="15105" width="3.28515625" style="44" customWidth="1"/>
    <col min="15106" max="15106" width="12.28515625" style="44" customWidth="1"/>
    <col min="15107" max="15107" width="15.42578125" style="44" customWidth="1"/>
    <col min="15108" max="15108" width="15.5703125" style="44" customWidth="1"/>
    <col min="15109" max="15109" width="16.5703125" style="44" customWidth="1"/>
    <col min="15110" max="15110" width="13.28515625" style="44" customWidth="1"/>
    <col min="15111" max="15111" width="14" style="44" customWidth="1"/>
    <col min="15112" max="15112" width="10" style="44" customWidth="1"/>
    <col min="15113" max="15114" width="9.140625" style="44"/>
    <col min="15115" max="15115" width="9.140625" style="44" customWidth="1"/>
    <col min="15116" max="15116" width="10.7109375" style="44" bestFit="1" customWidth="1"/>
    <col min="15117" max="15360" width="9.140625" style="44"/>
    <col min="15361" max="15361" width="3.28515625" style="44" customWidth="1"/>
    <col min="15362" max="15362" width="12.28515625" style="44" customWidth="1"/>
    <col min="15363" max="15363" width="15.42578125" style="44" customWidth="1"/>
    <col min="15364" max="15364" width="15.5703125" style="44" customWidth="1"/>
    <col min="15365" max="15365" width="16.5703125" style="44" customWidth="1"/>
    <col min="15366" max="15366" width="13.28515625" style="44" customWidth="1"/>
    <col min="15367" max="15367" width="14" style="44" customWidth="1"/>
    <col min="15368" max="15368" width="10" style="44" customWidth="1"/>
    <col min="15369" max="15370" width="9.140625" style="44"/>
    <col min="15371" max="15371" width="9.140625" style="44" customWidth="1"/>
    <col min="15372" max="15372" width="10.7109375" style="44" bestFit="1" customWidth="1"/>
    <col min="15373" max="15616" width="9.140625" style="44"/>
    <col min="15617" max="15617" width="3.28515625" style="44" customWidth="1"/>
    <col min="15618" max="15618" width="12.28515625" style="44" customWidth="1"/>
    <col min="15619" max="15619" width="15.42578125" style="44" customWidth="1"/>
    <col min="15620" max="15620" width="15.5703125" style="44" customWidth="1"/>
    <col min="15621" max="15621" width="16.5703125" style="44" customWidth="1"/>
    <col min="15622" max="15622" width="13.28515625" style="44" customWidth="1"/>
    <col min="15623" max="15623" width="14" style="44" customWidth="1"/>
    <col min="15624" max="15624" width="10" style="44" customWidth="1"/>
    <col min="15625" max="15626" width="9.140625" style="44"/>
    <col min="15627" max="15627" width="9.140625" style="44" customWidth="1"/>
    <col min="15628" max="15628" width="10.7109375" style="44" bestFit="1" customWidth="1"/>
    <col min="15629" max="15872" width="9.140625" style="44"/>
    <col min="15873" max="15873" width="3.28515625" style="44" customWidth="1"/>
    <col min="15874" max="15874" width="12.28515625" style="44" customWidth="1"/>
    <col min="15875" max="15875" width="15.42578125" style="44" customWidth="1"/>
    <col min="15876" max="15876" width="15.5703125" style="44" customWidth="1"/>
    <col min="15877" max="15877" width="16.5703125" style="44" customWidth="1"/>
    <col min="15878" max="15878" width="13.28515625" style="44" customWidth="1"/>
    <col min="15879" max="15879" width="14" style="44" customWidth="1"/>
    <col min="15880" max="15880" width="10" style="44" customWidth="1"/>
    <col min="15881" max="15882" width="9.140625" style="44"/>
    <col min="15883" max="15883" width="9.140625" style="44" customWidth="1"/>
    <col min="15884" max="15884" width="10.7109375" style="44" bestFit="1" customWidth="1"/>
    <col min="15885" max="16128" width="9.140625" style="44"/>
    <col min="16129" max="16129" width="3.28515625" style="44" customWidth="1"/>
    <col min="16130" max="16130" width="12.28515625" style="44" customWidth="1"/>
    <col min="16131" max="16131" width="15.42578125" style="44" customWidth="1"/>
    <col min="16132" max="16132" width="15.5703125" style="44" customWidth="1"/>
    <col min="16133" max="16133" width="16.5703125" style="44" customWidth="1"/>
    <col min="16134" max="16134" width="13.28515625" style="44" customWidth="1"/>
    <col min="16135" max="16135" width="14" style="44" customWidth="1"/>
    <col min="16136" max="16136" width="10" style="44" customWidth="1"/>
    <col min="16137" max="16138" width="9.140625" style="44"/>
    <col min="16139" max="16139" width="9.140625" style="44" customWidth="1"/>
    <col min="16140" max="16140" width="10.7109375" style="44" bestFit="1" customWidth="1"/>
    <col min="16141" max="16384" width="9.140625" style="44"/>
  </cols>
  <sheetData>
    <row r="1" spans="1:14" ht="60.75" customHeight="1">
      <c r="A1" s="250" t="s">
        <v>188</v>
      </c>
      <c r="B1" s="250"/>
      <c r="C1" s="250"/>
      <c r="D1" s="250"/>
      <c r="E1" s="250"/>
      <c r="F1" s="250"/>
      <c r="G1" s="250"/>
      <c r="H1" s="250"/>
    </row>
    <row r="2" spans="1:14" ht="15.75">
      <c r="A2" s="251" t="s">
        <v>318</v>
      </c>
      <c r="B2" s="251"/>
      <c r="C2" s="251"/>
      <c r="D2" s="251"/>
      <c r="E2" s="251"/>
      <c r="F2" s="251"/>
      <c r="G2" s="251"/>
      <c r="H2" s="251"/>
    </row>
    <row r="3" spans="1:14" ht="15.75">
      <c r="A3" s="251" t="s">
        <v>204</v>
      </c>
      <c r="B3" s="251"/>
      <c r="C3" s="251"/>
      <c r="D3" s="251"/>
      <c r="E3" s="251"/>
      <c r="F3" s="251"/>
      <c r="G3" s="251"/>
      <c r="H3" s="251"/>
    </row>
    <row r="4" spans="1:14" ht="29.25" customHeight="1" thickBot="1">
      <c r="A4" s="252" t="s">
        <v>193</v>
      </c>
      <c r="B4" s="252"/>
      <c r="C4" s="252"/>
      <c r="D4" s="252"/>
      <c r="E4" s="252"/>
      <c r="F4" s="252"/>
      <c r="G4" s="252"/>
      <c r="H4" s="252"/>
    </row>
    <row r="5" spans="1:14" ht="77.25" customHeight="1" thickBot="1">
      <c r="A5" s="88" t="s">
        <v>102</v>
      </c>
      <c r="B5" s="89" t="s">
        <v>39</v>
      </c>
      <c r="C5" s="45" t="s">
        <v>103</v>
      </c>
      <c r="D5" s="45" t="s">
        <v>104</v>
      </c>
      <c r="E5" s="45" t="s">
        <v>140</v>
      </c>
      <c r="F5" s="90" t="s">
        <v>141</v>
      </c>
      <c r="G5" s="91"/>
      <c r="H5" s="91"/>
    </row>
    <row r="6" spans="1:14" ht="15.75" customHeight="1" thickBot="1">
      <c r="A6" s="92">
        <v>1</v>
      </c>
      <c r="B6" s="93">
        <v>2</v>
      </c>
      <c r="C6" s="93">
        <v>3</v>
      </c>
      <c r="D6" s="93">
        <v>4</v>
      </c>
      <c r="E6" s="93">
        <v>5</v>
      </c>
      <c r="F6" s="94" t="s">
        <v>142</v>
      </c>
      <c r="G6" s="91"/>
      <c r="H6" s="91"/>
    </row>
    <row r="7" spans="1:14" ht="18" customHeight="1">
      <c r="A7" s="95">
        <v>1</v>
      </c>
      <c r="B7" s="96">
        <v>44378</v>
      </c>
      <c r="C7" s="97">
        <v>517506</v>
      </c>
      <c r="D7" s="97">
        <v>589668</v>
      </c>
      <c r="E7" s="97">
        <v>2612429</v>
      </c>
      <c r="F7" s="98">
        <f>E7/D7</f>
        <v>4.4303387668993404</v>
      </c>
      <c r="G7" s="91"/>
      <c r="H7" s="91"/>
    </row>
    <row r="8" spans="1:14" ht="18" customHeight="1">
      <c r="A8" s="99">
        <v>2</v>
      </c>
      <c r="B8" s="100">
        <v>44409</v>
      </c>
      <c r="C8" s="101">
        <v>478408</v>
      </c>
      <c r="D8" s="102">
        <v>591408</v>
      </c>
      <c r="E8" s="102">
        <v>2026691</v>
      </c>
      <c r="F8" s="103">
        <f>E8/D8</f>
        <v>3.4268914184454724</v>
      </c>
      <c r="G8" s="91"/>
      <c r="H8" s="91"/>
    </row>
    <row r="9" spans="1:14" ht="18" customHeight="1" thickBot="1">
      <c r="A9" s="104">
        <v>3</v>
      </c>
      <c r="B9" s="105">
        <v>44440</v>
      </c>
      <c r="C9" s="106">
        <v>525999</v>
      </c>
      <c r="D9" s="107">
        <v>593283</v>
      </c>
      <c r="E9" s="107">
        <v>2989243</v>
      </c>
      <c r="F9" s="108">
        <f>E9/D9</f>
        <v>5.0384774213992314</v>
      </c>
      <c r="G9" s="91"/>
      <c r="H9" s="91"/>
    </row>
    <row r="10" spans="1:14" ht="30.75" customHeight="1" thickBot="1">
      <c r="A10" s="253" t="s">
        <v>194</v>
      </c>
      <c r="B10" s="253"/>
      <c r="C10" s="253"/>
      <c r="D10" s="253"/>
      <c r="E10" s="253"/>
      <c r="F10" s="253"/>
      <c r="G10" s="253"/>
      <c r="H10" s="253"/>
    </row>
    <row r="11" spans="1:14" ht="114.75" customHeight="1" thickBot="1">
      <c r="A11" s="88" t="s">
        <v>102</v>
      </c>
      <c r="B11" s="89" t="s">
        <v>39</v>
      </c>
      <c r="C11" s="45" t="s">
        <v>105</v>
      </c>
      <c r="D11" s="45" t="s">
        <v>106</v>
      </c>
      <c r="E11" s="45" t="s">
        <v>195</v>
      </c>
      <c r="F11" s="45" t="s">
        <v>104</v>
      </c>
      <c r="G11" s="109" t="s">
        <v>143</v>
      </c>
      <c r="H11" s="110" t="s">
        <v>144</v>
      </c>
    </row>
    <row r="12" spans="1:14" ht="13.5" thickBot="1">
      <c r="A12" s="92">
        <v>1</v>
      </c>
      <c r="B12" s="93">
        <v>2</v>
      </c>
      <c r="C12" s="93">
        <v>3</v>
      </c>
      <c r="D12" s="93">
        <v>4</v>
      </c>
      <c r="E12" s="93" t="s">
        <v>107</v>
      </c>
      <c r="F12" s="93">
        <v>6</v>
      </c>
      <c r="G12" s="111">
        <v>7</v>
      </c>
      <c r="H12" s="112" t="s">
        <v>145</v>
      </c>
    </row>
    <row r="13" spans="1:14" ht="18" customHeight="1">
      <c r="A13" s="113">
        <v>1</v>
      </c>
      <c r="B13" s="96">
        <f>B7</f>
        <v>44378</v>
      </c>
      <c r="C13" s="114">
        <v>771.70833333333326</v>
      </c>
      <c r="D13" s="101">
        <f>C7</f>
        <v>517506</v>
      </c>
      <c r="E13" s="115"/>
      <c r="F13" s="101">
        <f>D7</f>
        <v>589668</v>
      </c>
      <c r="G13" s="116">
        <v>165271.1958333333</v>
      </c>
      <c r="H13" s="117">
        <f>G13/F13</f>
        <v>0.28027838687758755</v>
      </c>
      <c r="L13" s="46"/>
      <c r="M13" s="47"/>
      <c r="N13" s="47"/>
    </row>
    <row r="14" spans="1:14" ht="18" customHeight="1">
      <c r="A14" s="99">
        <v>2</v>
      </c>
      <c r="B14" s="100">
        <f>B8</f>
        <v>44409</v>
      </c>
      <c r="C14" s="114">
        <v>565.15694444444443</v>
      </c>
      <c r="D14" s="101">
        <f>C8</f>
        <v>478408</v>
      </c>
      <c r="E14" s="115"/>
      <c r="F14" s="101">
        <f>D8</f>
        <v>591408</v>
      </c>
      <c r="G14" s="116">
        <v>119937.25555555554</v>
      </c>
      <c r="H14" s="117">
        <f>G14/F14</f>
        <v>0.20279951498044591</v>
      </c>
      <c r="L14" s="48"/>
      <c r="M14" s="60"/>
      <c r="N14" s="47"/>
    </row>
    <row r="15" spans="1:14" ht="18" customHeight="1" thickBot="1">
      <c r="A15" s="104">
        <v>3</v>
      </c>
      <c r="B15" s="105">
        <f>B9</f>
        <v>44440</v>
      </c>
      <c r="C15" s="114">
        <v>862.98819444444439</v>
      </c>
      <c r="D15" s="101">
        <f>C9</f>
        <v>525999</v>
      </c>
      <c r="E15" s="118"/>
      <c r="F15" s="107">
        <f>D9</f>
        <v>593283</v>
      </c>
      <c r="G15" s="116">
        <v>185772.7416666667</v>
      </c>
      <c r="H15" s="117">
        <f>G15/F15</f>
        <v>0.31312668939893223</v>
      </c>
      <c r="L15" s="47"/>
      <c r="M15" s="47"/>
      <c r="N15" s="47"/>
    </row>
    <row r="16" spans="1:14" ht="28.5" customHeight="1" thickBot="1">
      <c r="A16" s="254" t="s">
        <v>168</v>
      </c>
      <c r="B16" s="254"/>
      <c r="C16" s="254"/>
      <c r="D16" s="254"/>
      <c r="E16" s="254"/>
      <c r="F16" s="254"/>
      <c r="G16" s="254"/>
      <c r="H16" s="254"/>
    </row>
    <row r="17" spans="1:8" ht="104.25" customHeight="1" thickBot="1">
      <c r="A17" s="88" t="s">
        <v>102</v>
      </c>
      <c r="B17" s="89" t="s">
        <v>39</v>
      </c>
      <c r="C17" s="45" t="s">
        <v>109</v>
      </c>
      <c r="D17" s="45" t="s">
        <v>110</v>
      </c>
      <c r="E17" s="45" t="s">
        <v>146</v>
      </c>
      <c r="F17" s="45" t="s">
        <v>111</v>
      </c>
      <c r="G17" s="45" t="s">
        <v>147</v>
      </c>
      <c r="H17" s="90" t="s">
        <v>148</v>
      </c>
    </row>
    <row r="18" spans="1:8" ht="16.5" customHeight="1" thickBot="1">
      <c r="A18" s="92">
        <v>1</v>
      </c>
      <c r="B18" s="93">
        <v>2</v>
      </c>
      <c r="C18" s="93">
        <v>3</v>
      </c>
      <c r="D18" s="93">
        <v>4</v>
      </c>
      <c r="E18" s="93" t="s">
        <v>107</v>
      </c>
      <c r="F18" s="93">
        <v>6</v>
      </c>
      <c r="G18" s="93">
        <v>7</v>
      </c>
      <c r="H18" s="94" t="s">
        <v>145</v>
      </c>
    </row>
    <row r="19" spans="1:8" ht="18" customHeight="1">
      <c r="A19" s="95">
        <v>1</v>
      </c>
      <c r="B19" s="96">
        <f>B13</f>
        <v>44378</v>
      </c>
      <c r="C19" s="97">
        <v>16647</v>
      </c>
      <c r="D19" s="97">
        <v>554527</v>
      </c>
      <c r="E19" s="97"/>
      <c r="F19" s="97">
        <f>D7</f>
        <v>589668</v>
      </c>
      <c r="G19" s="97">
        <v>3966605</v>
      </c>
      <c r="H19" s="98">
        <f>G19/F19</f>
        <v>6.7268445972988191</v>
      </c>
    </row>
    <row r="20" spans="1:8" ht="18" customHeight="1">
      <c r="A20" s="99">
        <v>2</v>
      </c>
      <c r="B20" s="100">
        <f>B14</f>
        <v>44409</v>
      </c>
      <c r="C20" s="102">
        <v>15213</v>
      </c>
      <c r="D20" s="101">
        <v>548301</v>
      </c>
      <c r="E20" s="102"/>
      <c r="F20" s="101">
        <f>D8</f>
        <v>591408</v>
      </c>
      <c r="G20" s="101">
        <v>3578307</v>
      </c>
      <c r="H20" s="103">
        <f>G20/F20</f>
        <v>6.0504879879879878</v>
      </c>
    </row>
    <row r="21" spans="1:8" ht="18" customHeight="1" thickBot="1">
      <c r="A21" s="104">
        <v>3</v>
      </c>
      <c r="B21" s="105">
        <f>B15</f>
        <v>44440</v>
      </c>
      <c r="C21" s="107">
        <v>19397</v>
      </c>
      <c r="D21" s="107">
        <v>561012</v>
      </c>
      <c r="E21" s="107"/>
      <c r="F21" s="106">
        <f>D9</f>
        <v>593283</v>
      </c>
      <c r="G21" s="107">
        <v>4595162</v>
      </c>
      <c r="H21" s="108">
        <f>G21/F21</f>
        <v>7.7453121023187919</v>
      </c>
    </row>
    <row r="23" spans="1:8" ht="31.5" customHeight="1">
      <c r="B23" s="49"/>
      <c r="C23" s="249"/>
      <c r="D23" s="249"/>
      <c r="E23" s="249"/>
      <c r="F23" s="249"/>
      <c r="G23" s="249"/>
      <c r="H23" s="249"/>
    </row>
  </sheetData>
  <mergeCells count="7">
    <mergeCell ref="C23:H23"/>
    <mergeCell ref="A1:H1"/>
    <mergeCell ref="A2:H2"/>
    <mergeCell ref="A3:H3"/>
    <mergeCell ref="A4:H4"/>
    <mergeCell ref="A10:H10"/>
    <mergeCell ref="A16:H16"/>
  </mergeCells>
  <printOptions horizontalCentered="1" verticalCentered="1"/>
  <pageMargins left="0" right="0" top="0" bottom="0" header="0" footer="0"/>
  <pageSetup paperSize="9" scale="80" orientation="landscape" r:id="rId1"/>
</worksheet>
</file>

<file path=xl/worksheets/sheet9.xml><?xml version="1.0" encoding="utf-8"?>
<worksheet xmlns="http://schemas.openxmlformats.org/spreadsheetml/2006/main" xmlns:r="http://schemas.openxmlformats.org/officeDocument/2006/relationships">
  <sheetPr>
    <tabColor rgb="FF00B050"/>
  </sheetPr>
  <dimension ref="A1:H23"/>
  <sheetViews>
    <sheetView view="pageBreakPreview" topLeftCell="A13" zoomScaleNormal="85" zoomScaleSheetLayoutView="100" workbookViewId="0">
      <selection activeCell="J8" sqref="J8"/>
    </sheetView>
  </sheetViews>
  <sheetFormatPr defaultRowHeight="12.75"/>
  <cols>
    <col min="1" max="1" width="3.7109375" style="44" customWidth="1"/>
    <col min="2" max="2" width="15.28515625" style="44" customWidth="1"/>
    <col min="3" max="3" width="15.42578125" style="44" customWidth="1"/>
    <col min="4" max="4" width="15.5703125" style="44" customWidth="1"/>
    <col min="5" max="5" width="15.28515625" style="44" customWidth="1"/>
    <col min="6" max="6" width="14" style="44" customWidth="1"/>
    <col min="7" max="7" width="16.28515625" style="44" bestFit="1" customWidth="1"/>
    <col min="8" max="8" width="9.28515625" style="44" bestFit="1" customWidth="1"/>
    <col min="9" max="256" width="9.140625" style="44"/>
    <col min="257" max="257" width="3.7109375" style="44" customWidth="1"/>
    <col min="258" max="258" width="15.28515625" style="44" customWidth="1"/>
    <col min="259" max="259" width="15.42578125" style="44" customWidth="1"/>
    <col min="260" max="260" width="15.5703125" style="44" customWidth="1"/>
    <col min="261" max="261" width="15.28515625" style="44" customWidth="1"/>
    <col min="262" max="262" width="14" style="44" customWidth="1"/>
    <col min="263" max="263" width="16.28515625" style="44" bestFit="1" customWidth="1"/>
    <col min="264" max="264" width="9.28515625" style="44" bestFit="1" customWidth="1"/>
    <col min="265" max="512" width="9.140625" style="44"/>
    <col min="513" max="513" width="3.7109375" style="44" customWidth="1"/>
    <col min="514" max="514" width="15.28515625" style="44" customWidth="1"/>
    <col min="515" max="515" width="15.42578125" style="44" customWidth="1"/>
    <col min="516" max="516" width="15.5703125" style="44" customWidth="1"/>
    <col min="517" max="517" width="15.28515625" style="44" customWidth="1"/>
    <col min="518" max="518" width="14" style="44" customWidth="1"/>
    <col min="519" max="519" width="16.28515625" style="44" bestFit="1" customWidth="1"/>
    <col min="520" max="520" width="9.28515625" style="44" bestFit="1" customWidth="1"/>
    <col min="521" max="768" width="9.140625" style="44"/>
    <col min="769" max="769" width="3.7109375" style="44" customWidth="1"/>
    <col min="770" max="770" width="15.28515625" style="44" customWidth="1"/>
    <col min="771" max="771" width="15.42578125" style="44" customWidth="1"/>
    <col min="772" max="772" width="15.5703125" style="44" customWidth="1"/>
    <col min="773" max="773" width="15.28515625" style="44" customWidth="1"/>
    <col min="774" max="774" width="14" style="44" customWidth="1"/>
    <col min="775" max="775" width="16.28515625" style="44" bestFit="1" customWidth="1"/>
    <col min="776" max="776" width="9.28515625" style="44" bestFit="1" customWidth="1"/>
    <col min="777" max="1024" width="9.140625" style="44"/>
    <col min="1025" max="1025" width="3.7109375" style="44" customWidth="1"/>
    <col min="1026" max="1026" width="15.28515625" style="44" customWidth="1"/>
    <col min="1027" max="1027" width="15.42578125" style="44" customWidth="1"/>
    <col min="1028" max="1028" width="15.5703125" style="44" customWidth="1"/>
    <col min="1029" max="1029" width="15.28515625" style="44" customWidth="1"/>
    <col min="1030" max="1030" width="14" style="44" customWidth="1"/>
    <col min="1031" max="1031" width="16.28515625" style="44" bestFit="1" customWidth="1"/>
    <col min="1032" max="1032" width="9.28515625" style="44" bestFit="1" customWidth="1"/>
    <col min="1033" max="1280" width="9.140625" style="44"/>
    <col min="1281" max="1281" width="3.7109375" style="44" customWidth="1"/>
    <col min="1282" max="1282" width="15.28515625" style="44" customWidth="1"/>
    <col min="1283" max="1283" width="15.42578125" style="44" customWidth="1"/>
    <col min="1284" max="1284" width="15.5703125" style="44" customWidth="1"/>
    <col min="1285" max="1285" width="15.28515625" style="44" customWidth="1"/>
    <col min="1286" max="1286" width="14" style="44" customWidth="1"/>
    <col min="1287" max="1287" width="16.28515625" style="44" bestFit="1" customWidth="1"/>
    <col min="1288" max="1288" width="9.28515625" style="44" bestFit="1" customWidth="1"/>
    <col min="1289" max="1536" width="9.140625" style="44"/>
    <col min="1537" max="1537" width="3.7109375" style="44" customWidth="1"/>
    <col min="1538" max="1538" width="15.28515625" style="44" customWidth="1"/>
    <col min="1539" max="1539" width="15.42578125" style="44" customWidth="1"/>
    <col min="1540" max="1540" width="15.5703125" style="44" customWidth="1"/>
    <col min="1541" max="1541" width="15.28515625" style="44" customWidth="1"/>
    <col min="1542" max="1542" width="14" style="44" customWidth="1"/>
    <col min="1543" max="1543" width="16.28515625" style="44" bestFit="1" customWidth="1"/>
    <col min="1544" max="1544" width="9.28515625" style="44" bestFit="1" customWidth="1"/>
    <col min="1545" max="1792" width="9.140625" style="44"/>
    <col min="1793" max="1793" width="3.7109375" style="44" customWidth="1"/>
    <col min="1794" max="1794" width="15.28515625" style="44" customWidth="1"/>
    <col min="1795" max="1795" width="15.42578125" style="44" customWidth="1"/>
    <col min="1796" max="1796" width="15.5703125" style="44" customWidth="1"/>
    <col min="1797" max="1797" width="15.28515625" style="44" customWidth="1"/>
    <col min="1798" max="1798" width="14" style="44" customWidth="1"/>
    <col min="1799" max="1799" width="16.28515625" style="44" bestFit="1" customWidth="1"/>
    <col min="1800" max="1800" width="9.28515625" style="44" bestFit="1" customWidth="1"/>
    <col min="1801" max="2048" width="9.140625" style="44"/>
    <col min="2049" max="2049" width="3.7109375" style="44" customWidth="1"/>
    <col min="2050" max="2050" width="15.28515625" style="44" customWidth="1"/>
    <col min="2051" max="2051" width="15.42578125" style="44" customWidth="1"/>
    <col min="2052" max="2052" width="15.5703125" style="44" customWidth="1"/>
    <col min="2053" max="2053" width="15.28515625" style="44" customWidth="1"/>
    <col min="2054" max="2054" width="14" style="44" customWidth="1"/>
    <col min="2055" max="2055" width="16.28515625" style="44" bestFit="1" customWidth="1"/>
    <col min="2056" max="2056" width="9.28515625" style="44" bestFit="1" customWidth="1"/>
    <col min="2057" max="2304" width="9.140625" style="44"/>
    <col min="2305" max="2305" width="3.7109375" style="44" customWidth="1"/>
    <col min="2306" max="2306" width="15.28515625" style="44" customWidth="1"/>
    <col min="2307" max="2307" width="15.42578125" style="44" customWidth="1"/>
    <col min="2308" max="2308" width="15.5703125" style="44" customWidth="1"/>
    <col min="2309" max="2309" width="15.28515625" style="44" customWidth="1"/>
    <col min="2310" max="2310" width="14" style="44" customWidth="1"/>
    <col min="2311" max="2311" width="16.28515625" style="44" bestFit="1" customWidth="1"/>
    <col min="2312" max="2312" width="9.28515625" style="44" bestFit="1" customWidth="1"/>
    <col min="2313" max="2560" width="9.140625" style="44"/>
    <col min="2561" max="2561" width="3.7109375" style="44" customWidth="1"/>
    <col min="2562" max="2562" width="15.28515625" style="44" customWidth="1"/>
    <col min="2563" max="2563" width="15.42578125" style="44" customWidth="1"/>
    <col min="2564" max="2564" width="15.5703125" style="44" customWidth="1"/>
    <col min="2565" max="2565" width="15.28515625" style="44" customWidth="1"/>
    <col min="2566" max="2566" width="14" style="44" customWidth="1"/>
    <col min="2567" max="2567" width="16.28515625" style="44" bestFit="1" customWidth="1"/>
    <col min="2568" max="2568" width="9.28515625" style="44" bestFit="1" customWidth="1"/>
    <col min="2569" max="2816" width="9.140625" style="44"/>
    <col min="2817" max="2817" width="3.7109375" style="44" customWidth="1"/>
    <col min="2818" max="2818" width="15.28515625" style="44" customWidth="1"/>
    <col min="2819" max="2819" width="15.42578125" style="44" customWidth="1"/>
    <col min="2820" max="2820" width="15.5703125" style="44" customWidth="1"/>
    <col min="2821" max="2821" width="15.28515625" style="44" customWidth="1"/>
    <col min="2822" max="2822" width="14" style="44" customWidth="1"/>
    <col min="2823" max="2823" width="16.28515625" style="44" bestFit="1" customWidth="1"/>
    <col min="2824" max="2824" width="9.28515625" style="44" bestFit="1" customWidth="1"/>
    <col min="2825" max="3072" width="9.140625" style="44"/>
    <col min="3073" max="3073" width="3.7109375" style="44" customWidth="1"/>
    <col min="3074" max="3074" width="15.28515625" style="44" customWidth="1"/>
    <col min="3075" max="3075" width="15.42578125" style="44" customWidth="1"/>
    <col min="3076" max="3076" width="15.5703125" style="44" customWidth="1"/>
    <col min="3077" max="3077" width="15.28515625" style="44" customWidth="1"/>
    <col min="3078" max="3078" width="14" style="44" customWidth="1"/>
    <col min="3079" max="3079" width="16.28515625" style="44" bestFit="1" customWidth="1"/>
    <col min="3080" max="3080" width="9.28515625" style="44" bestFit="1" customWidth="1"/>
    <col min="3081" max="3328" width="9.140625" style="44"/>
    <col min="3329" max="3329" width="3.7109375" style="44" customWidth="1"/>
    <col min="3330" max="3330" width="15.28515625" style="44" customWidth="1"/>
    <col min="3331" max="3331" width="15.42578125" style="44" customWidth="1"/>
    <col min="3332" max="3332" width="15.5703125" style="44" customWidth="1"/>
    <col min="3333" max="3333" width="15.28515625" style="44" customWidth="1"/>
    <col min="3334" max="3334" width="14" style="44" customWidth="1"/>
    <col min="3335" max="3335" width="16.28515625" style="44" bestFit="1" customWidth="1"/>
    <col min="3336" max="3336" width="9.28515625" style="44" bestFit="1" customWidth="1"/>
    <col min="3337" max="3584" width="9.140625" style="44"/>
    <col min="3585" max="3585" width="3.7109375" style="44" customWidth="1"/>
    <col min="3586" max="3586" width="15.28515625" style="44" customWidth="1"/>
    <col min="3587" max="3587" width="15.42578125" style="44" customWidth="1"/>
    <col min="3588" max="3588" width="15.5703125" style="44" customWidth="1"/>
    <col min="3589" max="3589" width="15.28515625" style="44" customWidth="1"/>
    <col min="3590" max="3590" width="14" style="44" customWidth="1"/>
    <col min="3591" max="3591" width="16.28515625" style="44" bestFit="1" customWidth="1"/>
    <col min="3592" max="3592" width="9.28515625" style="44" bestFit="1" customWidth="1"/>
    <col min="3593" max="3840" width="9.140625" style="44"/>
    <col min="3841" max="3841" width="3.7109375" style="44" customWidth="1"/>
    <col min="3842" max="3842" width="15.28515625" style="44" customWidth="1"/>
    <col min="3843" max="3843" width="15.42578125" style="44" customWidth="1"/>
    <col min="3844" max="3844" width="15.5703125" style="44" customWidth="1"/>
    <col min="3845" max="3845" width="15.28515625" style="44" customWidth="1"/>
    <col min="3846" max="3846" width="14" style="44" customWidth="1"/>
    <col min="3847" max="3847" width="16.28515625" style="44" bestFit="1" customWidth="1"/>
    <col min="3848" max="3848" width="9.28515625" style="44" bestFit="1" customWidth="1"/>
    <col min="3849" max="4096" width="9.140625" style="44"/>
    <col min="4097" max="4097" width="3.7109375" style="44" customWidth="1"/>
    <col min="4098" max="4098" width="15.28515625" style="44" customWidth="1"/>
    <col min="4099" max="4099" width="15.42578125" style="44" customWidth="1"/>
    <col min="4100" max="4100" width="15.5703125" style="44" customWidth="1"/>
    <col min="4101" max="4101" width="15.28515625" style="44" customWidth="1"/>
    <col min="4102" max="4102" width="14" style="44" customWidth="1"/>
    <col min="4103" max="4103" width="16.28515625" style="44" bestFit="1" customWidth="1"/>
    <col min="4104" max="4104" width="9.28515625" style="44" bestFit="1" customWidth="1"/>
    <col min="4105" max="4352" width="9.140625" style="44"/>
    <col min="4353" max="4353" width="3.7109375" style="44" customWidth="1"/>
    <col min="4354" max="4354" width="15.28515625" style="44" customWidth="1"/>
    <col min="4355" max="4355" width="15.42578125" style="44" customWidth="1"/>
    <col min="4356" max="4356" width="15.5703125" style="44" customWidth="1"/>
    <col min="4357" max="4357" width="15.28515625" style="44" customWidth="1"/>
    <col min="4358" max="4358" width="14" style="44" customWidth="1"/>
    <col min="4359" max="4359" width="16.28515625" style="44" bestFit="1" customWidth="1"/>
    <col min="4360" max="4360" width="9.28515625" style="44" bestFit="1" customWidth="1"/>
    <col min="4361" max="4608" width="9.140625" style="44"/>
    <col min="4609" max="4609" width="3.7109375" style="44" customWidth="1"/>
    <col min="4610" max="4610" width="15.28515625" style="44" customWidth="1"/>
    <col min="4611" max="4611" width="15.42578125" style="44" customWidth="1"/>
    <col min="4612" max="4612" width="15.5703125" style="44" customWidth="1"/>
    <col min="4613" max="4613" width="15.28515625" style="44" customWidth="1"/>
    <col min="4614" max="4614" width="14" style="44" customWidth="1"/>
    <col min="4615" max="4615" width="16.28515625" style="44" bestFit="1" customWidth="1"/>
    <col min="4616" max="4616" width="9.28515625" style="44" bestFit="1" customWidth="1"/>
    <col min="4617" max="4864" width="9.140625" style="44"/>
    <col min="4865" max="4865" width="3.7109375" style="44" customWidth="1"/>
    <col min="4866" max="4866" width="15.28515625" style="44" customWidth="1"/>
    <col min="4867" max="4867" width="15.42578125" style="44" customWidth="1"/>
    <col min="4868" max="4868" width="15.5703125" style="44" customWidth="1"/>
    <col min="4869" max="4869" width="15.28515625" style="44" customWidth="1"/>
    <col min="4870" max="4870" width="14" style="44" customWidth="1"/>
    <col min="4871" max="4871" width="16.28515625" style="44" bestFit="1" customWidth="1"/>
    <col min="4872" max="4872" width="9.28515625" style="44" bestFit="1" customWidth="1"/>
    <col min="4873" max="5120" width="9.140625" style="44"/>
    <col min="5121" max="5121" width="3.7109375" style="44" customWidth="1"/>
    <col min="5122" max="5122" width="15.28515625" style="44" customWidth="1"/>
    <col min="5123" max="5123" width="15.42578125" style="44" customWidth="1"/>
    <col min="5124" max="5124" width="15.5703125" style="44" customWidth="1"/>
    <col min="5125" max="5125" width="15.28515625" style="44" customWidth="1"/>
    <col min="5126" max="5126" width="14" style="44" customWidth="1"/>
    <col min="5127" max="5127" width="16.28515625" style="44" bestFit="1" customWidth="1"/>
    <col min="5128" max="5128" width="9.28515625" style="44" bestFit="1" customWidth="1"/>
    <col min="5129" max="5376" width="9.140625" style="44"/>
    <col min="5377" max="5377" width="3.7109375" style="44" customWidth="1"/>
    <col min="5378" max="5378" width="15.28515625" style="44" customWidth="1"/>
    <col min="5379" max="5379" width="15.42578125" style="44" customWidth="1"/>
    <col min="5380" max="5380" width="15.5703125" style="44" customWidth="1"/>
    <col min="5381" max="5381" width="15.28515625" style="44" customWidth="1"/>
    <col min="5382" max="5382" width="14" style="44" customWidth="1"/>
    <col min="5383" max="5383" width="16.28515625" style="44" bestFit="1" customWidth="1"/>
    <col min="5384" max="5384" width="9.28515625" style="44" bestFit="1" customWidth="1"/>
    <col min="5385" max="5632" width="9.140625" style="44"/>
    <col min="5633" max="5633" width="3.7109375" style="44" customWidth="1"/>
    <col min="5634" max="5634" width="15.28515625" style="44" customWidth="1"/>
    <col min="5635" max="5635" width="15.42578125" style="44" customWidth="1"/>
    <col min="5636" max="5636" width="15.5703125" style="44" customWidth="1"/>
    <col min="5637" max="5637" width="15.28515625" style="44" customWidth="1"/>
    <col min="5638" max="5638" width="14" style="44" customWidth="1"/>
    <col min="5639" max="5639" width="16.28515625" style="44" bestFit="1" customWidth="1"/>
    <col min="5640" max="5640" width="9.28515625" style="44" bestFit="1" customWidth="1"/>
    <col min="5641" max="5888" width="9.140625" style="44"/>
    <col min="5889" max="5889" width="3.7109375" style="44" customWidth="1"/>
    <col min="5890" max="5890" width="15.28515625" style="44" customWidth="1"/>
    <col min="5891" max="5891" width="15.42578125" style="44" customWidth="1"/>
    <col min="5892" max="5892" width="15.5703125" style="44" customWidth="1"/>
    <col min="5893" max="5893" width="15.28515625" style="44" customWidth="1"/>
    <col min="5894" max="5894" width="14" style="44" customWidth="1"/>
    <col min="5895" max="5895" width="16.28515625" style="44" bestFit="1" customWidth="1"/>
    <col min="5896" max="5896" width="9.28515625" style="44" bestFit="1" customWidth="1"/>
    <col min="5897" max="6144" width="9.140625" style="44"/>
    <col min="6145" max="6145" width="3.7109375" style="44" customWidth="1"/>
    <col min="6146" max="6146" width="15.28515625" style="44" customWidth="1"/>
    <col min="6147" max="6147" width="15.42578125" style="44" customWidth="1"/>
    <col min="6148" max="6148" width="15.5703125" style="44" customWidth="1"/>
    <col min="6149" max="6149" width="15.28515625" style="44" customWidth="1"/>
    <col min="6150" max="6150" width="14" style="44" customWidth="1"/>
    <col min="6151" max="6151" width="16.28515625" style="44" bestFit="1" customWidth="1"/>
    <col min="6152" max="6152" width="9.28515625" style="44" bestFit="1" customWidth="1"/>
    <col min="6153" max="6400" width="9.140625" style="44"/>
    <col min="6401" max="6401" width="3.7109375" style="44" customWidth="1"/>
    <col min="6402" max="6402" width="15.28515625" style="44" customWidth="1"/>
    <col min="6403" max="6403" width="15.42578125" style="44" customWidth="1"/>
    <col min="6404" max="6404" width="15.5703125" style="44" customWidth="1"/>
    <col min="6405" max="6405" width="15.28515625" style="44" customWidth="1"/>
    <col min="6406" max="6406" width="14" style="44" customWidth="1"/>
    <col min="6407" max="6407" width="16.28515625" style="44" bestFit="1" customWidth="1"/>
    <col min="6408" max="6408" width="9.28515625" style="44" bestFit="1" customWidth="1"/>
    <col min="6409" max="6656" width="9.140625" style="44"/>
    <col min="6657" max="6657" width="3.7109375" style="44" customWidth="1"/>
    <col min="6658" max="6658" width="15.28515625" style="44" customWidth="1"/>
    <col min="6659" max="6659" width="15.42578125" style="44" customWidth="1"/>
    <col min="6660" max="6660" width="15.5703125" style="44" customWidth="1"/>
    <col min="6661" max="6661" width="15.28515625" style="44" customWidth="1"/>
    <col min="6662" max="6662" width="14" style="44" customWidth="1"/>
    <col min="6663" max="6663" width="16.28515625" style="44" bestFit="1" customWidth="1"/>
    <col min="6664" max="6664" width="9.28515625" style="44" bestFit="1" customWidth="1"/>
    <col min="6665" max="6912" width="9.140625" style="44"/>
    <col min="6913" max="6913" width="3.7109375" style="44" customWidth="1"/>
    <col min="6914" max="6914" width="15.28515625" style="44" customWidth="1"/>
    <col min="6915" max="6915" width="15.42578125" style="44" customWidth="1"/>
    <col min="6916" max="6916" width="15.5703125" style="44" customWidth="1"/>
    <col min="6917" max="6917" width="15.28515625" style="44" customWidth="1"/>
    <col min="6918" max="6918" width="14" style="44" customWidth="1"/>
    <col min="6919" max="6919" width="16.28515625" style="44" bestFit="1" customWidth="1"/>
    <col min="6920" max="6920" width="9.28515625" style="44" bestFit="1" customWidth="1"/>
    <col min="6921" max="7168" width="9.140625" style="44"/>
    <col min="7169" max="7169" width="3.7109375" style="44" customWidth="1"/>
    <col min="7170" max="7170" width="15.28515625" style="44" customWidth="1"/>
    <col min="7171" max="7171" width="15.42578125" style="44" customWidth="1"/>
    <col min="7172" max="7172" width="15.5703125" style="44" customWidth="1"/>
    <col min="7173" max="7173" width="15.28515625" style="44" customWidth="1"/>
    <col min="7174" max="7174" width="14" style="44" customWidth="1"/>
    <col min="7175" max="7175" width="16.28515625" style="44" bestFit="1" customWidth="1"/>
    <col min="7176" max="7176" width="9.28515625" style="44" bestFit="1" customWidth="1"/>
    <col min="7177" max="7424" width="9.140625" style="44"/>
    <col min="7425" max="7425" width="3.7109375" style="44" customWidth="1"/>
    <col min="7426" max="7426" width="15.28515625" style="44" customWidth="1"/>
    <col min="7427" max="7427" width="15.42578125" style="44" customWidth="1"/>
    <col min="7428" max="7428" width="15.5703125" style="44" customWidth="1"/>
    <col min="7429" max="7429" width="15.28515625" style="44" customWidth="1"/>
    <col min="7430" max="7430" width="14" style="44" customWidth="1"/>
    <col min="7431" max="7431" width="16.28515625" style="44" bestFit="1" customWidth="1"/>
    <col min="7432" max="7432" width="9.28515625" style="44" bestFit="1" customWidth="1"/>
    <col min="7433" max="7680" width="9.140625" style="44"/>
    <col min="7681" max="7681" width="3.7109375" style="44" customWidth="1"/>
    <col min="7682" max="7682" width="15.28515625" style="44" customWidth="1"/>
    <col min="7683" max="7683" width="15.42578125" style="44" customWidth="1"/>
    <col min="7684" max="7684" width="15.5703125" style="44" customWidth="1"/>
    <col min="7685" max="7685" width="15.28515625" style="44" customWidth="1"/>
    <col min="7686" max="7686" width="14" style="44" customWidth="1"/>
    <col min="7687" max="7687" width="16.28515625" style="44" bestFit="1" customWidth="1"/>
    <col min="7688" max="7688" width="9.28515625" style="44" bestFit="1" customWidth="1"/>
    <col min="7689" max="7936" width="9.140625" style="44"/>
    <col min="7937" max="7937" width="3.7109375" style="44" customWidth="1"/>
    <col min="7938" max="7938" width="15.28515625" style="44" customWidth="1"/>
    <col min="7939" max="7939" width="15.42578125" style="44" customWidth="1"/>
    <col min="7940" max="7940" width="15.5703125" style="44" customWidth="1"/>
    <col min="7941" max="7941" width="15.28515625" style="44" customWidth="1"/>
    <col min="7942" max="7942" width="14" style="44" customWidth="1"/>
    <col min="7943" max="7943" width="16.28515625" style="44" bestFit="1" customWidth="1"/>
    <col min="7944" max="7944" width="9.28515625" style="44" bestFit="1" customWidth="1"/>
    <col min="7945" max="8192" width="9.140625" style="44"/>
    <col min="8193" max="8193" width="3.7109375" style="44" customWidth="1"/>
    <col min="8194" max="8194" width="15.28515625" style="44" customWidth="1"/>
    <col min="8195" max="8195" width="15.42578125" style="44" customWidth="1"/>
    <col min="8196" max="8196" width="15.5703125" style="44" customWidth="1"/>
    <col min="8197" max="8197" width="15.28515625" style="44" customWidth="1"/>
    <col min="8198" max="8198" width="14" style="44" customWidth="1"/>
    <col min="8199" max="8199" width="16.28515625" style="44" bestFit="1" customWidth="1"/>
    <col min="8200" max="8200" width="9.28515625" style="44" bestFit="1" customWidth="1"/>
    <col min="8201" max="8448" width="9.140625" style="44"/>
    <col min="8449" max="8449" width="3.7109375" style="44" customWidth="1"/>
    <col min="8450" max="8450" width="15.28515625" style="44" customWidth="1"/>
    <col min="8451" max="8451" width="15.42578125" style="44" customWidth="1"/>
    <col min="8452" max="8452" width="15.5703125" style="44" customWidth="1"/>
    <col min="8453" max="8453" width="15.28515625" style="44" customWidth="1"/>
    <col min="8454" max="8454" width="14" style="44" customWidth="1"/>
    <col min="8455" max="8455" width="16.28515625" style="44" bestFit="1" customWidth="1"/>
    <col min="8456" max="8456" width="9.28515625" style="44" bestFit="1" customWidth="1"/>
    <col min="8457" max="8704" width="9.140625" style="44"/>
    <col min="8705" max="8705" width="3.7109375" style="44" customWidth="1"/>
    <col min="8706" max="8706" width="15.28515625" style="44" customWidth="1"/>
    <col min="8707" max="8707" width="15.42578125" style="44" customWidth="1"/>
    <col min="8708" max="8708" width="15.5703125" style="44" customWidth="1"/>
    <col min="8709" max="8709" width="15.28515625" style="44" customWidth="1"/>
    <col min="8710" max="8710" width="14" style="44" customWidth="1"/>
    <col min="8711" max="8711" width="16.28515625" style="44" bestFit="1" customWidth="1"/>
    <col min="8712" max="8712" width="9.28515625" style="44" bestFit="1" customWidth="1"/>
    <col min="8713" max="8960" width="9.140625" style="44"/>
    <col min="8961" max="8961" width="3.7109375" style="44" customWidth="1"/>
    <col min="8962" max="8962" width="15.28515625" style="44" customWidth="1"/>
    <col min="8963" max="8963" width="15.42578125" style="44" customWidth="1"/>
    <col min="8964" max="8964" width="15.5703125" style="44" customWidth="1"/>
    <col min="8965" max="8965" width="15.28515625" style="44" customWidth="1"/>
    <col min="8966" max="8966" width="14" style="44" customWidth="1"/>
    <col min="8967" max="8967" width="16.28515625" style="44" bestFit="1" customWidth="1"/>
    <col min="8968" max="8968" width="9.28515625" style="44" bestFit="1" customWidth="1"/>
    <col min="8969" max="9216" width="9.140625" style="44"/>
    <col min="9217" max="9217" width="3.7109375" style="44" customWidth="1"/>
    <col min="9218" max="9218" width="15.28515625" style="44" customWidth="1"/>
    <col min="9219" max="9219" width="15.42578125" style="44" customWidth="1"/>
    <col min="9220" max="9220" width="15.5703125" style="44" customWidth="1"/>
    <col min="9221" max="9221" width="15.28515625" style="44" customWidth="1"/>
    <col min="9222" max="9222" width="14" style="44" customWidth="1"/>
    <col min="9223" max="9223" width="16.28515625" style="44" bestFit="1" customWidth="1"/>
    <col min="9224" max="9224" width="9.28515625" style="44" bestFit="1" customWidth="1"/>
    <col min="9225" max="9472" width="9.140625" style="44"/>
    <col min="9473" max="9473" width="3.7109375" style="44" customWidth="1"/>
    <col min="9474" max="9474" width="15.28515625" style="44" customWidth="1"/>
    <col min="9475" max="9475" width="15.42578125" style="44" customWidth="1"/>
    <col min="9476" max="9476" width="15.5703125" style="44" customWidth="1"/>
    <col min="9477" max="9477" width="15.28515625" style="44" customWidth="1"/>
    <col min="9478" max="9478" width="14" style="44" customWidth="1"/>
    <col min="9479" max="9479" width="16.28515625" style="44" bestFit="1" customWidth="1"/>
    <col min="9480" max="9480" width="9.28515625" style="44" bestFit="1" customWidth="1"/>
    <col min="9481" max="9728" width="9.140625" style="44"/>
    <col min="9729" max="9729" width="3.7109375" style="44" customWidth="1"/>
    <col min="9730" max="9730" width="15.28515625" style="44" customWidth="1"/>
    <col min="9731" max="9731" width="15.42578125" style="44" customWidth="1"/>
    <col min="9732" max="9732" width="15.5703125" style="44" customWidth="1"/>
    <col min="9733" max="9733" width="15.28515625" style="44" customWidth="1"/>
    <col min="9734" max="9734" width="14" style="44" customWidth="1"/>
    <col min="9735" max="9735" width="16.28515625" style="44" bestFit="1" customWidth="1"/>
    <col min="9736" max="9736" width="9.28515625" style="44" bestFit="1" customWidth="1"/>
    <col min="9737" max="9984" width="9.140625" style="44"/>
    <col min="9985" max="9985" width="3.7109375" style="44" customWidth="1"/>
    <col min="9986" max="9986" width="15.28515625" style="44" customWidth="1"/>
    <col min="9987" max="9987" width="15.42578125" style="44" customWidth="1"/>
    <col min="9988" max="9988" width="15.5703125" style="44" customWidth="1"/>
    <col min="9989" max="9989" width="15.28515625" style="44" customWidth="1"/>
    <col min="9990" max="9990" width="14" style="44" customWidth="1"/>
    <col min="9991" max="9991" width="16.28515625" style="44" bestFit="1" customWidth="1"/>
    <col min="9992" max="9992" width="9.28515625" style="44" bestFit="1" customWidth="1"/>
    <col min="9993" max="10240" width="9.140625" style="44"/>
    <col min="10241" max="10241" width="3.7109375" style="44" customWidth="1"/>
    <col min="10242" max="10242" width="15.28515625" style="44" customWidth="1"/>
    <col min="10243" max="10243" width="15.42578125" style="44" customWidth="1"/>
    <col min="10244" max="10244" width="15.5703125" style="44" customWidth="1"/>
    <col min="10245" max="10245" width="15.28515625" style="44" customWidth="1"/>
    <col min="10246" max="10246" width="14" style="44" customWidth="1"/>
    <col min="10247" max="10247" width="16.28515625" style="44" bestFit="1" customWidth="1"/>
    <col min="10248" max="10248" width="9.28515625" style="44" bestFit="1" customWidth="1"/>
    <col min="10249" max="10496" width="9.140625" style="44"/>
    <col min="10497" max="10497" width="3.7109375" style="44" customWidth="1"/>
    <col min="10498" max="10498" width="15.28515625" style="44" customWidth="1"/>
    <col min="10499" max="10499" width="15.42578125" style="44" customWidth="1"/>
    <col min="10500" max="10500" width="15.5703125" style="44" customWidth="1"/>
    <col min="10501" max="10501" width="15.28515625" style="44" customWidth="1"/>
    <col min="10502" max="10502" width="14" style="44" customWidth="1"/>
    <col min="10503" max="10503" width="16.28515625" style="44" bestFit="1" customWidth="1"/>
    <col min="10504" max="10504" width="9.28515625" style="44" bestFit="1" customWidth="1"/>
    <col min="10505" max="10752" width="9.140625" style="44"/>
    <col min="10753" max="10753" width="3.7109375" style="44" customWidth="1"/>
    <col min="10754" max="10754" width="15.28515625" style="44" customWidth="1"/>
    <col min="10755" max="10755" width="15.42578125" style="44" customWidth="1"/>
    <col min="10756" max="10756" width="15.5703125" style="44" customWidth="1"/>
    <col min="10757" max="10757" width="15.28515625" style="44" customWidth="1"/>
    <col min="10758" max="10758" width="14" style="44" customWidth="1"/>
    <col min="10759" max="10759" width="16.28515625" style="44" bestFit="1" customWidth="1"/>
    <col min="10760" max="10760" width="9.28515625" style="44" bestFit="1" customWidth="1"/>
    <col min="10761" max="11008" width="9.140625" style="44"/>
    <col min="11009" max="11009" width="3.7109375" style="44" customWidth="1"/>
    <col min="11010" max="11010" width="15.28515625" style="44" customWidth="1"/>
    <col min="11011" max="11011" width="15.42578125" style="44" customWidth="1"/>
    <col min="11012" max="11012" width="15.5703125" style="44" customWidth="1"/>
    <col min="11013" max="11013" width="15.28515625" style="44" customWidth="1"/>
    <col min="11014" max="11014" width="14" style="44" customWidth="1"/>
    <col min="11015" max="11015" width="16.28515625" style="44" bestFit="1" customWidth="1"/>
    <col min="11016" max="11016" width="9.28515625" style="44" bestFit="1" customWidth="1"/>
    <col min="11017" max="11264" width="9.140625" style="44"/>
    <col min="11265" max="11265" width="3.7109375" style="44" customWidth="1"/>
    <col min="11266" max="11266" width="15.28515625" style="44" customWidth="1"/>
    <col min="11267" max="11267" width="15.42578125" style="44" customWidth="1"/>
    <col min="11268" max="11268" width="15.5703125" style="44" customWidth="1"/>
    <col min="11269" max="11269" width="15.28515625" style="44" customWidth="1"/>
    <col min="11270" max="11270" width="14" style="44" customWidth="1"/>
    <col min="11271" max="11271" width="16.28515625" style="44" bestFit="1" customWidth="1"/>
    <col min="11272" max="11272" width="9.28515625" style="44" bestFit="1" customWidth="1"/>
    <col min="11273" max="11520" width="9.140625" style="44"/>
    <col min="11521" max="11521" width="3.7109375" style="44" customWidth="1"/>
    <col min="11522" max="11522" width="15.28515625" style="44" customWidth="1"/>
    <col min="11523" max="11523" width="15.42578125" style="44" customWidth="1"/>
    <col min="11524" max="11524" width="15.5703125" style="44" customWidth="1"/>
    <col min="11525" max="11525" width="15.28515625" style="44" customWidth="1"/>
    <col min="11526" max="11526" width="14" style="44" customWidth="1"/>
    <col min="11527" max="11527" width="16.28515625" style="44" bestFit="1" customWidth="1"/>
    <col min="11528" max="11528" width="9.28515625" style="44" bestFit="1" customWidth="1"/>
    <col min="11529" max="11776" width="9.140625" style="44"/>
    <col min="11777" max="11777" width="3.7109375" style="44" customWidth="1"/>
    <col min="11778" max="11778" width="15.28515625" style="44" customWidth="1"/>
    <col min="11779" max="11779" width="15.42578125" style="44" customWidth="1"/>
    <col min="11780" max="11780" width="15.5703125" style="44" customWidth="1"/>
    <col min="11781" max="11781" width="15.28515625" style="44" customWidth="1"/>
    <col min="11782" max="11782" width="14" style="44" customWidth="1"/>
    <col min="11783" max="11783" width="16.28515625" style="44" bestFit="1" customWidth="1"/>
    <col min="11784" max="11784" width="9.28515625" style="44" bestFit="1" customWidth="1"/>
    <col min="11785" max="12032" width="9.140625" style="44"/>
    <col min="12033" max="12033" width="3.7109375" style="44" customWidth="1"/>
    <col min="12034" max="12034" width="15.28515625" style="44" customWidth="1"/>
    <col min="12035" max="12035" width="15.42578125" style="44" customWidth="1"/>
    <col min="12036" max="12036" width="15.5703125" style="44" customWidth="1"/>
    <col min="12037" max="12037" width="15.28515625" style="44" customWidth="1"/>
    <col min="12038" max="12038" width="14" style="44" customWidth="1"/>
    <col min="12039" max="12039" width="16.28515625" style="44" bestFit="1" customWidth="1"/>
    <col min="12040" max="12040" width="9.28515625" style="44" bestFit="1" customWidth="1"/>
    <col min="12041" max="12288" width="9.140625" style="44"/>
    <col min="12289" max="12289" width="3.7109375" style="44" customWidth="1"/>
    <col min="12290" max="12290" width="15.28515625" style="44" customWidth="1"/>
    <col min="12291" max="12291" width="15.42578125" style="44" customWidth="1"/>
    <col min="12292" max="12292" width="15.5703125" style="44" customWidth="1"/>
    <col min="12293" max="12293" width="15.28515625" style="44" customWidth="1"/>
    <col min="12294" max="12294" width="14" style="44" customWidth="1"/>
    <col min="12295" max="12295" width="16.28515625" style="44" bestFit="1" customWidth="1"/>
    <col min="12296" max="12296" width="9.28515625" style="44" bestFit="1" customWidth="1"/>
    <col min="12297" max="12544" width="9.140625" style="44"/>
    <col min="12545" max="12545" width="3.7109375" style="44" customWidth="1"/>
    <col min="12546" max="12546" width="15.28515625" style="44" customWidth="1"/>
    <col min="12547" max="12547" width="15.42578125" style="44" customWidth="1"/>
    <col min="12548" max="12548" width="15.5703125" style="44" customWidth="1"/>
    <col min="12549" max="12549" width="15.28515625" style="44" customWidth="1"/>
    <col min="12550" max="12550" width="14" style="44" customWidth="1"/>
    <col min="12551" max="12551" width="16.28515625" style="44" bestFit="1" customWidth="1"/>
    <col min="12552" max="12552" width="9.28515625" style="44" bestFit="1" customWidth="1"/>
    <col min="12553" max="12800" width="9.140625" style="44"/>
    <col min="12801" max="12801" width="3.7109375" style="44" customWidth="1"/>
    <col min="12802" max="12802" width="15.28515625" style="44" customWidth="1"/>
    <col min="12803" max="12803" width="15.42578125" style="44" customWidth="1"/>
    <col min="12804" max="12804" width="15.5703125" style="44" customWidth="1"/>
    <col min="12805" max="12805" width="15.28515625" style="44" customWidth="1"/>
    <col min="12806" max="12806" width="14" style="44" customWidth="1"/>
    <col min="12807" max="12807" width="16.28515625" style="44" bestFit="1" customWidth="1"/>
    <col min="12808" max="12808" width="9.28515625" style="44" bestFit="1" customWidth="1"/>
    <col min="12809" max="13056" width="9.140625" style="44"/>
    <col min="13057" max="13057" width="3.7109375" style="44" customWidth="1"/>
    <col min="13058" max="13058" width="15.28515625" style="44" customWidth="1"/>
    <col min="13059" max="13059" width="15.42578125" style="44" customWidth="1"/>
    <col min="13060" max="13060" width="15.5703125" style="44" customWidth="1"/>
    <col min="13061" max="13061" width="15.28515625" style="44" customWidth="1"/>
    <col min="13062" max="13062" width="14" style="44" customWidth="1"/>
    <col min="13063" max="13063" width="16.28515625" style="44" bestFit="1" customWidth="1"/>
    <col min="13064" max="13064" width="9.28515625" style="44" bestFit="1" customWidth="1"/>
    <col min="13065" max="13312" width="9.140625" style="44"/>
    <col min="13313" max="13313" width="3.7109375" style="44" customWidth="1"/>
    <col min="13314" max="13314" width="15.28515625" style="44" customWidth="1"/>
    <col min="13315" max="13315" width="15.42578125" style="44" customWidth="1"/>
    <col min="13316" max="13316" width="15.5703125" style="44" customWidth="1"/>
    <col min="13317" max="13317" width="15.28515625" style="44" customWidth="1"/>
    <col min="13318" max="13318" width="14" style="44" customWidth="1"/>
    <col min="13319" max="13319" width="16.28515625" style="44" bestFit="1" customWidth="1"/>
    <col min="13320" max="13320" width="9.28515625" style="44" bestFit="1" customWidth="1"/>
    <col min="13321" max="13568" width="9.140625" style="44"/>
    <col min="13569" max="13569" width="3.7109375" style="44" customWidth="1"/>
    <col min="13570" max="13570" width="15.28515625" style="44" customWidth="1"/>
    <col min="13571" max="13571" width="15.42578125" style="44" customWidth="1"/>
    <col min="13572" max="13572" width="15.5703125" style="44" customWidth="1"/>
    <col min="13573" max="13573" width="15.28515625" style="44" customWidth="1"/>
    <col min="13574" max="13574" width="14" style="44" customWidth="1"/>
    <col min="13575" max="13575" width="16.28515625" style="44" bestFit="1" customWidth="1"/>
    <col min="13576" max="13576" width="9.28515625" style="44" bestFit="1" customWidth="1"/>
    <col min="13577" max="13824" width="9.140625" style="44"/>
    <col min="13825" max="13825" width="3.7109375" style="44" customWidth="1"/>
    <col min="13826" max="13826" width="15.28515625" style="44" customWidth="1"/>
    <col min="13827" max="13827" width="15.42578125" style="44" customWidth="1"/>
    <col min="13828" max="13828" width="15.5703125" style="44" customWidth="1"/>
    <col min="13829" max="13829" width="15.28515625" style="44" customWidth="1"/>
    <col min="13830" max="13830" width="14" style="44" customWidth="1"/>
    <col min="13831" max="13831" width="16.28515625" style="44" bestFit="1" customWidth="1"/>
    <col min="13832" max="13832" width="9.28515625" style="44" bestFit="1" customWidth="1"/>
    <col min="13833" max="14080" width="9.140625" style="44"/>
    <col min="14081" max="14081" width="3.7109375" style="44" customWidth="1"/>
    <col min="14082" max="14082" width="15.28515625" style="44" customWidth="1"/>
    <col min="14083" max="14083" width="15.42578125" style="44" customWidth="1"/>
    <col min="14084" max="14084" width="15.5703125" style="44" customWidth="1"/>
    <col min="14085" max="14085" width="15.28515625" style="44" customWidth="1"/>
    <col min="14086" max="14086" width="14" style="44" customWidth="1"/>
    <col min="14087" max="14087" width="16.28515625" style="44" bestFit="1" customWidth="1"/>
    <col min="14088" max="14088" width="9.28515625" style="44" bestFit="1" customWidth="1"/>
    <col min="14089" max="14336" width="9.140625" style="44"/>
    <col min="14337" max="14337" width="3.7109375" style="44" customWidth="1"/>
    <col min="14338" max="14338" width="15.28515625" style="44" customWidth="1"/>
    <col min="14339" max="14339" width="15.42578125" style="44" customWidth="1"/>
    <col min="14340" max="14340" width="15.5703125" style="44" customWidth="1"/>
    <col min="14341" max="14341" width="15.28515625" style="44" customWidth="1"/>
    <col min="14342" max="14342" width="14" style="44" customWidth="1"/>
    <col min="14343" max="14343" width="16.28515625" style="44" bestFit="1" customWidth="1"/>
    <col min="14344" max="14344" width="9.28515625" style="44" bestFit="1" customWidth="1"/>
    <col min="14345" max="14592" width="9.140625" style="44"/>
    <col min="14593" max="14593" width="3.7109375" style="44" customWidth="1"/>
    <col min="14594" max="14594" width="15.28515625" style="44" customWidth="1"/>
    <col min="14595" max="14595" width="15.42578125" style="44" customWidth="1"/>
    <col min="14596" max="14596" width="15.5703125" style="44" customWidth="1"/>
    <col min="14597" max="14597" width="15.28515625" style="44" customWidth="1"/>
    <col min="14598" max="14598" width="14" style="44" customWidth="1"/>
    <col min="14599" max="14599" width="16.28515625" style="44" bestFit="1" customWidth="1"/>
    <col min="14600" max="14600" width="9.28515625" style="44" bestFit="1" customWidth="1"/>
    <col min="14601" max="14848" width="9.140625" style="44"/>
    <col min="14849" max="14849" width="3.7109375" style="44" customWidth="1"/>
    <col min="14850" max="14850" width="15.28515625" style="44" customWidth="1"/>
    <col min="14851" max="14851" width="15.42578125" style="44" customWidth="1"/>
    <col min="14852" max="14852" width="15.5703125" style="44" customWidth="1"/>
    <col min="14853" max="14853" width="15.28515625" style="44" customWidth="1"/>
    <col min="14854" max="14854" width="14" style="44" customWidth="1"/>
    <col min="14855" max="14855" width="16.28515625" style="44" bestFit="1" customWidth="1"/>
    <col min="14856" max="14856" width="9.28515625" style="44" bestFit="1" customWidth="1"/>
    <col min="14857" max="15104" width="9.140625" style="44"/>
    <col min="15105" max="15105" width="3.7109375" style="44" customWidth="1"/>
    <col min="15106" max="15106" width="15.28515625" style="44" customWidth="1"/>
    <col min="15107" max="15107" width="15.42578125" style="44" customWidth="1"/>
    <col min="15108" max="15108" width="15.5703125" style="44" customWidth="1"/>
    <col min="15109" max="15109" width="15.28515625" style="44" customWidth="1"/>
    <col min="15110" max="15110" width="14" style="44" customWidth="1"/>
    <col min="15111" max="15111" width="16.28515625" style="44" bestFit="1" customWidth="1"/>
    <col min="15112" max="15112" width="9.28515625" style="44" bestFit="1" customWidth="1"/>
    <col min="15113" max="15360" width="9.140625" style="44"/>
    <col min="15361" max="15361" width="3.7109375" style="44" customWidth="1"/>
    <col min="15362" max="15362" width="15.28515625" style="44" customWidth="1"/>
    <col min="15363" max="15363" width="15.42578125" style="44" customWidth="1"/>
    <col min="15364" max="15364" width="15.5703125" style="44" customWidth="1"/>
    <col min="15365" max="15365" width="15.28515625" style="44" customWidth="1"/>
    <col min="15366" max="15366" width="14" style="44" customWidth="1"/>
    <col min="15367" max="15367" width="16.28515625" style="44" bestFit="1" customWidth="1"/>
    <col min="15368" max="15368" width="9.28515625" style="44" bestFit="1" customWidth="1"/>
    <col min="15369" max="15616" width="9.140625" style="44"/>
    <col min="15617" max="15617" width="3.7109375" style="44" customWidth="1"/>
    <col min="15618" max="15618" width="15.28515625" style="44" customWidth="1"/>
    <col min="15619" max="15619" width="15.42578125" style="44" customWidth="1"/>
    <col min="15620" max="15620" width="15.5703125" style="44" customWidth="1"/>
    <col min="15621" max="15621" width="15.28515625" style="44" customWidth="1"/>
    <col min="15622" max="15622" width="14" style="44" customWidth="1"/>
    <col min="15623" max="15623" width="16.28515625" style="44" bestFit="1" customWidth="1"/>
    <col min="15624" max="15624" width="9.28515625" style="44" bestFit="1" customWidth="1"/>
    <col min="15625" max="15872" width="9.140625" style="44"/>
    <col min="15873" max="15873" width="3.7109375" style="44" customWidth="1"/>
    <col min="15874" max="15874" width="15.28515625" style="44" customWidth="1"/>
    <col min="15875" max="15875" width="15.42578125" style="44" customWidth="1"/>
    <col min="15876" max="15876" width="15.5703125" style="44" customWidth="1"/>
    <col min="15877" max="15877" width="15.28515625" style="44" customWidth="1"/>
    <col min="15878" max="15878" width="14" style="44" customWidth="1"/>
    <col min="15879" max="15879" width="16.28515625" style="44" bestFit="1" customWidth="1"/>
    <col min="15880" max="15880" width="9.28515625" style="44" bestFit="1" customWidth="1"/>
    <col min="15881" max="16128" width="9.140625" style="44"/>
    <col min="16129" max="16129" width="3.7109375" style="44" customWidth="1"/>
    <col min="16130" max="16130" width="15.28515625" style="44" customWidth="1"/>
    <col min="16131" max="16131" width="15.42578125" style="44" customWidth="1"/>
    <col min="16132" max="16132" width="15.5703125" style="44" customWidth="1"/>
    <col min="16133" max="16133" width="15.28515625" style="44" customWidth="1"/>
    <col min="16134" max="16134" width="14" style="44" customWidth="1"/>
    <col min="16135" max="16135" width="16.28515625" style="44" bestFit="1" customWidth="1"/>
    <col min="16136" max="16136" width="9.28515625" style="44" bestFit="1" customWidth="1"/>
    <col min="16137" max="16384" width="9.140625" style="44"/>
  </cols>
  <sheetData>
    <row r="1" spans="1:8" ht="57" customHeight="1">
      <c r="A1" s="250" t="s">
        <v>188</v>
      </c>
      <c r="B1" s="250"/>
      <c r="C1" s="250"/>
      <c r="D1" s="250"/>
      <c r="E1" s="250"/>
      <c r="F1" s="250"/>
      <c r="G1" s="250"/>
      <c r="H1" s="250"/>
    </row>
    <row r="2" spans="1:8" ht="15.75">
      <c r="A2" s="255" t="s">
        <v>318</v>
      </c>
      <c r="B2" s="255"/>
      <c r="C2" s="255"/>
      <c r="D2" s="255"/>
      <c r="E2" s="255"/>
      <c r="F2" s="255"/>
      <c r="G2" s="255"/>
      <c r="H2" s="255"/>
    </row>
    <row r="3" spans="1:8" ht="15.75">
      <c r="A3" s="255" t="s">
        <v>204</v>
      </c>
      <c r="B3" s="255"/>
      <c r="C3" s="255"/>
      <c r="D3" s="255"/>
      <c r="E3" s="255"/>
      <c r="F3" s="255"/>
      <c r="G3" s="255"/>
      <c r="H3" s="255"/>
    </row>
    <row r="4" spans="1:8" ht="25.5" customHeight="1" thickBot="1">
      <c r="A4" s="256" t="s">
        <v>196</v>
      </c>
      <c r="B4" s="256"/>
      <c r="C4" s="256"/>
      <c r="D4" s="256"/>
      <c r="E4" s="256"/>
      <c r="F4" s="256"/>
      <c r="G4" s="256"/>
      <c r="H4" s="256"/>
    </row>
    <row r="5" spans="1:8" ht="77.25" customHeight="1" thickBot="1">
      <c r="A5" s="88" t="s">
        <v>102</v>
      </c>
      <c r="B5" s="89" t="s">
        <v>39</v>
      </c>
      <c r="C5" s="45" t="s">
        <v>103</v>
      </c>
      <c r="D5" s="45" t="s">
        <v>104</v>
      </c>
      <c r="E5" s="45" t="s">
        <v>140</v>
      </c>
      <c r="F5" s="90" t="s">
        <v>141</v>
      </c>
      <c r="G5" s="91"/>
      <c r="H5" s="91"/>
    </row>
    <row r="6" spans="1:8" ht="13.5" thickBot="1">
      <c r="A6" s="92">
        <v>1</v>
      </c>
      <c r="B6" s="93">
        <v>2</v>
      </c>
      <c r="C6" s="93">
        <v>3</v>
      </c>
      <c r="D6" s="93">
        <v>4</v>
      </c>
      <c r="E6" s="93">
        <v>5</v>
      </c>
      <c r="F6" s="94" t="s">
        <v>142</v>
      </c>
      <c r="G6" s="91"/>
      <c r="H6" s="91"/>
    </row>
    <row r="7" spans="1:8" ht="18" customHeight="1">
      <c r="A7" s="95">
        <v>1</v>
      </c>
      <c r="B7" s="100">
        <v>44378</v>
      </c>
      <c r="C7" s="101">
        <v>1870047</v>
      </c>
      <c r="D7" s="97">
        <v>2149941</v>
      </c>
      <c r="E7" s="97">
        <v>7172242</v>
      </c>
      <c r="F7" s="98">
        <f>E7/D7</f>
        <v>3.3360180581699685</v>
      </c>
      <c r="G7" s="91"/>
      <c r="H7" s="91"/>
    </row>
    <row r="8" spans="1:8" ht="18" customHeight="1">
      <c r="A8" s="99">
        <v>2</v>
      </c>
      <c r="B8" s="100">
        <v>44409</v>
      </c>
      <c r="C8" s="101">
        <v>1713434</v>
      </c>
      <c r="D8" s="102">
        <v>2156361</v>
      </c>
      <c r="E8" s="101">
        <v>5090931</v>
      </c>
      <c r="F8" s="103">
        <f>E8/D8</f>
        <v>2.3608899437524609</v>
      </c>
      <c r="G8" s="91"/>
      <c r="H8" s="91"/>
    </row>
    <row r="9" spans="1:8" ht="18" customHeight="1" thickBot="1">
      <c r="A9" s="104">
        <v>3</v>
      </c>
      <c r="B9" s="105">
        <v>44440</v>
      </c>
      <c r="C9" s="106">
        <v>1950538</v>
      </c>
      <c r="D9" s="107">
        <v>2162565</v>
      </c>
      <c r="E9" s="106">
        <v>9513826</v>
      </c>
      <c r="F9" s="108">
        <f>E9/D9</f>
        <v>4.3993248757840808</v>
      </c>
      <c r="G9" s="91"/>
      <c r="H9" s="91"/>
    </row>
    <row r="10" spans="1:8" ht="29.25" customHeight="1" thickBot="1">
      <c r="A10" s="257" t="s">
        <v>197</v>
      </c>
      <c r="B10" s="257"/>
      <c r="C10" s="257"/>
      <c r="D10" s="257"/>
      <c r="E10" s="257"/>
      <c r="F10" s="257"/>
      <c r="G10" s="257"/>
      <c r="H10" s="257"/>
    </row>
    <row r="11" spans="1:8" ht="101.25" customHeight="1" thickBot="1">
      <c r="A11" s="88" t="s">
        <v>102</v>
      </c>
      <c r="B11" s="89" t="s">
        <v>39</v>
      </c>
      <c r="C11" s="45" t="s">
        <v>105</v>
      </c>
      <c r="D11" s="45" t="s">
        <v>106</v>
      </c>
      <c r="E11" s="45" t="s">
        <v>195</v>
      </c>
      <c r="F11" s="45" t="s">
        <v>104</v>
      </c>
      <c r="G11" s="109" t="s">
        <v>143</v>
      </c>
      <c r="H11" s="110" t="s">
        <v>144</v>
      </c>
    </row>
    <row r="12" spans="1:8" ht="13.5" thickBot="1">
      <c r="A12" s="119">
        <v>1</v>
      </c>
      <c r="B12" s="120">
        <v>2</v>
      </c>
      <c r="C12" s="120">
        <v>3</v>
      </c>
      <c r="D12" s="120">
        <v>4</v>
      </c>
      <c r="E12" s="120" t="s">
        <v>107</v>
      </c>
      <c r="F12" s="120">
        <v>6</v>
      </c>
      <c r="G12" s="121">
        <v>7</v>
      </c>
      <c r="H12" s="122" t="s">
        <v>145</v>
      </c>
    </row>
    <row r="13" spans="1:8" ht="18" customHeight="1">
      <c r="A13" s="95">
        <v>1</v>
      </c>
      <c r="B13" s="96">
        <f>B7</f>
        <v>44378</v>
      </c>
      <c r="C13" s="153">
        <v>162.66805555555555</v>
      </c>
      <c r="D13" s="97">
        <f>C7</f>
        <v>1870047</v>
      </c>
      <c r="E13" s="124"/>
      <c r="F13" s="97">
        <f>D7</f>
        <v>2149941</v>
      </c>
      <c r="G13" s="125">
        <v>334191.00000000006</v>
      </c>
      <c r="H13" s="61">
        <f>G13/F13</f>
        <v>0.15544194003463355</v>
      </c>
    </row>
    <row r="14" spans="1:8" ht="18" customHeight="1">
      <c r="A14" s="99">
        <v>2</v>
      </c>
      <c r="B14" s="100">
        <f>B8</f>
        <v>44409</v>
      </c>
      <c r="C14" s="154">
        <v>110.8798611111111</v>
      </c>
      <c r="D14" s="102">
        <f>C8</f>
        <v>1713434</v>
      </c>
      <c r="E14" s="127"/>
      <c r="F14" s="102">
        <f>D8</f>
        <v>2156361</v>
      </c>
      <c r="G14" s="128">
        <v>238894.11249999999</v>
      </c>
      <c r="H14" s="62">
        <f>G14/F14</f>
        <v>0.11078576940503004</v>
      </c>
    </row>
    <row r="15" spans="1:8" ht="18" customHeight="1" thickBot="1">
      <c r="A15" s="104">
        <v>3</v>
      </c>
      <c r="B15" s="105">
        <f>B9</f>
        <v>44440</v>
      </c>
      <c r="C15" s="155">
        <v>190.57361111111112</v>
      </c>
      <c r="D15" s="107">
        <f>C9</f>
        <v>1950538</v>
      </c>
      <c r="E15" s="129"/>
      <c r="F15" s="107">
        <f>D9</f>
        <v>2162565</v>
      </c>
      <c r="G15" s="130">
        <v>406828.24722222221</v>
      </c>
      <c r="H15" s="71">
        <f>G15/F15</f>
        <v>0.18812301467110687</v>
      </c>
    </row>
    <row r="16" spans="1:8" ht="31.5" customHeight="1" thickBot="1">
      <c r="A16" s="258" t="s">
        <v>108</v>
      </c>
      <c r="B16" s="258"/>
      <c r="C16" s="258"/>
      <c r="D16" s="258"/>
      <c r="E16" s="258"/>
      <c r="F16" s="258"/>
      <c r="G16" s="258"/>
      <c r="H16" s="258"/>
    </row>
    <row r="17" spans="1:8" ht="109.5" customHeight="1" thickBot="1">
      <c r="A17" s="88" t="s">
        <v>102</v>
      </c>
      <c r="B17" s="89" t="s">
        <v>39</v>
      </c>
      <c r="C17" s="45" t="s">
        <v>109</v>
      </c>
      <c r="D17" s="45" t="s">
        <v>110</v>
      </c>
      <c r="E17" s="45" t="s">
        <v>146</v>
      </c>
      <c r="F17" s="45" t="s">
        <v>111</v>
      </c>
      <c r="G17" s="45" t="s">
        <v>147</v>
      </c>
      <c r="H17" s="90" t="s">
        <v>148</v>
      </c>
    </row>
    <row r="18" spans="1:8" ht="13.5" thickBot="1">
      <c r="A18" s="131">
        <v>1</v>
      </c>
      <c r="B18" s="132">
        <v>2</v>
      </c>
      <c r="C18" s="132">
        <v>3</v>
      </c>
      <c r="D18" s="132">
        <v>4</v>
      </c>
      <c r="E18" s="132" t="s">
        <v>107</v>
      </c>
      <c r="F18" s="132">
        <v>6</v>
      </c>
      <c r="G18" s="132">
        <v>7</v>
      </c>
      <c r="H18" s="133" t="s">
        <v>145</v>
      </c>
    </row>
    <row r="19" spans="1:8" ht="18" customHeight="1">
      <c r="A19" s="95">
        <v>1</v>
      </c>
      <c r="B19" s="96">
        <f>B13</f>
        <v>44378</v>
      </c>
      <c r="C19" s="97">
        <v>6990</v>
      </c>
      <c r="D19" s="97">
        <v>2066650</v>
      </c>
      <c r="E19" s="97"/>
      <c r="F19" s="97">
        <f>D7</f>
        <v>2149941</v>
      </c>
      <c r="G19" s="97">
        <v>16667836</v>
      </c>
      <c r="H19" s="98">
        <f>G19/F19</f>
        <v>7.7526946088288007</v>
      </c>
    </row>
    <row r="20" spans="1:8" ht="18" customHeight="1">
      <c r="A20" s="99">
        <v>2</v>
      </c>
      <c r="B20" s="100">
        <f>B14</f>
        <v>44409</v>
      </c>
      <c r="C20" s="102">
        <v>5908</v>
      </c>
      <c r="D20" s="102">
        <v>2056539</v>
      </c>
      <c r="E20" s="102"/>
      <c r="F20" s="102">
        <f>D8</f>
        <v>2156361</v>
      </c>
      <c r="G20" s="102">
        <v>14365233</v>
      </c>
      <c r="H20" s="134">
        <f>G20/F20</f>
        <v>6.661794105903418</v>
      </c>
    </row>
    <row r="21" spans="1:8" ht="18" customHeight="1" thickBot="1">
      <c r="A21" s="104">
        <v>3</v>
      </c>
      <c r="B21" s="105">
        <f>B15</f>
        <v>44440</v>
      </c>
      <c r="C21" s="107">
        <v>7943</v>
      </c>
      <c r="D21" s="107">
        <v>2085453</v>
      </c>
      <c r="E21" s="107"/>
      <c r="F21" s="107">
        <f>D9</f>
        <v>2162565</v>
      </c>
      <c r="G21" s="107">
        <v>19380499</v>
      </c>
      <c r="H21" s="135">
        <f>G21/F21</f>
        <v>8.9618110900712811</v>
      </c>
    </row>
    <row r="23" spans="1:8" ht="29.25" customHeight="1">
      <c r="B23" s="49"/>
      <c r="C23" s="249"/>
      <c r="D23" s="249"/>
      <c r="E23" s="249"/>
      <c r="F23" s="249"/>
      <c r="G23" s="249"/>
      <c r="H23" s="249"/>
    </row>
  </sheetData>
  <mergeCells count="7">
    <mergeCell ref="C23:H23"/>
    <mergeCell ref="A1:H1"/>
    <mergeCell ref="A2:H2"/>
    <mergeCell ref="A3:H3"/>
    <mergeCell ref="A4:H4"/>
    <mergeCell ref="A10:H10"/>
    <mergeCell ref="A16:H16"/>
  </mergeCells>
  <printOptions horizontalCentered="1" verticalCentered="1"/>
  <pageMargins left="0" right="0" top="0" bottom="0"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INDEX</vt:lpstr>
      <vt:lpstr>SoP001</vt:lpstr>
      <vt:lpstr>SoP002</vt:lpstr>
      <vt:lpstr>SoP 003</vt:lpstr>
      <vt:lpstr>SoP 004</vt:lpstr>
      <vt:lpstr>SoP 005</vt:lpstr>
      <vt:lpstr>SoP 006</vt:lpstr>
      <vt:lpstr>SOP011-(AG)</vt:lpstr>
      <vt:lpstr>SOP011-(JGY)</vt:lpstr>
      <vt:lpstr>SOP011-(OTHER THAN AG-JGY)</vt:lpstr>
      <vt:lpstr>SOP011-(OVERALL)</vt:lpstr>
      <vt:lpstr>SoP 012</vt:lpstr>
      <vt:lpstr>SoP013</vt:lpstr>
      <vt:lpstr>SoP 014</vt:lpstr>
      <vt:lpstr>SoP015</vt:lpstr>
      <vt:lpstr>SoP016</vt:lpstr>
      <vt:lpstr>INDEX!Print_Area</vt:lpstr>
      <vt:lpstr>'SoP 003'!Print_Area</vt:lpstr>
      <vt:lpstr>'SoP 004'!Print_Area</vt:lpstr>
      <vt:lpstr>'SoP 005'!Print_Area</vt:lpstr>
      <vt:lpstr>'SoP 006'!Print_Area</vt:lpstr>
      <vt:lpstr>'SoP 012'!Print_Area</vt:lpstr>
      <vt:lpstr>'SoP 014'!Print_Area</vt:lpstr>
      <vt:lpstr>'SoP001'!Print_Area</vt:lpstr>
      <vt:lpstr>'SoP002'!Print_Area</vt:lpstr>
      <vt:lpstr>'SOP011-(AG)'!Print_Area</vt:lpstr>
      <vt:lpstr>'SOP011-(JGY)'!Print_Area</vt:lpstr>
      <vt:lpstr>'SOP011-(OTHER THAN AG-JGY)'!Print_Area</vt:lpstr>
      <vt:lpstr>'SOP011-(OVERALL)'!Print_Area</vt:lpstr>
      <vt:lpstr>'SoP013'!Print_Area</vt:lpstr>
      <vt:lpstr>'SoP015'!Print_Area</vt:lpstr>
      <vt:lpstr>'SoP016'!Print_Area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Kiritkumar G. Raval</dc:creator>
  <cp:lastModifiedBy>vhchaudhary11489</cp:lastModifiedBy>
  <cp:lastPrinted>2021-11-24T05:47:09Z</cp:lastPrinted>
  <dcterms:created xsi:type="dcterms:W3CDTF">1996-10-14T23:33:28Z</dcterms:created>
  <dcterms:modified xsi:type="dcterms:W3CDTF">2021-11-24T05:50:05Z</dcterms:modified>
</cp:coreProperties>
</file>