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sop-mis\2021\Jan-Mar 2021\GandhiSir\"/>
    </mc:Choice>
  </mc:AlternateContent>
  <bookViews>
    <workbookView xWindow="480" yWindow="30" windowWidth="9435" windowHeight="5895" tabRatio="859" activeTab="1"/>
  </bookViews>
  <sheets>
    <sheet name="INDEX" sheetId="108" r:id="rId1"/>
    <sheet name="Banner" sheetId="27" r:id="rId2"/>
    <sheet name="001" sheetId="159" r:id="rId3"/>
    <sheet name="002" sheetId="160" r:id="rId4"/>
    <sheet name="3B" sheetId="164" r:id="rId5"/>
    <sheet name="004" sheetId="161" r:id="rId6"/>
    <sheet name="05B" sheetId="162" r:id="rId7"/>
    <sheet name="006" sheetId="165" r:id="rId8"/>
    <sheet name="007" sheetId="8" r:id="rId9"/>
    <sheet name="Sheet1" sheetId="41" state="hidden" r:id="rId10"/>
    <sheet name="Accident (2)" sheetId="44" state="hidden" r:id="rId11"/>
    <sheet name="Accident" sheetId="35" state="hidden" r:id="rId12"/>
    <sheet name="accd-2" sheetId="31" state="hidden" r:id="rId13"/>
    <sheet name="008" sheetId="156" r:id="rId14"/>
    <sheet name="009" sheetId="157" r:id="rId15"/>
    <sheet name="010" sheetId="163" r:id="rId16"/>
    <sheet name="11" sheetId="166" r:id="rId17"/>
    <sheet name="013" sheetId="154" r:id="rId18"/>
    <sheet name="015" sheetId="155" r:id="rId19"/>
    <sheet name="016" sheetId="158" r:id="rId20"/>
    <sheet name="sop011-(AG)" sheetId="167" r:id="rId21"/>
    <sheet name="SOP011-(JGY)" sheetId="168" r:id="rId22"/>
    <sheet name="SOP011-(URBAN)" sheetId="169" r:id="rId23"/>
    <sheet name="SOP011-(Other all)" sheetId="170" r:id="rId24"/>
    <sheet name="SOP011-(OVERALL)" sheetId="171"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p" localSheetId="12">#REF!</definedName>
    <definedName name="__123Graph_A" localSheetId="12" hidden="1">'[1]mpmla wise pp0001'!$A$166:$A$172</definedName>
    <definedName name="__123Graph_A" localSheetId="11" hidden="1">'[2]mpmla wise pp0001'!$A$166:$A$172</definedName>
    <definedName name="__123Graph_A" localSheetId="10" hidden="1">'[3]mpmla wise pp0001'!$A$166:$A$172</definedName>
    <definedName name="__123Graph_A" hidden="1">'[4]mpmla wise pp0001'!$A$166:$A$172</definedName>
    <definedName name="__123Graph_B" localSheetId="2" hidden="1">'[4]mpmla wise pp0001'!#REF!</definedName>
    <definedName name="__123Graph_B" localSheetId="3" hidden="1">'[4]mpmla wise pp0001'!#REF!</definedName>
    <definedName name="__123Graph_B" localSheetId="5" hidden="1">'[4]mpmla wise pp0001'!#REF!</definedName>
    <definedName name="__123Graph_B" localSheetId="7" hidden="1">'[4]mpmla wise pp0001'!#REF!</definedName>
    <definedName name="__123Graph_B" localSheetId="13" hidden="1">'[4]mpmla wise pp0001'!#REF!</definedName>
    <definedName name="__123Graph_B" localSheetId="14" hidden="1">'[4]mpmla wise pp0001'!#REF!</definedName>
    <definedName name="__123Graph_B" localSheetId="15" hidden="1">'[4]mpmla wise pp0001'!#REF!</definedName>
    <definedName name="__123Graph_B" localSheetId="17" hidden="1">'[4]mpmla wise pp0001'!#REF!</definedName>
    <definedName name="__123Graph_B" localSheetId="18" hidden="1">'[4]mpmla wise pp0001'!#REF!</definedName>
    <definedName name="__123Graph_B" localSheetId="19" hidden="1">'[4]mpmla wise pp0001'!#REF!</definedName>
    <definedName name="__123Graph_B" localSheetId="6" hidden="1">'[4]mpmla wise pp0001'!#REF!</definedName>
    <definedName name="__123Graph_B" localSheetId="16" hidden="1">'[4]mpmla wise pp0001'!#REF!</definedName>
    <definedName name="__123Graph_B" localSheetId="4" hidden="1">'[4]mpmla wise pp0001'!#REF!</definedName>
    <definedName name="__123Graph_B" localSheetId="12" hidden="1">'[1]mpmla wise pp0001'!#REF!</definedName>
    <definedName name="__123Graph_B" localSheetId="11" hidden="1">'[2]mpmla wise pp0001'!#REF!</definedName>
    <definedName name="__123Graph_B" localSheetId="10" hidden="1">'[3]mpmla wise pp0001'!#REF!</definedName>
    <definedName name="__123Graph_B" localSheetId="0" hidden="1">'[4]mpmla wise pp0001'!#REF!</definedName>
    <definedName name="__123Graph_B" localSheetId="20" hidden="1">'[4]mpmla wise pp0001'!#REF!</definedName>
    <definedName name="__123Graph_B" localSheetId="21" hidden="1">'[4]mpmla wise pp0001'!#REF!</definedName>
    <definedName name="__123Graph_B" localSheetId="23" hidden="1">'[4]mpmla wise pp0001'!#REF!</definedName>
    <definedName name="__123Graph_B" localSheetId="24" hidden="1">'[4]mpmla wise pp0001'!#REF!</definedName>
    <definedName name="__123Graph_B" localSheetId="22" hidden="1">'[4]mpmla wise pp0001'!#REF!</definedName>
    <definedName name="__123Graph_B" hidden="1">'[4]mpmla wise pp0001'!#REF!</definedName>
    <definedName name="__123Graph_C" localSheetId="12" hidden="1">'[1]mpmla wise pp0001'!$B$166:$B$172</definedName>
    <definedName name="__123Graph_C" localSheetId="11" hidden="1">'[2]mpmla wise pp0001'!$B$166:$B$172</definedName>
    <definedName name="__123Graph_C" localSheetId="10" hidden="1">'[3]mpmla wise pp0001'!$B$166:$B$172</definedName>
    <definedName name="__123Graph_C" hidden="1">'[4]mpmla wise pp0001'!$B$166:$B$172</definedName>
    <definedName name="__123Graph_D" localSheetId="2" hidden="1">'[4]mpmla wise pp0001'!#REF!</definedName>
    <definedName name="__123Graph_D" localSheetId="3" hidden="1">'[4]mpmla wise pp0001'!#REF!</definedName>
    <definedName name="__123Graph_D" localSheetId="5" hidden="1">'[4]mpmla wise pp0001'!#REF!</definedName>
    <definedName name="__123Graph_D" localSheetId="7" hidden="1">'[4]mpmla wise pp0001'!#REF!</definedName>
    <definedName name="__123Graph_D" localSheetId="13" hidden="1">'[4]mpmla wise pp0001'!#REF!</definedName>
    <definedName name="__123Graph_D" localSheetId="14" hidden="1">'[4]mpmla wise pp0001'!#REF!</definedName>
    <definedName name="__123Graph_D" localSheetId="15" hidden="1">'[4]mpmla wise pp0001'!#REF!</definedName>
    <definedName name="__123Graph_D" localSheetId="17" hidden="1">'[4]mpmla wise pp0001'!#REF!</definedName>
    <definedName name="__123Graph_D" localSheetId="18" hidden="1">'[4]mpmla wise pp0001'!#REF!</definedName>
    <definedName name="__123Graph_D" localSheetId="19" hidden="1">'[4]mpmla wise pp0001'!#REF!</definedName>
    <definedName name="__123Graph_D" localSheetId="6" hidden="1">'[4]mpmla wise pp0001'!#REF!</definedName>
    <definedName name="__123Graph_D" localSheetId="16" hidden="1">'[4]mpmla wise pp0001'!#REF!</definedName>
    <definedName name="__123Graph_D" localSheetId="4" hidden="1">'[4]mpmla wise pp0001'!#REF!</definedName>
    <definedName name="__123Graph_D" localSheetId="12" hidden="1">'[1]mpmla wise pp0001'!#REF!</definedName>
    <definedName name="__123Graph_D" localSheetId="11" hidden="1">'[2]mpmla wise pp0001'!#REF!</definedName>
    <definedName name="__123Graph_D" localSheetId="10" hidden="1">'[3]mpmla wise pp0001'!#REF!</definedName>
    <definedName name="__123Graph_D" localSheetId="0" hidden="1">'[4]mpmla wise pp0001'!#REF!</definedName>
    <definedName name="__123Graph_D" localSheetId="20" hidden="1">'[4]mpmla wise pp0001'!#REF!</definedName>
    <definedName name="__123Graph_D" localSheetId="21" hidden="1">'[4]mpmla wise pp0001'!#REF!</definedName>
    <definedName name="__123Graph_D" localSheetId="23" hidden="1">'[4]mpmla wise pp0001'!#REF!</definedName>
    <definedName name="__123Graph_D" localSheetId="24" hidden="1">'[4]mpmla wise pp0001'!#REF!</definedName>
    <definedName name="__123Graph_D" localSheetId="22" hidden="1">'[4]mpmla wise pp0001'!#REF!</definedName>
    <definedName name="__123Graph_D" hidden="1">'[4]mpmla wise pp0001'!#REF!</definedName>
    <definedName name="__123Graph_E" localSheetId="12" hidden="1">'[1]mpmla wise pp0001'!$C$166:$C$172</definedName>
    <definedName name="__123Graph_E" localSheetId="11" hidden="1">'[2]mpmla wise pp0001'!$C$166:$C$172</definedName>
    <definedName name="__123Graph_E" localSheetId="10" hidden="1">'[3]mpmla wise pp0001'!$C$166:$C$172</definedName>
    <definedName name="__123Graph_E" hidden="1">'[4]mpmla wise pp0001'!$C$166:$C$172</definedName>
    <definedName name="__123Graph_F" localSheetId="2" hidden="1">'[4]mpmla wise pp0001'!#REF!</definedName>
    <definedName name="__123Graph_F" localSheetId="3" hidden="1">'[4]mpmla wise pp0001'!#REF!</definedName>
    <definedName name="__123Graph_F" localSheetId="5" hidden="1">'[4]mpmla wise pp0001'!#REF!</definedName>
    <definedName name="__123Graph_F" localSheetId="7" hidden="1">'[4]mpmla wise pp0001'!#REF!</definedName>
    <definedName name="__123Graph_F" localSheetId="13" hidden="1">'[4]mpmla wise pp0001'!#REF!</definedName>
    <definedName name="__123Graph_F" localSheetId="14" hidden="1">'[4]mpmla wise pp0001'!#REF!</definedName>
    <definedName name="__123Graph_F" localSheetId="15" hidden="1">'[4]mpmla wise pp0001'!#REF!</definedName>
    <definedName name="__123Graph_F" localSheetId="17" hidden="1">'[4]mpmla wise pp0001'!#REF!</definedName>
    <definedName name="__123Graph_F" localSheetId="18" hidden="1">'[4]mpmla wise pp0001'!#REF!</definedName>
    <definedName name="__123Graph_F" localSheetId="19" hidden="1">'[4]mpmla wise pp0001'!#REF!</definedName>
    <definedName name="__123Graph_F" localSheetId="6" hidden="1">'[4]mpmla wise pp0001'!#REF!</definedName>
    <definedName name="__123Graph_F" localSheetId="16" hidden="1">'[4]mpmla wise pp0001'!#REF!</definedName>
    <definedName name="__123Graph_F" localSheetId="4" hidden="1">'[4]mpmla wise pp0001'!#REF!</definedName>
    <definedName name="__123Graph_F" localSheetId="12" hidden="1">'[1]mpmla wise pp0001'!#REF!</definedName>
    <definedName name="__123Graph_F" localSheetId="11" hidden="1">'[2]mpmla wise pp0001'!#REF!</definedName>
    <definedName name="__123Graph_F" localSheetId="10" hidden="1">'[3]mpmla wise pp0001'!#REF!</definedName>
    <definedName name="__123Graph_F" localSheetId="0" hidden="1">'[4]mpmla wise pp0001'!#REF!</definedName>
    <definedName name="__123Graph_F" localSheetId="20" hidden="1">'[4]mpmla wise pp0001'!#REF!</definedName>
    <definedName name="__123Graph_F" localSheetId="21" hidden="1">'[4]mpmla wise pp0001'!#REF!</definedName>
    <definedName name="__123Graph_F" localSheetId="23" hidden="1">'[4]mpmla wise pp0001'!#REF!</definedName>
    <definedName name="__123Graph_F" localSheetId="24" hidden="1">'[4]mpmla wise pp0001'!#REF!</definedName>
    <definedName name="__123Graph_F" localSheetId="22" hidden="1">'[4]mpmla wise pp0001'!#REF!</definedName>
    <definedName name="__123Graph_F" hidden="1">'[4]mpmla wise pp0001'!#REF!</definedName>
    <definedName name="__123Graph_X" localSheetId="2" hidden="1">'[4]mpmla wise pp0001'!#REF!</definedName>
    <definedName name="__123Graph_X" localSheetId="3" hidden="1">'[4]mpmla wise pp0001'!#REF!</definedName>
    <definedName name="__123Graph_X" localSheetId="5" hidden="1">'[4]mpmla wise pp0001'!#REF!</definedName>
    <definedName name="__123Graph_X" localSheetId="7" hidden="1">'[4]mpmla wise pp0001'!#REF!</definedName>
    <definedName name="__123Graph_X" localSheetId="13" hidden="1">'[4]mpmla wise pp0001'!#REF!</definedName>
    <definedName name="__123Graph_X" localSheetId="14" hidden="1">'[4]mpmla wise pp0001'!#REF!</definedName>
    <definedName name="__123Graph_X" localSheetId="15" hidden="1">'[4]mpmla wise pp0001'!#REF!</definedName>
    <definedName name="__123Graph_X" localSheetId="17" hidden="1">'[4]mpmla wise pp0001'!#REF!</definedName>
    <definedName name="__123Graph_X" localSheetId="18" hidden="1">'[4]mpmla wise pp0001'!#REF!</definedName>
    <definedName name="__123Graph_X" localSheetId="19" hidden="1">'[4]mpmla wise pp0001'!#REF!</definedName>
    <definedName name="__123Graph_X" localSheetId="6" hidden="1">'[4]mpmla wise pp0001'!#REF!</definedName>
    <definedName name="__123Graph_X" localSheetId="16" hidden="1">'[4]mpmla wise pp0001'!#REF!</definedName>
    <definedName name="__123Graph_X" localSheetId="4" hidden="1">'[4]mpmla wise pp0001'!#REF!</definedName>
    <definedName name="__123Graph_X" localSheetId="12" hidden="1">'[1]mpmla wise pp0001'!#REF!</definedName>
    <definedName name="__123Graph_X" localSheetId="11" hidden="1">'[2]mpmla wise pp0001'!#REF!</definedName>
    <definedName name="__123Graph_X" localSheetId="10" hidden="1">'[3]mpmla wise pp0001'!#REF!</definedName>
    <definedName name="__123Graph_X" localSheetId="0" hidden="1">'[4]mpmla wise pp0001'!#REF!</definedName>
    <definedName name="__123Graph_X" localSheetId="20" hidden="1">'[4]mpmla wise pp0001'!#REF!</definedName>
    <definedName name="__123Graph_X" localSheetId="21" hidden="1">'[4]mpmla wise pp0001'!#REF!</definedName>
    <definedName name="__123Graph_X" localSheetId="23" hidden="1">'[4]mpmla wise pp0001'!#REF!</definedName>
    <definedName name="__123Graph_X" localSheetId="24" hidden="1">'[4]mpmla wise pp0001'!#REF!</definedName>
    <definedName name="__123Graph_X" localSheetId="22" hidden="1">'[4]mpmla wise pp0001'!#REF!</definedName>
    <definedName name="__123Graph_X" hidden="1">'[4]mpmla wise pp0001'!#REF!</definedName>
    <definedName name="_1" localSheetId="12">#REF!</definedName>
    <definedName name="_123" localSheetId="2" hidden="1">'[1]mpmla wise pp0001'!#REF!</definedName>
    <definedName name="_123" localSheetId="3" hidden="1">'[1]mpmla wise pp0001'!#REF!</definedName>
    <definedName name="_123" localSheetId="5" hidden="1">'[1]mpmla wise pp0001'!#REF!</definedName>
    <definedName name="_123" localSheetId="13" hidden="1">'[1]mpmla wise pp0001'!#REF!</definedName>
    <definedName name="_123" localSheetId="14" hidden="1">'[1]mpmla wise pp0001'!#REF!</definedName>
    <definedName name="_123" localSheetId="17" hidden="1">'[1]mpmla wise pp0001'!#REF!</definedName>
    <definedName name="_123" localSheetId="18" hidden="1">'[1]mpmla wise pp0001'!#REF!</definedName>
    <definedName name="_123" localSheetId="19" hidden="1">'[1]mpmla wise pp0001'!#REF!</definedName>
    <definedName name="_123" hidden="1">'[1]mpmla wise pp0001'!#REF!</definedName>
    <definedName name="_124" localSheetId="2" hidden="1">'[5]mpmla wise pp02_03'!#REF!</definedName>
    <definedName name="_124" localSheetId="3" hidden="1">'[5]mpmla wise pp02_03'!#REF!</definedName>
    <definedName name="_124" localSheetId="5" hidden="1">'[5]mpmla wise pp02_03'!#REF!</definedName>
    <definedName name="_124" localSheetId="7" hidden="1">'[5]mpmla wise pp02_03'!#REF!</definedName>
    <definedName name="_124" localSheetId="13" hidden="1">'[5]mpmla wise pp02_03'!#REF!</definedName>
    <definedName name="_124" localSheetId="14" hidden="1">'[5]mpmla wise pp02_03'!#REF!</definedName>
    <definedName name="_124" localSheetId="15" hidden="1">'[5]mpmla wise pp02_03'!#REF!</definedName>
    <definedName name="_124" localSheetId="17" hidden="1">'[5]mpmla wise pp02_03'!#REF!</definedName>
    <definedName name="_124" localSheetId="18" hidden="1">'[5]mpmla wise pp02_03'!#REF!</definedName>
    <definedName name="_124" localSheetId="19" hidden="1">'[5]mpmla wise pp02_03'!#REF!</definedName>
    <definedName name="_124" localSheetId="6" hidden="1">'[5]mpmla wise pp02_03'!#REF!</definedName>
    <definedName name="_124" localSheetId="16" hidden="1">'[5]mpmla wise pp02_03'!#REF!</definedName>
    <definedName name="_124" localSheetId="4" hidden="1">'[5]mpmla wise pp02_03'!#REF!</definedName>
    <definedName name="_124" localSheetId="0" hidden="1">'[5]mpmla wise pp02_03'!#REF!</definedName>
    <definedName name="_124" localSheetId="20" hidden="1">'[5]mpmla wise pp02_03'!#REF!</definedName>
    <definedName name="_124" localSheetId="21" hidden="1">'[5]mpmla wise pp02_03'!#REF!</definedName>
    <definedName name="_124" localSheetId="23" hidden="1">'[5]mpmla wise pp02_03'!#REF!</definedName>
    <definedName name="_124" localSheetId="24" hidden="1">'[5]mpmla wise pp02_03'!#REF!</definedName>
    <definedName name="_124" localSheetId="22" hidden="1">'[5]mpmla wise pp02_03'!#REF!</definedName>
    <definedName name="_124" hidden="1">'[5]mpmla wise pp02_03'!#REF!</definedName>
    <definedName name="_125" localSheetId="2" hidden="1">'[5]mpmla wise pp02_03'!#REF!</definedName>
    <definedName name="_125" localSheetId="3" hidden="1">'[5]mpmla wise pp02_03'!#REF!</definedName>
    <definedName name="_125" localSheetId="5" hidden="1">'[5]mpmla wise pp02_03'!#REF!</definedName>
    <definedName name="_125" localSheetId="7" hidden="1">'[5]mpmla wise pp02_03'!#REF!</definedName>
    <definedName name="_125" localSheetId="13" hidden="1">'[5]mpmla wise pp02_03'!#REF!</definedName>
    <definedName name="_125" localSheetId="14" hidden="1">'[5]mpmla wise pp02_03'!#REF!</definedName>
    <definedName name="_125" localSheetId="15" hidden="1">'[5]mpmla wise pp02_03'!#REF!</definedName>
    <definedName name="_125" localSheetId="17" hidden="1">'[5]mpmla wise pp02_03'!#REF!</definedName>
    <definedName name="_125" localSheetId="18" hidden="1">'[5]mpmla wise pp02_03'!#REF!</definedName>
    <definedName name="_125" localSheetId="19" hidden="1">'[5]mpmla wise pp02_03'!#REF!</definedName>
    <definedName name="_125" localSheetId="6" hidden="1">'[5]mpmla wise pp02_03'!#REF!</definedName>
    <definedName name="_125" localSheetId="16" hidden="1">'[5]mpmla wise pp02_03'!#REF!</definedName>
    <definedName name="_125" localSheetId="4" hidden="1">'[5]mpmla wise pp02_03'!#REF!</definedName>
    <definedName name="_125" localSheetId="0" hidden="1">'[5]mpmla wise pp02_03'!#REF!</definedName>
    <definedName name="_125" localSheetId="20" hidden="1">'[5]mpmla wise pp02_03'!#REF!</definedName>
    <definedName name="_125" localSheetId="21" hidden="1">'[5]mpmla wise pp02_03'!#REF!</definedName>
    <definedName name="_125" localSheetId="23" hidden="1">'[5]mpmla wise pp02_03'!#REF!</definedName>
    <definedName name="_125" localSheetId="24" hidden="1">'[5]mpmla wise pp02_03'!#REF!</definedName>
    <definedName name="_125" localSheetId="22" hidden="1">'[5]mpmla wise pp02_03'!#REF!</definedName>
    <definedName name="_125" hidden="1">'[5]mpmla wise pp02_03'!#REF!</definedName>
    <definedName name="_126" localSheetId="2" hidden="1">'[5]mpmla wise pp02_03'!#REF!</definedName>
    <definedName name="_126" localSheetId="3" hidden="1">'[5]mpmla wise pp02_03'!#REF!</definedName>
    <definedName name="_126" localSheetId="5" hidden="1">'[5]mpmla wise pp02_03'!#REF!</definedName>
    <definedName name="_126" localSheetId="7" hidden="1">'[5]mpmla wise pp02_03'!#REF!</definedName>
    <definedName name="_126" localSheetId="13" hidden="1">'[5]mpmla wise pp02_03'!#REF!</definedName>
    <definedName name="_126" localSheetId="14" hidden="1">'[5]mpmla wise pp02_03'!#REF!</definedName>
    <definedName name="_126" localSheetId="15" hidden="1">'[5]mpmla wise pp02_03'!#REF!</definedName>
    <definedName name="_126" localSheetId="17" hidden="1">'[5]mpmla wise pp02_03'!#REF!</definedName>
    <definedName name="_126" localSheetId="18" hidden="1">'[5]mpmla wise pp02_03'!#REF!</definedName>
    <definedName name="_126" localSheetId="19" hidden="1">'[5]mpmla wise pp02_03'!#REF!</definedName>
    <definedName name="_126" localSheetId="6" hidden="1">'[5]mpmla wise pp02_03'!#REF!</definedName>
    <definedName name="_126" localSheetId="16" hidden="1">'[5]mpmla wise pp02_03'!#REF!</definedName>
    <definedName name="_126" localSheetId="4" hidden="1">'[5]mpmla wise pp02_03'!#REF!</definedName>
    <definedName name="_126" localSheetId="0" hidden="1">'[5]mpmla wise pp02_03'!#REF!</definedName>
    <definedName name="_126" localSheetId="20" hidden="1">'[5]mpmla wise pp02_03'!#REF!</definedName>
    <definedName name="_126" localSheetId="21" hidden="1">'[5]mpmla wise pp02_03'!#REF!</definedName>
    <definedName name="_126" localSheetId="23" hidden="1">'[5]mpmla wise pp02_03'!#REF!</definedName>
    <definedName name="_126" localSheetId="24" hidden="1">'[5]mpmla wise pp02_03'!#REF!</definedName>
    <definedName name="_126" localSheetId="22" hidden="1">'[5]mpmla wise pp02_03'!#REF!</definedName>
    <definedName name="_126" hidden="1">'[5]mpmla wise pp02_03'!#REF!</definedName>
    <definedName name="_127" localSheetId="2" hidden="1">'[5]mpmla wise pp02_03'!#REF!</definedName>
    <definedName name="_127" localSheetId="3" hidden="1">'[5]mpmla wise pp02_03'!#REF!</definedName>
    <definedName name="_127" localSheetId="5" hidden="1">'[5]mpmla wise pp02_03'!#REF!</definedName>
    <definedName name="_127" localSheetId="7" hidden="1">'[5]mpmla wise pp02_03'!#REF!</definedName>
    <definedName name="_127" localSheetId="13" hidden="1">'[5]mpmla wise pp02_03'!#REF!</definedName>
    <definedName name="_127" localSheetId="14" hidden="1">'[5]mpmla wise pp02_03'!#REF!</definedName>
    <definedName name="_127" localSheetId="15" hidden="1">'[5]mpmla wise pp02_03'!#REF!</definedName>
    <definedName name="_127" localSheetId="17" hidden="1">'[5]mpmla wise pp02_03'!#REF!</definedName>
    <definedName name="_127" localSheetId="18" hidden="1">'[5]mpmla wise pp02_03'!#REF!</definedName>
    <definedName name="_127" localSheetId="19" hidden="1">'[5]mpmla wise pp02_03'!#REF!</definedName>
    <definedName name="_127" localSheetId="6" hidden="1">'[5]mpmla wise pp02_03'!#REF!</definedName>
    <definedName name="_127" localSheetId="16" hidden="1">'[5]mpmla wise pp02_03'!#REF!</definedName>
    <definedName name="_127" localSheetId="4" hidden="1">'[5]mpmla wise pp02_03'!#REF!</definedName>
    <definedName name="_127" localSheetId="0" hidden="1">'[5]mpmla wise pp02_03'!#REF!</definedName>
    <definedName name="_127" localSheetId="20" hidden="1">'[5]mpmla wise pp02_03'!#REF!</definedName>
    <definedName name="_127" localSheetId="21" hidden="1">'[5]mpmla wise pp02_03'!#REF!</definedName>
    <definedName name="_127" localSheetId="23" hidden="1">'[5]mpmla wise pp02_03'!#REF!</definedName>
    <definedName name="_127" localSheetId="24" hidden="1">'[5]mpmla wise pp02_03'!#REF!</definedName>
    <definedName name="_127" localSheetId="22" hidden="1">'[5]mpmla wise pp02_03'!#REF!</definedName>
    <definedName name="_127" hidden="1">'[5]mpmla wise pp02_03'!#REF!</definedName>
    <definedName name="_128" localSheetId="2" hidden="1">'[5]mpmla wise pp02_03'!#REF!</definedName>
    <definedName name="_128" localSheetId="3" hidden="1">'[5]mpmla wise pp02_03'!#REF!</definedName>
    <definedName name="_128" localSheetId="5" hidden="1">'[5]mpmla wise pp02_03'!#REF!</definedName>
    <definedName name="_128" localSheetId="7" hidden="1">'[5]mpmla wise pp02_03'!#REF!</definedName>
    <definedName name="_128" localSheetId="13" hidden="1">'[5]mpmla wise pp02_03'!#REF!</definedName>
    <definedName name="_128" localSheetId="14" hidden="1">'[5]mpmla wise pp02_03'!#REF!</definedName>
    <definedName name="_128" localSheetId="15" hidden="1">'[5]mpmla wise pp02_03'!#REF!</definedName>
    <definedName name="_128" localSheetId="17" hidden="1">'[5]mpmla wise pp02_03'!#REF!</definedName>
    <definedName name="_128" localSheetId="18" hidden="1">'[5]mpmla wise pp02_03'!#REF!</definedName>
    <definedName name="_128" localSheetId="19" hidden="1">'[5]mpmla wise pp02_03'!#REF!</definedName>
    <definedName name="_128" localSheetId="6" hidden="1">'[5]mpmla wise pp02_03'!#REF!</definedName>
    <definedName name="_128" localSheetId="16" hidden="1">'[5]mpmla wise pp02_03'!#REF!</definedName>
    <definedName name="_128" localSheetId="4" hidden="1">'[5]mpmla wise pp02_03'!#REF!</definedName>
    <definedName name="_128" localSheetId="0" hidden="1">'[5]mpmla wise pp02_03'!#REF!</definedName>
    <definedName name="_128" localSheetId="20" hidden="1">'[5]mpmla wise pp02_03'!#REF!</definedName>
    <definedName name="_128" localSheetId="21" hidden="1">'[5]mpmla wise pp02_03'!#REF!</definedName>
    <definedName name="_128" localSheetId="23" hidden="1">'[5]mpmla wise pp02_03'!#REF!</definedName>
    <definedName name="_128" localSheetId="24" hidden="1">'[5]mpmla wise pp02_03'!#REF!</definedName>
    <definedName name="_128" localSheetId="22" hidden="1">'[5]mpmla wise pp02_03'!#REF!</definedName>
    <definedName name="_128" hidden="1">'[5]mpmla wise pp02_03'!#REF!</definedName>
    <definedName name="_129" localSheetId="2" hidden="1">'[5]mpmla wise pp02_03'!#REF!</definedName>
    <definedName name="_129" localSheetId="3" hidden="1">'[5]mpmla wise pp02_03'!#REF!</definedName>
    <definedName name="_129" localSheetId="5" hidden="1">'[5]mpmla wise pp02_03'!#REF!</definedName>
    <definedName name="_129" localSheetId="7" hidden="1">'[5]mpmla wise pp02_03'!#REF!</definedName>
    <definedName name="_129" localSheetId="13" hidden="1">'[5]mpmla wise pp02_03'!#REF!</definedName>
    <definedName name="_129" localSheetId="14" hidden="1">'[5]mpmla wise pp02_03'!#REF!</definedName>
    <definedName name="_129" localSheetId="15" hidden="1">'[5]mpmla wise pp02_03'!#REF!</definedName>
    <definedName name="_129" localSheetId="17" hidden="1">'[5]mpmla wise pp02_03'!#REF!</definedName>
    <definedName name="_129" localSheetId="18" hidden="1">'[5]mpmla wise pp02_03'!#REF!</definedName>
    <definedName name="_129" localSheetId="19" hidden="1">'[5]mpmla wise pp02_03'!#REF!</definedName>
    <definedName name="_129" localSheetId="6" hidden="1">'[5]mpmla wise pp02_03'!#REF!</definedName>
    <definedName name="_129" localSheetId="16" hidden="1">'[5]mpmla wise pp02_03'!#REF!</definedName>
    <definedName name="_129" localSheetId="4" hidden="1">'[5]mpmla wise pp02_03'!#REF!</definedName>
    <definedName name="_129" localSheetId="0" hidden="1">'[5]mpmla wise pp02_03'!#REF!</definedName>
    <definedName name="_129" localSheetId="20" hidden="1">'[5]mpmla wise pp02_03'!#REF!</definedName>
    <definedName name="_129" localSheetId="21" hidden="1">'[5]mpmla wise pp02_03'!#REF!</definedName>
    <definedName name="_129" localSheetId="23" hidden="1">'[5]mpmla wise pp02_03'!#REF!</definedName>
    <definedName name="_129" localSheetId="24" hidden="1">'[5]mpmla wise pp02_03'!#REF!</definedName>
    <definedName name="_129" localSheetId="22" hidden="1">'[5]mpmla wise pp02_03'!#REF!</definedName>
    <definedName name="_129" hidden="1">'[5]mpmla wise pp02_03'!#REF!</definedName>
    <definedName name="_130" hidden="1">[6]zpF0001!$E$39:$E$78</definedName>
    <definedName name="_131" hidden="1">[6]zpF0001!$O$149:$O$158</definedName>
    <definedName name="_132" hidden="1">[6]zpF0001!$A$39:$CB$78</definedName>
    <definedName name="_135" localSheetId="2" hidden="1">'[7]mpmla wise pp01_02'!#REF!</definedName>
    <definedName name="_135" localSheetId="3" hidden="1">'[7]mpmla wise pp01_02'!#REF!</definedName>
    <definedName name="_135" localSheetId="5" hidden="1">'[7]mpmla wise pp01_02'!#REF!</definedName>
    <definedName name="_135" localSheetId="7" hidden="1">'[7]mpmla wise pp01_02'!#REF!</definedName>
    <definedName name="_135" localSheetId="13" hidden="1">'[7]mpmla wise pp01_02'!#REF!</definedName>
    <definedName name="_135" localSheetId="14" hidden="1">'[7]mpmla wise pp01_02'!#REF!</definedName>
    <definedName name="_135" localSheetId="15" hidden="1">'[7]mpmla wise pp01_02'!#REF!</definedName>
    <definedName name="_135" localSheetId="17" hidden="1">'[7]mpmla wise pp01_02'!#REF!</definedName>
    <definedName name="_135" localSheetId="18" hidden="1">'[7]mpmla wise pp01_02'!#REF!</definedName>
    <definedName name="_135" localSheetId="19" hidden="1">'[7]mpmla wise pp01_02'!#REF!</definedName>
    <definedName name="_135" localSheetId="6" hidden="1">'[7]mpmla wise pp01_02'!#REF!</definedName>
    <definedName name="_135" localSheetId="16" hidden="1">'[7]mpmla wise pp01_02'!#REF!</definedName>
    <definedName name="_135" localSheetId="4" hidden="1">'[7]mpmla wise pp01_02'!#REF!</definedName>
    <definedName name="_135" localSheetId="0" hidden="1">'[7]mpmla wise pp01_02'!#REF!</definedName>
    <definedName name="_135" localSheetId="20" hidden="1">'[7]mpmla wise pp01_02'!#REF!</definedName>
    <definedName name="_135" localSheetId="21" hidden="1">'[7]mpmla wise pp01_02'!#REF!</definedName>
    <definedName name="_135" localSheetId="23" hidden="1">'[7]mpmla wise pp01_02'!#REF!</definedName>
    <definedName name="_135" localSheetId="24" hidden="1">'[7]mpmla wise pp01_02'!#REF!</definedName>
    <definedName name="_135" localSheetId="22" hidden="1">'[7]mpmla wise pp01_02'!#REF!</definedName>
    <definedName name="_135" hidden="1">'[7]mpmla wise pp01_02'!#REF!</definedName>
    <definedName name="_142" localSheetId="2" hidden="1">'[7]mpmla wise pp01_02'!#REF!</definedName>
    <definedName name="_142" localSheetId="3" hidden="1">'[7]mpmla wise pp01_02'!#REF!</definedName>
    <definedName name="_142" localSheetId="5" hidden="1">'[7]mpmla wise pp01_02'!#REF!</definedName>
    <definedName name="_142" localSheetId="7" hidden="1">'[7]mpmla wise pp01_02'!#REF!</definedName>
    <definedName name="_142" localSheetId="13" hidden="1">'[7]mpmla wise pp01_02'!#REF!</definedName>
    <definedName name="_142" localSheetId="14" hidden="1">'[7]mpmla wise pp01_02'!#REF!</definedName>
    <definedName name="_142" localSheetId="15" hidden="1">'[7]mpmla wise pp01_02'!#REF!</definedName>
    <definedName name="_142" localSheetId="17" hidden="1">'[7]mpmla wise pp01_02'!#REF!</definedName>
    <definedName name="_142" localSheetId="18" hidden="1">'[7]mpmla wise pp01_02'!#REF!</definedName>
    <definedName name="_142" localSheetId="19" hidden="1">'[7]mpmla wise pp01_02'!#REF!</definedName>
    <definedName name="_142" localSheetId="6" hidden="1">'[7]mpmla wise pp01_02'!#REF!</definedName>
    <definedName name="_142" localSheetId="16" hidden="1">'[7]mpmla wise pp01_02'!#REF!</definedName>
    <definedName name="_142" localSheetId="4" hidden="1">'[7]mpmla wise pp01_02'!#REF!</definedName>
    <definedName name="_142" localSheetId="0" hidden="1">'[7]mpmla wise pp01_02'!#REF!</definedName>
    <definedName name="_142" localSheetId="20" hidden="1">'[7]mpmla wise pp01_02'!#REF!</definedName>
    <definedName name="_142" localSheetId="21" hidden="1">'[7]mpmla wise pp01_02'!#REF!</definedName>
    <definedName name="_142" localSheetId="23" hidden="1">'[7]mpmla wise pp01_02'!#REF!</definedName>
    <definedName name="_142" localSheetId="24" hidden="1">'[7]mpmla wise pp01_02'!#REF!</definedName>
    <definedName name="_142" localSheetId="22" hidden="1">'[7]mpmla wise pp01_02'!#REF!</definedName>
    <definedName name="_142" hidden="1">'[7]mpmla wise pp01_02'!#REF!</definedName>
    <definedName name="_a" localSheetId="12">#REF!</definedName>
    <definedName name="_b" localSheetId="12">#REF!</definedName>
    <definedName name="_Dist_Bin" localSheetId="2" hidden="1">#REF!</definedName>
    <definedName name="_Dist_Bin" localSheetId="3" hidden="1">#REF!</definedName>
    <definedName name="_Dist_Bin" localSheetId="5" hidden="1">#REF!</definedName>
    <definedName name="_Dist_Bin" localSheetId="7" hidden="1">#REF!</definedName>
    <definedName name="_Dist_Bin" localSheetId="13" hidden="1">#REF!</definedName>
    <definedName name="_Dist_Bin" localSheetId="14" hidden="1">#REF!</definedName>
    <definedName name="_Dist_Bin" localSheetId="15" hidden="1">#REF!</definedName>
    <definedName name="_Dist_Bin" localSheetId="17" hidden="1">#REF!</definedName>
    <definedName name="_Dist_Bin" localSheetId="18" hidden="1">#REF!</definedName>
    <definedName name="_Dist_Bin" localSheetId="19" hidden="1">#REF!</definedName>
    <definedName name="_Dist_Bin" localSheetId="6" hidden="1">#REF!</definedName>
    <definedName name="_Dist_Bin" localSheetId="16" hidden="1">#REF!</definedName>
    <definedName name="_Dist_Bin" localSheetId="4" hidden="1">#REF!</definedName>
    <definedName name="_Dist_Bin" localSheetId="0" hidden="1">#REF!</definedName>
    <definedName name="_Dist_Bin" localSheetId="20" hidden="1">#REF!</definedName>
    <definedName name="_Dist_Bin" localSheetId="21" hidden="1">#REF!</definedName>
    <definedName name="_Dist_Bin" localSheetId="23" hidden="1">#REF!</definedName>
    <definedName name="_Dist_Bin" localSheetId="24" hidden="1">#REF!</definedName>
    <definedName name="_Dist_Bin" localSheetId="22" hidden="1">#REF!</definedName>
    <definedName name="_Dist_Bin" hidden="1">#REF!</definedName>
    <definedName name="_Dist_Values" localSheetId="2" hidden="1">#REF!</definedName>
    <definedName name="_Dist_Values" localSheetId="3" hidden="1">#REF!</definedName>
    <definedName name="_Dist_Values" localSheetId="5" hidden="1">#REF!</definedName>
    <definedName name="_Dist_Values" localSheetId="7" hidden="1">#REF!</definedName>
    <definedName name="_Dist_Values" localSheetId="13" hidden="1">#REF!</definedName>
    <definedName name="_Dist_Values" localSheetId="14" hidden="1">#REF!</definedName>
    <definedName name="_Dist_Values" localSheetId="15" hidden="1">#REF!</definedName>
    <definedName name="_Dist_Values" localSheetId="17" hidden="1">#REF!</definedName>
    <definedName name="_Dist_Values" localSheetId="18" hidden="1">#REF!</definedName>
    <definedName name="_Dist_Values" localSheetId="19" hidden="1">#REF!</definedName>
    <definedName name="_Dist_Values" localSheetId="6" hidden="1">#REF!</definedName>
    <definedName name="_Dist_Values" localSheetId="16" hidden="1">#REF!</definedName>
    <definedName name="_Dist_Values" localSheetId="4" hidden="1">#REF!</definedName>
    <definedName name="_Dist_Values" localSheetId="0" hidden="1">#REF!</definedName>
    <definedName name="_Dist_Values" localSheetId="20" hidden="1">#REF!</definedName>
    <definedName name="_Dist_Values" localSheetId="21" hidden="1">#REF!</definedName>
    <definedName name="_Dist_Values" localSheetId="23" hidden="1">#REF!</definedName>
    <definedName name="_Dist_Values" localSheetId="24" hidden="1">#REF!</definedName>
    <definedName name="_Dist_Values" localSheetId="22" hidden="1">#REF!</definedName>
    <definedName name="_Dist_Values" hidden="1">#REF!</definedName>
    <definedName name="_Fill" localSheetId="2" hidden="1">#REF!</definedName>
    <definedName name="_Fill" localSheetId="3" hidden="1">#REF!</definedName>
    <definedName name="_Fill" localSheetId="5" hidden="1">#REF!</definedName>
    <definedName name="_Fill" localSheetId="7" hidden="1">#REF!</definedName>
    <definedName name="_Fill" localSheetId="13" hidden="1">#REF!</definedName>
    <definedName name="_Fill" localSheetId="14" hidden="1">#REF!</definedName>
    <definedName name="_Fill" localSheetId="15" hidden="1">#REF!</definedName>
    <definedName name="_Fill" localSheetId="17" hidden="1">#REF!</definedName>
    <definedName name="_Fill" localSheetId="18" hidden="1">#REF!</definedName>
    <definedName name="_Fill" localSheetId="19" hidden="1">#REF!</definedName>
    <definedName name="_Fill" localSheetId="6" hidden="1">#REF!</definedName>
    <definedName name="_Fill" localSheetId="16" hidden="1">#REF!</definedName>
    <definedName name="_Fill" localSheetId="4" hidden="1">#REF!</definedName>
    <definedName name="_Fill" localSheetId="0" hidden="1">#REF!</definedName>
    <definedName name="_Fill" localSheetId="20" hidden="1">#REF!</definedName>
    <definedName name="_Fill" localSheetId="21" hidden="1">#REF!</definedName>
    <definedName name="_Fill" localSheetId="23" hidden="1">#REF!</definedName>
    <definedName name="_Fill" localSheetId="24" hidden="1">#REF!</definedName>
    <definedName name="_Fill" localSheetId="22" hidden="1">#REF!</definedName>
    <definedName name="_Fill" hidden="1">#REF!</definedName>
    <definedName name="_xlnm._FilterDatabase" localSheetId="3" hidden="1">'002'!$2:$368</definedName>
    <definedName name="_xlnm._FilterDatabase" localSheetId="5" hidden="1">'004'!$A$2:$D$2</definedName>
    <definedName name="_xlnm._FilterDatabase" localSheetId="13" hidden="1">'008'!$A$4:$F$12</definedName>
    <definedName name="_xlnm._FilterDatabase" localSheetId="14" hidden="1">'009'!$A$4:$F$7</definedName>
    <definedName name="_xlnm._FilterDatabase" localSheetId="17" hidden="1">'013'!$A$3:$G$6</definedName>
    <definedName name="_xlnm._FilterDatabase" localSheetId="4" hidden="1">'3B'!$A$6:$Q$24</definedName>
    <definedName name="_xlnm._FilterDatabase" localSheetId="12" hidden="1">'accd-2'!$A$5:$O$753</definedName>
    <definedName name="_xlnm._FilterDatabase" localSheetId="11" hidden="1">Accident!#REF!</definedName>
    <definedName name="_xlnm._FilterDatabase" localSheetId="0" hidden="1">INDEX!$A$2:$D$18</definedName>
    <definedName name="_Key1" localSheetId="12" hidden="1">[1]zpF0001!$E$39:$E$78</definedName>
    <definedName name="_Key1" localSheetId="11" hidden="1">[2]zpF0001!$E$39:$E$78</definedName>
    <definedName name="_Key1" localSheetId="10" hidden="1">[3]zpF0001!$E$39:$E$78</definedName>
    <definedName name="_Key1" hidden="1">[4]zpF0001!$E$39:$E$78</definedName>
    <definedName name="_Key2" localSheetId="12" hidden="1">[1]zpF0001!$O$149:$O$158</definedName>
    <definedName name="_Key2" localSheetId="11" hidden="1">[2]zpF0001!$O$149:$O$158</definedName>
    <definedName name="_Key2" localSheetId="10" hidden="1">[3]zpF0001!$O$149:$O$158</definedName>
    <definedName name="_Key2" hidden="1">[4]zpF0001!$O$149:$O$158</definedName>
    <definedName name="_key3" localSheetId="2" hidden="1">'[8]mpmla wise pp01_02'!#REF!</definedName>
    <definedName name="_key3" localSheetId="3" hidden="1">'[8]mpmla wise pp01_02'!#REF!</definedName>
    <definedName name="_key3" localSheetId="5" hidden="1">'[8]mpmla wise pp01_02'!#REF!</definedName>
    <definedName name="_key3" localSheetId="7" hidden="1">'[8]mpmla wise pp01_02'!#REF!</definedName>
    <definedName name="_key3" localSheetId="13" hidden="1">'[8]mpmla wise pp01_02'!#REF!</definedName>
    <definedName name="_key3" localSheetId="14" hidden="1">'[8]mpmla wise pp01_02'!#REF!</definedName>
    <definedName name="_key3" localSheetId="15" hidden="1">'[8]mpmla wise pp01_02'!#REF!</definedName>
    <definedName name="_key3" localSheetId="17" hidden="1">'[8]mpmla wise pp01_02'!#REF!</definedName>
    <definedName name="_key3" localSheetId="18" hidden="1">'[8]mpmla wise pp01_02'!#REF!</definedName>
    <definedName name="_key3" localSheetId="19" hidden="1">'[8]mpmla wise pp01_02'!#REF!</definedName>
    <definedName name="_key3" localSheetId="6" hidden="1">'[8]mpmla wise pp01_02'!#REF!</definedName>
    <definedName name="_key3" localSheetId="16" hidden="1">'[8]mpmla wise pp01_02'!#REF!</definedName>
    <definedName name="_key3" localSheetId="4" hidden="1">'[8]mpmla wise pp01_02'!#REF!</definedName>
    <definedName name="_key3" localSheetId="0" hidden="1">'[8]mpmla wise pp01_02'!#REF!</definedName>
    <definedName name="_key3" localSheetId="20" hidden="1">'[8]mpmla wise pp01_02'!#REF!</definedName>
    <definedName name="_key3" localSheetId="21" hidden="1">'[8]mpmla wise pp01_02'!#REF!</definedName>
    <definedName name="_key3" localSheetId="23" hidden="1">'[8]mpmla wise pp01_02'!#REF!</definedName>
    <definedName name="_key3" localSheetId="24" hidden="1">'[8]mpmla wise pp01_02'!#REF!</definedName>
    <definedName name="_key3" localSheetId="22" hidden="1">'[8]mpmla wise pp01_02'!#REF!</definedName>
    <definedName name="_key3" hidden="1">'[8]mpmla wise pp01_02'!#REF!</definedName>
    <definedName name="_Order1" hidden="1">255</definedName>
    <definedName name="_Order2" hidden="1">255</definedName>
    <definedName name="_Sort" localSheetId="12" hidden="1">[1]zpF0001!$A$39:$CB$78</definedName>
    <definedName name="_Sort" localSheetId="11" hidden="1">[2]zpF0001!$A$39:$CB$78</definedName>
    <definedName name="_Sort" localSheetId="10" hidden="1">[3]zpF0001!$A$39:$CB$78</definedName>
    <definedName name="_Sort" hidden="1">[4]zpF0001!$A$39:$CB$78</definedName>
    <definedName name="a" localSheetId="12">[9]shp_T_D_drive!$A$1:$AE$31</definedName>
    <definedName name="aa" localSheetId="12">[9]shp_T_D_drive!$A$1:$AE$31</definedName>
    <definedName name="aaa" localSheetId="2" hidden="1">'[10]mpmla wise pp01_02'!#REF!</definedName>
    <definedName name="aaa" localSheetId="3" hidden="1">'[10]mpmla wise pp01_02'!#REF!</definedName>
    <definedName name="aaa" localSheetId="5" hidden="1">'[10]mpmla wise pp01_02'!#REF!</definedName>
    <definedName name="aaa" localSheetId="7" hidden="1">'[10]mpmla wise pp01_02'!#REF!</definedName>
    <definedName name="aaa" localSheetId="13" hidden="1">'[10]mpmla wise pp01_02'!#REF!</definedName>
    <definedName name="aaa" localSheetId="14" hidden="1">'[10]mpmla wise pp01_02'!#REF!</definedName>
    <definedName name="aaa" localSheetId="15" hidden="1">'[10]mpmla wise pp01_02'!#REF!</definedName>
    <definedName name="aaa" localSheetId="17" hidden="1">'[10]mpmla wise pp01_02'!#REF!</definedName>
    <definedName name="aaa" localSheetId="18" hidden="1">'[10]mpmla wise pp01_02'!#REF!</definedName>
    <definedName name="aaa" localSheetId="19" hidden="1">'[10]mpmla wise pp01_02'!#REF!</definedName>
    <definedName name="aaa" localSheetId="6" hidden="1">'[10]mpmla wise pp01_02'!#REF!</definedName>
    <definedName name="aaa" localSheetId="16" hidden="1">'[10]mpmla wise pp01_02'!#REF!</definedName>
    <definedName name="aaa" localSheetId="4" hidden="1">'[10]mpmla wise pp01_02'!#REF!</definedName>
    <definedName name="aaa" localSheetId="12" hidden="1">'[8]mpmla wise pp01_02'!#REF!</definedName>
    <definedName name="aaa" localSheetId="11" hidden="1">'[11]mpmla wise pp01_02'!#REF!</definedName>
    <definedName name="aaa" localSheetId="10" hidden="1">'[12]mpmla wise pp01_02'!#REF!</definedName>
    <definedName name="aaa" localSheetId="0" hidden="1">'[10]mpmla wise pp01_02'!#REF!</definedName>
    <definedName name="aaa" localSheetId="20" hidden="1">'[10]mpmla wise pp01_02'!#REF!</definedName>
    <definedName name="aaa" localSheetId="21" hidden="1">'[10]mpmla wise pp01_02'!#REF!</definedName>
    <definedName name="aaa" localSheetId="23" hidden="1">'[10]mpmla wise pp01_02'!#REF!</definedName>
    <definedName name="aaa" localSheetId="24" hidden="1">'[10]mpmla wise pp01_02'!#REF!</definedName>
    <definedName name="aaa" localSheetId="22" hidden="1">'[10]mpmla wise pp01_02'!#REF!</definedName>
    <definedName name="aaa" hidden="1">'[10]mpmla wise pp01_02'!#REF!</definedName>
    <definedName name="Acti" localSheetId="2" hidden="1">{"'Sheet1'!$A$4386:$N$4591"}</definedName>
    <definedName name="Acti" localSheetId="3" hidden="1">{"'Sheet1'!$A$4386:$N$4591"}</definedName>
    <definedName name="Acti" localSheetId="5" hidden="1">{"'Sheet1'!$A$4386:$N$4591"}</definedName>
    <definedName name="Acti" localSheetId="7" hidden="1">{"'Sheet1'!$A$4386:$N$4591"}</definedName>
    <definedName name="Acti" localSheetId="13" hidden="1">{"'Sheet1'!$A$4386:$N$4591"}</definedName>
    <definedName name="Acti" localSheetId="14" hidden="1">{"'Sheet1'!$A$4386:$N$4591"}</definedName>
    <definedName name="Acti" localSheetId="15" hidden="1">{"'Sheet1'!$A$4386:$N$4591"}</definedName>
    <definedName name="Acti" localSheetId="17" hidden="1">{"'Sheet1'!$A$4386:$N$4591"}</definedName>
    <definedName name="Acti" localSheetId="18" hidden="1">{"'Sheet1'!$A$4386:$N$4591"}</definedName>
    <definedName name="Acti" localSheetId="19" hidden="1">{"'Sheet1'!$A$4386:$N$4591"}</definedName>
    <definedName name="Acti" localSheetId="6" hidden="1">{"'Sheet1'!$A$4386:$N$4591"}</definedName>
    <definedName name="Acti" localSheetId="16" hidden="1">{"'Sheet1'!$A$4386:$N$4591"}</definedName>
    <definedName name="Acti" localSheetId="4" hidden="1">{"'Sheet1'!$A$4386:$N$4591"}</definedName>
    <definedName name="Acti" localSheetId="0" hidden="1">{"'Sheet1'!$A$4386:$N$4591"}</definedName>
    <definedName name="Acti" localSheetId="20" hidden="1">{"'Sheet1'!$A$4386:$N$4591"}</definedName>
    <definedName name="Acti" localSheetId="21" hidden="1">{"'Sheet1'!$A$4386:$N$4591"}</definedName>
    <definedName name="Acti" localSheetId="23" hidden="1">{"'Sheet1'!$A$4386:$N$4591"}</definedName>
    <definedName name="Acti" localSheetId="24" hidden="1">{"'Sheet1'!$A$4386:$N$4591"}</definedName>
    <definedName name="Acti" localSheetId="22" hidden="1">{"'Sheet1'!$A$4386:$N$4591"}</definedName>
    <definedName name="Acti" hidden="1">{"'Sheet1'!$A$4386:$N$4591"}</definedName>
    <definedName name="agmeter" localSheetId="12">#REF!</definedName>
    <definedName name="ann" localSheetId="2" hidden="1">{"'Sheet1'!$A$4386:$N$4591"}</definedName>
    <definedName name="ann" localSheetId="3" hidden="1">{"'Sheet1'!$A$4386:$N$4591"}</definedName>
    <definedName name="ann" localSheetId="5" hidden="1">{"'Sheet1'!$A$4386:$N$4591"}</definedName>
    <definedName name="ann" localSheetId="7" hidden="1">{"'Sheet1'!$A$4386:$N$4591"}</definedName>
    <definedName name="ann" localSheetId="13" hidden="1">{"'Sheet1'!$A$4386:$N$4591"}</definedName>
    <definedName name="ann" localSheetId="14" hidden="1">{"'Sheet1'!$A$4386:$N$4591"}</definedName>
    <definedName name="ann" localSheetId="15" hidden="1">{"'Sheet1'!$A$4386:$N$4591"}</definedName>
    <definedName name="ann" localSheetId="17" hidden="1">{"'Sheet1'!$A$4386:$N$4591"}</definedName>
    <definedName name="ann" localSheetId="18" hidden="1">{"'Sheet1'!$A$4386:$N$4591"}</definedName>
    <definedName name="ann" localSheetId="19" hidden="1">{"'Sheet1'!$A$4386:$N$4591"}</definedName>
    <definedName name="ann" localSheetId="6" hidden="1">{"'Sheet1'!$A$4386:$N$4591"}</definedName>
    <definedName name="ann" localSheetId="16" hidden="1">{"'Sheet1'!$A$4386:$N$4591"}</definedName>
    <definedName name="ann" localSheetId="4" hidden="1">{"'Sheet1'!$A$4386:$N$4591"}</definedName>
    <definedName name="ann" localSheetId="0" hidden="1">{"'Sheet1'!$A$4386:$N$4591"}</definedName>
    <definedName name="ann" localSheetId="20" hidden="1">{"'Sheet1'!$A$4386:$N$4591"}</definedName>
    <definedName name="ann" localSheetId="21" hidden="1">{"'Sheet1'!$A$4386:$N$4591"}</definedName>
    <definedName name="ann" localSheetId="23" hidden="1">{"'Sheet1'!$A$4386:$N$4591"}</definedName>
    <definedName name="ann" localSheetId="24" hidden="1">{"'Sheet1'!$A$4386:$N$4591"}</definedName>
    <definedName name="ann" localSheetId="22" hidden="1">{"'Sheet1'!$A$4386:$N$4591"}</definedName>
    <definedName name="ann" hidden="1">{"'Sheet1'!$A$4386:$N$4591"}</definedName>
    <definedName name="as" localSheetId="12">[9]shp_T_D_drive!$A$1:$AE$31</definedName>
    <definedName name="cwctat" localSheetId="12">#REF!</definedName>
    <definedName name="D" localSheetId="12">#REF!</definedName>
    <definedName name="dfd" localSheetId="2" hidden="1">{"'Sheet1'!$A$4386:$N$4591"}</definedName>
    <definedName name="dfd" localSheetId="3" hidden="1">{"'Sheet1'!$A$4386:$N$4591"}</definedName>
    <definedName name="dfd" localSheetId="5" hidden="1">{"'Sheet1'!$A$4386:$N$4591"}</definedName>
    <definedName name="dfd" localSheetId="7" hidden="1">{"'Sheet1'!$A$4386:$N$4591"}</definedName>
    <definedName name="dfd" localSheetId="13" hidden="1">{"'Sheet1'!$A$4386:$N$4591"}</definedName>
    <definedName name="dfd" localSheetId="14" hidden="1">{"'Sheet1'!$A$4386:$N$4591"}</definedName>
    <definedName name="dfd" localSheetId="15" hidden="1">{"'Sheet1'!$A$4386:$N$4591"}</definedName>
    <definedName name="dfd" localSheetId="17" hidden="1">{"'Sheet1'!$A$4386:$N$4591"}</definedName>
    <definedName name="dfd" localSheetId="18" hidden="1">{"'Sheet1'!$A$4386:$N$4591"}</definedName>
    <definedName name="dfd" localSheetId="19" hidden="1">{"'Sheet1'!$A$4386:$N$4591"}</definedName>
    <definedName name="dfd" localSheetId="6" hidden="1">{"'Sheet1'!$A$4386:$N$4591"}</definedName>
    <definedName name="dfd" localSheetId="16" hidden="1">{"'Sheet1'!$A$4386:$N$4591"}</definedName>
    <definedName name="dfd" localSheetId="4" hidden="1">{"'Sheet1'!$A$4386:$N$4591"}</definedName>
    <definedName name="dfd" localSheetId="0" hidden="1">{"'Sheet1'!$A$4386:$N$4591"}</definedName>
    <definedName name="dfd" localSheetId="20" hidden="1">{"'Sheet1'!$A$4386:$N$4591"}</definedName>
    <definedName name="dfd" localSheetId="21" hidden="1">{"'Sheet1'!$A$4386:$N$4591"}</definedName>
    <definedName name="dfd" localSheetId="23" hidden="1">{"'Sheet1'!$A$4386:$N$4591"}</definedName>
    <definedName name="dfd" localSheetId="24" hidden="1">{"'Sheet1'!$A$4386:$N$4591"}</definedName>
    <definedName name="dfd" localSheetId="22" hidden="1">{"'Sheet1'!$A$4386:$N$4591"}</definedName>
    <definedName name="dfd" hidden="1">{"'Sheet1'!$A$4386:$N$4591"}</definedName>
    <definedName name="DT" localSheetId="12">#REF!</definedName>
    <definedName name="DTT" localSheetId="12">#REF!</definedName>
    <definedName name="Excel_BuiltIn_Database" localSheetId="12">#REF!</definedName>
    <definedName name="Excel_BuiltIn_Print_Area_1" localSheetId="12">'accd-2'!$A$1:$M$749</definedName>
    <definedName name="hht" localSheetId="2" hidden="1">{"'Sheet1'!$A$4386:$N$4591"}</definedName>
    <definedName name="hht" localSheetId="3" hidden="1">{"'Sheet1'!$A$4386:$N$4591"}</definedName>
    <definedName name="hht" localSheetId="5" hidden="1">{"'Sheet1'!$A$4386:$N$4591"}</definedName>
    <definedName name="hht" localSheetId="13" hidden="1">{"'Sheet1'!$A$4386:$N$4591"}</definedName>
    <definedName name="hht" localSheetId="14" hidden="1">{"'Sheet1'!$A$4386:$N$4591"}</definedName>
    <definedName name="hht" localSheetId="17" hidden="1">{"'Sheet1'!$A$4386:$N$4591"}</definedName>
    <definedName name="hht" localSheetId="18" hidden="1">{"'Sheet1'!$A$4386:$N$4591"}</definedName>
    <definedName name="hht" localSheetId="19" hidden="1">{"'Sheet1'!$A$4386:$N$4591"}</definedName>
    <definedName name="hht" hidden="1">{"'Sheet1'!$A$4386:$N$4591"}</definedName>
    <definedName name="HT" localSheetId="2" hidden="1">{"'Sheet1'!$A$4386:$N$4591"}</definedName>
    <definedName name="HT" localSheetId="3" hidden="1">{"'Sheet1'!$A$4386:$N$4591"}</definedName>
    <definedName name="HT" localSheetId="5" hidden="1">{"'Sheet1'!$A$4386:$N$4591"}</definedName>
    <definedName name="HT" localSheetId="7" hidden="1">{"'Sheet1'!$A$4386:$N$4591"}</definedName>
    <definedName name="HT" localSheetId="13" hidden="1">{"'Sheet1'!$A$4386:$N$4591"}</definedName>
    <definedName name="HT" localSheetId="14" hidden="1">{"'Sheet1'!$A$4386:$N$4591"}</definedName>
    <definedName name="HT" localSheetId="15" hidden="1">{"'Sheet1'!$A$4386:$N$4591"}</definedName>
    <definedName name="HT" localSheetId="17" hidden="1">{"'Sheet1'!$A$4386:$N$4591"}</definedName>
    <definedName name="HT" localSheetId="18" hidden="1">{"'Sheet1'!$A$4386:$N$4591"}</definedName>
    <definedName name="HT" localSheetId="19" hidden="1">{"'Sheet1'!$A$4386:$N$4591"}</definedName>
    <definedName name="HT" localSheetId="6" hidden="1">{"'Sheet1'!$A$4386:$N$4591"}</definedName>
    <definedName name="HT" localSheetId="16" hidden="1">{"'Sheet1'!$A$4386:$N$4591"}</definedName>
    <definedName name="HT" localSheetId="4" hidden="1">{"'Sheet1'!$A$4386:$N$4591"}</definedName>
    <definedName name="HT" localSheetId="0" hidden="1">{"'Sheet1'!$A$4386:$N$4591"}</definedName>
    <definedName name="HT" localSheetId="20" hidden="1">{"'Sheet1'!$A$4386:$N$4591"}</definedName>
    <definedName name="HT" localSheetId="21" hidden="1">{"'Sheet1'!$A$4386:$N$4591"}</definedName>
    <definedName name="HT" localSheetId="23" hidden="1">{"'Sheet1'!$A$4386:$N$4591"}</definedName>
    <definedName name="HT" localSheetId="24" hidden="1">{"'Sheet1'!$A$4386:$N$4591"}</definedName>
    <definedName name="HT" localSheetId="22" hidden="1">{"'Sheet1'!$A$4386:$N$4591"}</definedName>
    <definedName name="HT" hidden="1">{"'Sheet1'!$A$4386:$N$4591"}</definedName>
    <definedName name="HTML_CodePage" hidden="1">1252</definedName>
    <definedName name="HTML_Control" localSheetId="2" hidden="1">{"'Sheet1'!$A$4386:$N$4591"}</definedName>
    <definedName name="HTML_Control" localSheetId="3" hidden="1">{"'Sheet1'!$A$4386:$N$4591"}</definedName>
    <definedName name="HTML_Control" localSheetId="5" hidden="1">{"'Sheet1'!$A$4386:$N$4591"}</definedName>
    <definedName name="HTML_Control" localSheetId="7" hidden="1">{"'Sheet1'!$A$4386:$N$4591"}</definedName>
    <definedName name="HTML_Control" localSheetId="13" hidden="1">{"'Sheet1'!$A$4386:$N$4591"}</definedName>
    <definedName name="HTML_Control" localSheetId="14" hidden="1">{"'Sheet1'!$A$4386:$N$4591"}</definedName>
    <definedName name="HTML_Control" localSheetId="15" hidden="1">{"'Sheet1'!$A$4386:$N$4591"}</definedName>
    <definedName name="HTML_Control" localSheetId="17" hidden="1">{"'Sheet1'!$A$4386:$N$4591"}</definedName>
    <definedName name="HTML_Control" localSheetId="18" hidden="1">{"'Sheet1'!$A$4386:$N$4591"}</definedName>
    <definedName name="HTML_Control" localSheetId="19" hidden="1">{"'Sheet1'!$A$4386:$N$4591"}</definedName>
    <definedName name="HTML_Control" localSheetId="6" hidden="1">{"'Sheet1'!$A$4386:$N$4591"}</definedName>
    <definedName name="HTML_Control" localSheetId="16" hidden="1">{"'Sheet1'!$A$4386:$N$4591"}</definedName>
    <definedName name="HTML_Control" localSheetId="4" hidden="1">{"'Sheet1'!$A$4386:$N$4591"}</definedName>
    <definedName name="HTML_Control" localSheetId="12" hidden="1">{"'Sheet1'!$A$4386:$N$4591"}</definedName>
    <definedName name="HTML_Control" localSheetId="11" hidden="1">{"'Sheet1'!$A$4386:$N$4591"}</definedName>
    <definedName name="HTML_Control" localSheetId="10" hidden="1">{"'Sheet1'!$A$4386:$N$4591"}</definedName>
    <definedName name="HTML_Control" localSheetId="0" hidden="1">{"'Sheet1'!$A$4386:$N$4591"}</definedName>
    <definedName name="HTML_Control" localSheetId="20" hidden="1">{"'Sheet1'!$A$4386:$N$4591"}</definedName>
    <definedName name="HTML_Control" localSheetId="21" hidden="1">{"'Sheet1'!$A$4386:$N$4591"}</definedName>
    <definedName name="HTML_Control" localSheetId="23" hidden="1">{"'Sheet1'!$A$4386:$N$4591"}</definedName>
    <definedName name="HTML_Control" localSheetId="24" hidden="1">{"'Sheet1'!$A$4386:$N$4591"}</definedName>
    <definedName name="HTML_Control" localSheetId="22" hidden="1">{"'Sheet1'!$A$4386:$N$4591"}</definedName>
    <definedName name="HTML_Control" hidden="1">{"'Sheet1'!$A$4386:$N$4591"}</definedName>
    <definedName name="HTML_Control_1" localSheetId="2" hidden="1">{"'Sheet1'!$A$4386:$N$4591"}</definedName>
    <definedName name="HTML_Control_1" localSheetId="3" hidden="1">{"'Sheet1'!$A$4386:$N$4591"}</definedName>
    <definedName name="HTML_Control_1" localSheetId="5" hidden="1">{"'Sheet1'!$A$4386:$N$4591"}</definedName>
    <definedName name="HTML_Control_1" localSheetId="7" hidden="1">{"'Sheet1'!$A$4386:$N$4591"}</definedName>
    <definedName name="HTML_Control_1" localSheetId="13" hidden="1">{"'Sheet1'!$A$4386:$N$4591"}</definedName>
    <definedName name="HTML_Control_1" localSheetId="14" hidden="1">{"'Sheet1'!$A$4386:$N$4591"}</definedName>
    <definedName name="HTML_Control_1" localSheetId="15" hidden="1">{"'Sheet1'!$A$4386:$N$4591"}</definedName>
    <definedName name="HTML_Control_1" localSheetId="17" hidden="1">{"'Sheet1'!$A$4386:$N$4591"}</definedName>
    <definedName name="HTML_Control_1" localSheetId="18" hidden="1">{"'Sheet1'!$A$4386:$N$4591"}</definedName>
    <definedName name="HTML_Control_1" localSheetId="19" hidden="1">{"'Sheet1'!$A$4386:$N$4591"}</definedName>
    <definedName name="HTML_Control_1" localSheetId="6" hidden="1">{"'Sheet1'!$A$4386:$N$4591"}</definedName>
    <definedName name="HTML_Control_1" localSheetId="16" hidden="1">{"'Sheet1'!$A$4386:$N$4591"}</definedName>
    <definedName name="HTML_Control_1" localSheetId="4" hidden="1">{"'Sheet1'!$A$4386:$N$4591"}</definedName>
    <definedName name="HTML_Control_1" localSheetId="0" hidden="1">{"'Sheet1'!$A$4386:$N$4591"}</definedName>
    <definedName name="HTML_Control_1" localSheetId="20" hidden="1">{"'Sheet1'!$A$4386:$N$4591"}</definedName>
    <definedName name="HTML_Control_1" localSheetId="21" hidden="1">{"'Sheet1'!$A$4386:$N$4591"}</definedName>
    <definedName name="HTML_Control_1" localSheetId="23" hidden="1">{"'Sheet1'!$A$4386:$N$4591"}</definedName>
    <definedName name="HTML_Control_1" localSheetId="24" hidden="1">{"'Sheet1'!$A$4386:$N$4591"}</definedName>
    <definedName name="HTML_Control_1" localSheetId="22" hidden="1">{"'Sheet1'!$A$4386:$N$4591"}</definedName>
    <definedName name="HTML_Control_1" hidden="1">{"'Sheet1'!$A$4386:$N$4591"}</definedName>
    <definedName name="HTML_Control_2" localSheetId="2" hidden="1">{"'Sheet1'!$A$4386:$N$4591"}</definedName>
    <definedName name="HTML_Control_2" localSheetId="3" hidden="1">{"'Sheet1'!$A$4386:$N$4591"}</definedName>
    <definedName name="HTML_Control_2" localSheetId="5" hidden="1">{"'Sheet1'!$A$4386:$N$4591"}</definedName>
    <definedName name="HTML_Control_2" localSheetId="7" hidden="1">{"'Sheet1'!$A$4386:$N$4591"}</definedName>
    <definedName name="HTML_Control_2" localSheetId="13" hidden="1">{"'Sheet1'!$A$4386:$N$4591"}</definedName>
    <definedName name="HTML_Control_2" localSheetId="14" hidden="1">{"'Sheet1'!$A$4386:$N$4591"}</definedName>
    <definedName name="HTML_Control_2" localSheetId="15" hidden="1">{"'Sheet1'!$A$4386:$N$4591"}</definedName>
    <definedName name="HTML_Control_2" localSheetId="17" hidden="1">{"'Sheet1'!$A$4386:$N$4591"}</definedName>
    <definedName name="HTML_Control_2" localSheetId="18" hidden="1">{"'Sheet1'!$A$4386:$N$4591"}</definedName>
    <definedName name="HTML_Control_2" localSheetId="19" hidden="1">{"'Sheet1'!$A$4386:$N$4591"}</definedName>
    <definedName name="HTML_Control_2" localSheetId="6" hidden="1">{"'Sheet1'!$A$4386:$N$4591"}</definedName>
    <definedName name="HTML_Control_2" localSheetId="16" hidden="1">{"'Sheet1'!$A$4386:$N$4591"}</definedName>
    <definedName name="HTML_Control_2" localSheetId="4" hidden="1">{"'Sheet1'!$A$4386:$N$4591"}</definedName>
    <definedName name="HTML_Control_2" localSheetId="0" hidden="1">{"'Sheet1'!$A$4386:$N$4591"}</definedName>
    <definedName name="HTML_Control_2" localSheetId="20" hidden="1">{"'Sheet1'!$A$4386:$N$4591"}</definedName>
    <definedName name="HTML_Control_2" localSheetId="21" hidden="1">{"'Sheet1'!$A$4386:$N$4591"}</definedName>
    <definedName name="HTML_Control_2" localSheetId="23" hidden="1">{"'Sheet1'!$A$4386:$N$4591"}</definedName>
    <definedName name="HTML_Control_2" localSheetId="24" hidden="1">{"'Sheet1'!$A$4386:$N$4591"}</definedName>
    <definedName name="HTML_Control_2" localSheetId="22" hidden="1">{"'Sheet1'!$A$4386:$N$4591"}</definedName>
    <definedName name="HTML_Control_2" hidden="1">{"'Sheet1'!$A$4386:$N$4591"}</definedName>
    <definedName name="HTML_Control_3" localSheetId="2" hidden="1">{"'Sheet1'!$A$4386:$N$4591"}</definedName>
    <definedName name="HTML_Control_3" localSheetId="3" hidden="1">{"'Sheet1'!$A$4386:$N$4591"}</definedName>
    <definedName name="HTML_Control_3" localSheetId="5" hidden="1">{"'Sheet1'!$A$4386:$N$4591"}</definedName>
    <definedName name="HTML_Control_3" localSheetId="7" hidden="1">{"'Sheet1'!$A$4386:$N$4591"}</definedName>
    <definedName name="HTML_Control_3" localSheetId="13" hidden="1">{"'Sheet1'!$A$4386:$N$4591"}</definedName>
    <definedName name="HTML_Control_3" localSheetId="14" hidden="1">{"'Sheet1'!$A$4386:$N$4591"}</definedName>
    <definedName name="HTML_Control_3" localSheetId="15" hidden="1">{"'Sheet1'!$A$4386:$N$4591"}</definedName>
    <definedName name="HTML_Control_3" localSheetId="17" hidden="1">{"'Sheet1'!$A$4386:$N$4591"}</definedName>
    <definedName name="HTML_Control_3" localSheetId="18" hidden="1">{"'Sheet1'!$A$4386:$N$4591"}</definedName>
    <definedName name="HTML_Control_3" localSheetId="19" hidden="1">{"'Sheet1'!$A$4386:$N$4591"}</definedName>
    <definedName name="HTML_Control_3" localSheetId="6" hidden="1">{"'Sheet1'!$A$4386:$N$4591"}</definedName>
    <definedName name="HTML_Control_3" localSheetId="16" hidden="1">{"'Sheet1'!$A$4386:$N$4591"}</definedName>
    <definedName name="HTML_Control_3" localSheetId="4" hidden="1">{"'Sheet1'!$A$4386:$N$4591"}</definedName>
    <definedName name="HTML_Control_3" localSheetId="0" hidden="1">{"'Sheet1'!$A$4386:$N$4591"}</definedName>
    <definedName name="HTML_Control_3" localSheetId="20" hidden="1">{"'Sheet1'!$A$4386:$N$4591"}</definedName>
    <definedName name="HTML_Control_3" localSheetId="21" hidden="1">{"'Sheet1'!$A$4386:$N$4591"}</definedName>
    <definedName name="HTML_Control_3" localSheetId="23" hidden="1">{"'Sheet1'!$A$4386:$N$4591"}</definedName>
    <definedName name="HTML_Control_3" localSheetId="24" hidden="1">{"'Sheet1'!$A$4386:$N$4591"}</definedName>
    <definedName name="HTML_Control_3" localSheetId="22" hidden="1">{"'Sheet1'!$A$4386:$N$4591"}</definedName>
    <definedName name="HTML_Control_3" hidden="1">{"'Sheet1'!$A$4386:$N$4591"}</definedName>
    <definedName name="HTML_Control_4" localSheetId="2" hidden="1">{"'Sheet1'!$A$4386:$N$4591"}</definedName>
    <definedName name="HTML_Control_4" localSheetId="3" hidden="1">{"'Sheet1'!$A$4386:$N$4591"}</definedName>
    <definedName name="HTML_Control_4" localSheetId="5" hidden="1">{"'Sheet1'!$A$4386:$N$4591"}</definedName>
    <definedName name="HTML_Control_4" localSheetId="7" hidden="1">{"'Sheet1'!$A$4386:$N$4591"}</definedName>
    <definedName name="HTML_Control_4" localSheetId="13" hidden="1">{"'Sheet1'!$A$4386:$N$4591"}</definedName>
    <definedName name="HTML_Control_4" localSheetId="14" hidden="1">{"'Sheet1'!$A$4386:$N$4591"}</definedName>
    <definedName name="HTML_Control_4" localSheetId="15" hidden="1">{"'Sheet1'!$A$4386:$N$4591"}</definedName>
    <definedName name="HTML_Control_4" localSheetId="17" hidden="1">{"'Sheet1'!$A$4386:$N$4591"}</definedName>
    <definedName name="HTML_Control_4" localSheetId="18" hidden="1">{"'Sheet1'!$A$4386:$N$4591"}</definedName>
    <definedName name="HTML_Control_4" localSheetId="19" hidden="1">{"'Sheet1'!$A$4386:$N$4591"}</definedName>
    <definedName name="HTML_Control_4" localSheetId="6" hidden="1">{"'Sheet1'!$A$4386:$N$4591"}</definedName>
    <definedName name="HTML_Control_4" localSheetId="16" hidden="1">{"'Sheet1'!$A$4386:$N$4591"}</definedName>
    <definedName name="HTML_Control_4" localSheetId="4" hidden="1">{"'Sheet1'!$A$4386:$N$4591"}</definedName>
    <definedName name="HTML_Control_4" localSheetId="0" hidden="1">{"'Sheet1'!$A$4386:$N$4591"}</definedName>
    <definedName name="HTML_Control_4" localSheetId="20" hidden="1">{"'Sheet1'!$A$4386:$N$4591"}</definedName>
    <definedName name="HTML_Control_4" localSheetId="21" hidden="1">{"'Sheet1'!$A$4386:$N$4591"}</definedName>
    <definedName name="HTML_Control_4" localSheetId="23" hidden="1">{"'Sheet1'!$A$4386:$N$4591"}</definedName>
    <definedName name="HTML_Control_4" localSheetId="24" hidden="1">{"'Sheet1'!$A$4386:$N$4591"}</definedName>
    <definedName name="HTML_Control_4" localSheetId="22" hidden="1">{"'Sheet1'!$A$4386:$N$4591"}</definedName>
    <definedName name="HTML_Control_4" hidden="1">{"'Sheet1'!$A$4386:$N$4591"}</definedName>
    <definedName name="HTML_Control_5" localSheetId="2" hidden="1">{"'Sheet1'!$A$4386:$N$4591"}</definedName>
    <definedName name="HTML_Control_5" localSheetId="3" hidden="1">{"'Sheet1'!$A$4386:$N$4591"}</definedName>
    <definedName name="HTML_Control_5" localSheetId="5" hidden="1">{"'Sheet1'!$A$4386:$N$4591"}</definedName>
    <definedName name="HTML_Control_5" localSheetId="7" hidden="1">{"'Sheet1'!$A$4386:$N$4591"}</definedName>
    <definedName name="HTML_Control_5" localSheetId="13" hidden="1">{"'Sheet1'!$A$4386:$N$4591"}</definedName>
    <definedName name="HTML_Control_5" localSheetId="14" hidden="1">{"'Sheet1'!$A$4386:$N$4591"}</definedName>
    <definedName name="HTML_Control_5" localSheetId="15" hidden="1">{"'Sheet1'!$A$4386:$N$4591"}</definedName>
    <definedName name="HTML_Control_5" localSheetId="17" hidden="1">{"'Sheet1'!$A$4386:$N$4591"}</definedName>
    <definedName name="HTML_Control_5" localSheetId="18" hidden="1">{"'Sheet1'!$A$4386:$N$4591"}</definedName>
    <definedName name="HTML_Control_5" localSheetId="19" hidden="1">{"'Sheet1'!$A$4386:$N$4591"}</definedName>
    <definedName name="HTML_Control_5" localSheetId="6" hidden="1">{"'Sheet1'!$A$4386:$N$4591"}</definedName>
    <definedName name="HTML_Control_5" localSheetId="16" hidden="1">{"'Sheet1'!$A$4386:$N$4591"}</definedName>
    <definedName name="HTML_Control_5" localSheetId="4" hidden="1">{"'Sheet1'!$A$4386:$N$4591"}</definedName>
    <definedName name="HTML_Control_5" localSheetId="0" hidden="1">{"'Sheet1'!$A$4386:$N$4591"}</definedName>
    <definedName name="HTML_Control_5" localSheetId="20" hidden="1">{"'Sheet1'!$A$4386:$N$4591"}</definedName>
    <definedName name="HTML_Control_5" localSheetId="21" hidden="1">{"'Sheet1'!$A$4386:$N$4591"}</definedName>
    <definedName name="HTML_Control_5" localSheetId="23" hidden="1">{"'Sheet1'!$A$4386:$N$4591"}</definedName>
    <definedName name="HTML_Control_5" localSheetId="24" hidden="1">{"'Sheet1'!$A$4386:$N$4591"}</definedName>
    <definedName name="HTML_Control_5" localSheetId="22" hidden="1">{"'Sheet1'!$A$4386:$N$4591"}</definedName>
    <definedName name="HTML_Control_5" hidden="1">{"'Sheet1'!$A$4386:$N$4591"}</definedName>
    <definedName name="HTML_Description" hidden="1">""</definedName>
    <definedName name="HTML_Email" hidden="1">""</definedName>
    <definedName name="HTML_Header" hidden="1">"Sheet1"</definedName>
    <definedName name="HTML_LastUpdate" hidden="1">"7/1/03"</definedName>
    <definedName name="HTML_LineAfter" hidden="1">FALSE</definedName>
    <definedName name="HTML_LineBefore" hidden="1">FALSE</definedName>
    <definedName name="HTML_Name" hidden="1">"m.p.raval"</definedName>
    <definedName name="HTML_OBDlg2" hidden="1">TRUE</definedName>
    <definedName name="HTML_OBDlg4" hidden="1">TRUE</definedName>
    <definedName name="HTML_OS" hidden="1">0</definedName>
    <definedName name="HTML_PathFile" hidden="1">"A:\MyHTML.htm"</definedName>
    <definedName name="HTML_Title" hidden="1">"SGSDaily Progress Report Piyaj toDharoi Pipeline"</definedName>
    <definedName name="j" localSheetId="2" hidden="1">{"'Sheet1'!$A$4386:$N$4591"}</definedName>
    <definedName name="j" localSheetId="3" hidden="1">{"'Sheet1'!$A$4386:$N$4591"}</definedName>
    <definedName name="j" localSheetId="5" hidden="1">{"'Sheet1'!$A$4386:$N$4591"}</definedName>
    <definedName name="j" localSheetId="7" hidden="1">{"'Sheet1'!$A$4386:$N$4591"}</definedName>
    <definedName name="j" localSheetId="13" hidden="1">{"'Sheet1'!$A$4386:$N$4591"}</definedName>
    <definedName name="j" localSheetId="14" hidden="1">{"'Sheet1'!$A$4386:$N$4591"}</definedName>
    <definedName name="j" localSheetId="15" hidden="1">{"'Sheet1'!$A$4386:$N$4591"}</definedName>
    <definedName name="j" localSheetId="17" hidden="1">{"'Sheet1'!$A$4386:$N$4591"}</definedName>
    <definedName name="j" localSheetId="18" hidden="1">{"'Sheet1'!$A$4386:$N$4591"}</definedName>
    <definedName name="j" localSheetId="19" hidden="1">{"'Sheet1'!$A$4386:$N$4591"}</definedName>
    <definedName name="j" localSheetId="6" hidden="1">{"'Sheet1'!$A$4386:$N$4591"}</definedName>
    <definedName name="j" localSheetId="16" hidden="1">{"'Sheet1'!$A$4386:$N$4591"}</definedName>
    <definedName name="j" localSheetId="4" hidden="1">{"'Sheet1'!$A$4386:$N$4591"}</definedName>
    <definedName name="j" localSheetId="0" hidden="1">{"'Sheet1'!$A$4386:$N$4591"}</definedName>
    <definedName name="j" localSheetId="20" hidden="1">{"'Sheet1'!$A$4386:$N$4591"}</definedName>
    <definedName name="j" localSheetId="21" hidden="1">{"'Sheet1'!$A$4386:$N$4591"}</definedName>
    <definedName name="j" localSheetId="23" hidden="1">{"'Sheet1'!$A$4386:$N$4591"}</definedName>
    <definedName name="j" localSheetId="24" hidden="1">{"'Sheet1'!$A$4386:$N$4591"}</definedName>
    <definedName name="j" localSheetId="22" hidden="1">{"'Sheet1'!$A$4386:$N$4591"}</definedName>
    <definedName name="j" hidden="1">{"'Sheet1'!$A$4386:$N$4591"}</definedName>
    <definedName name="jjj" localSheetId="2" hidden="1">{"'Sheet1'!$A$4386:$N$4591"}</definedName>
    <definedName name="jjj" localSheetId="3" hidden="1">{"'Sheet1'!$A$4386:$N$4591"}</definedName>
    <definedName name="jjj" localSheetId="5" hidden="1">{"'Sheet1'!$A$4386:$N$4591"}</definedName>
    <definedName name="jjj" localSheetId="7" hidden="1">{"'Sheet1'!$A$4386:$N$4591"}</definedName>
    <definedName name="jjj" localSheetId="13" hidden="1">{"'Sheet1'!$A$4386:$N$4591"}</definedName>
    <definedName name="jjj" localSheetId="14" hidden="1">{"'Sheet1'!$A$4386:$N$4591"}</definedName>
    <definedName name="jjj" localSheetId="15" hidden="1">{"'Sheet1'!$A$4386:$N$4591"}</definedName>
    <definedName name="jjj" localSheetId="17" hidden="1">{"'Sheet1'!$A$4386:$N$4591"}</definedName>
    <definedName name="jjj" localSheetId="18" hidden="1">{"'Sheet1'!$A$4386:$N$4591"}</definedName>
    <definedName name="jjj" localSheetId="19" hidden="1">{"'Sheet1'!$A$4386:$N$4591"}</definedName>
    <definedName name="jjj" localSheetId="6" hidden="1">{"'Sheet1'!$A$4386:$N$4591"}</definedName>
    <definedName name="jjj" localSheetId="16" hidden="1">{"'Sheet1'!$A$4386:$N$4591"}</definedName>
    <definedName name="jjj" localSheetId="4" hidden="1">{"'Sheet1'!$A$4386:$N$4591"}</definedName>
    <definedName name="jjj" localSheetId="0" hidden="1">{"'Sheet1'!$A$4386:$N$4591"}</definedName>
    <definedName name="jjj" localSheetId="20" hidden="1">{"'Sheet1'!$A$4386:$N$4591"}</definedName>
    <definedName name="jjj" localSheetId="21" hidden="1">{"'Sheet1'!$A$4386:$N$4591"}</definedName>
    <definedName name="jjj" localSheetId="23" hidden="1">{"'Sheet1'!$A$4386:$N$4591"}</definedName>
    <definedName name="jjj" localSheetId="24" hidden="1">{"'Sheet1'!$A$4386:$N$4591"}</definedName>
    <definedName name="jjj" localSheetId="22" hidden="1">{"'Sheet1'!$A$4386:$N$4591"}</definedName>
    <definedName name="jjj" hidden="1">{"'Sheet1'!$A$4386:$N$4591"}</definedName>
    <definedName name="k" localSheetId="2" hidden="1">{"'Sheet1'!$A$4386:$N$4591"}</definedName>
    <definedName name="k" localSheetId="3" hidden="1">{"'Sheet1'!$A$4386:$N$4591"}</definedName>
    <definedName name="k" localSheetId="5" hidden="1">{"'Sheet1'!$A$4386:$N$4591"}</definedName>
    <definedName name="k" localSheetId="13" hidden="1">{"'Sheet1'!$A$4386:$N$4591"}</definedName>
    <definedName name="k" localSheetId="14" hidden="1">{"'Sheet1'!$A$4386:$N$4591"}</definedName>
    <definedName name="k" localSheetId="17" hidden="1">{"'Sheet1'!$A$4386:$N$4591"}</definedName>
    <definedName name="k" localSheetId="18" hidden="1">{"'Sheet1'!$A$4386:$N$4591"}</definedName>
    <definedName name="k" localSheetId="19" hidden="1">{"'Sheet1'!$A$4386:$N$4591"}</definedName>
    <definedName name="k" hidden="1">{"'Sheet1'!$A$4386:$N$4591"}</definedName>
    <definedName name="ltg" localSheetId="2" hidden="1">#REF!</definedName>
    <definedName name="ltg" localSheetId="3" hidden="1">#REF!</definedName>
    <definedName name="ltg" localSheetId="5" hidden="1">#REF!</definedName>
    <definedName name="ltg" localSheetId="7" hidden="1">#REF!</definedName>
    <definedName name="ltg" localSheetId="13" hidden="1">#REF!</definedName>
    <definedName name="ltg" localSheetId="14" hidden="1">#REF!</definedName>
    <definedName name="ltg" localSheetId="15" hidden="1">#REF!</definedName>
    <definedName name="ltg" localSheetId="17" hidden="1">#REF!</definedName>
    <definedName name="ltg" localSheetId="18" hidden="1">#REF!</definedName>
    <definedName name="ltg" localSheetId="19" hidden="1">#REF!</definedName>
    <definedName name="ltg" localSheetId="6" hidden="1">#REF!</definedName>
    <definedName name="ltg" localSheetId="16" hidden="1">#REF!</definedName>
    <definedName name="ltg" localSheetId="4" hidden="1">#REF!</definedName>
    <definedName name="ltg" localSheetId="0" hidden="1">#REF!</definedName>
    <definedName name="ltg" localSheetId="20" hidden="1">#REF!</definedName>
    <definedName name="ltg" localSheetId="21" hidden="1">#REF!</definedName>
    <definedName name="ltg" localSheetId="23" hidden="1">#REF!</definedName>
    <definedName name="ltg" localSheetId="24" hidden="1">#REF!</definedName>
    <definedName name="ltg" localSheetId="22" hidden="1">#REF!</definedName>
    <definedName name="ltg" hidden="1">#REF!</definedName>
    <definedName name="Man" hidden="1">[1]zpF0001!$E$39:$E$78</definedName>
    <definedName name="oil" hidden="1">[1]zpF0001!$A$39:$CB$78</definedName>
    <definedName name="po" hidden="1">[1]zpF0001!$E$39:$E$78</definedName>
    <definedName name="pptat" localSheetId="12">#REF!</definedName>
    <definedName name="PR5IND3" localSheetId="12">#REF!</definedName>
    <definedName name="PR5IND5" localSheetId="12">#REF!</definedName>
    <definedName name="PR5LTG3" localSheetId="12">#REF!</definedName>
    <definedName name="PR5LTG5" localSheetId="12">#REF!</definedName>
    <definedName name="_xlnm.Print_Area" localSheetId="12">'accd-2'!$A$1:$N$753</definedName>
    <definedName name="_xlnm.Print_Area" localSheetId="11">Accident!$A$1:$G$26</definedName>
    <definedName name="_xlnm.Print_Area" localSheetId="10">'Accident (2)'!$A$1:$S$70</definedName>
    <definedName name="_xlnm.Print_Titles" localSheetId="12">'accd-2'!$1:$5</definedName>
    <definedName name="_xlnm.Print_Titles" localSheetId="11">Accident!#REF!</definedName>
    <definedName name="_xlnm.Print_Titles" localSheetId="10">'Accident (2)'!$1:$5</definedName>
    <definedName name="q" localSheetId="12">[13]shp_T_D_drive!$A$1:$AE$31</definedName>
    <definedName name="ra.city" localSheetId="2" hidden="1">{"'Sheet1'!$A$4386:$N$4591"}</definedName>
    <definedName name="ra.city" localSheetId="3" hidden="1">{"'Sheet1'!$A$4386:$N$4591"}</definedName>
    <definedName name="ra.city" localSheetId="5" hidden="1">{"'Sheet1'!$A$4386:$N$4591"}</definedName>
    <definedName name="ra.city" localSheetId="7" hidden="1">{"'Sheet1'!$A$4386:$N$4591"}</definedName>
    <definedName name="ra.city" localSheetId="13" hidden="1">{"'Sheet1'!$A$4386:$N$4591"}</definedName>
    <definedName name="ra.city" localSheetId="14" hidden="1">{"'Sheet1'!$A$4386:$N$4591"}</definedName>
    <definedName name="ra.city" localSheetId="15" hidden="1">{"'Sheet1'!$A$4386:$N$4591"}</definedName>
    <definedName name="ra.city" localSheetId="17" hidden="1">{"'Sheet1'!$A$4386:$N$4591"}</definedName>
    <definedName name="ra.city" localSheetId="18" hidden="1">{"'Sheet1'!$A$4386:$N$4591"}</definedName>
    <definedName name="ra.city" localSheetId="19" hidden="1">{"'Sheet1'!$A$4386:$N$4591"}</definedName>
    <definedName name="ra.city" localSheetId="6" hidden="1">{"'Sheet1'!$A$4386:$N$4591"}</definedName>
    <definedName name="ra.city" localSheetId="16" hidden="1">{"'Sheet1'!$A$4386:$N$4591"}</definedName>
    <definedName name="ra.city" localSheetId="4" hidden="1">{"'Sheet1'!$A$4386:$N$4591"}</definedName>
    <definedName name="ra.city" localSheetId="12" hidden="1">{"'Sheet1'!$A$4386:$N$4591"}</definedName>
    <definedName name="ra.city" localSheetId="0" hidden="1">{"'Sheet1'!$A$4386:$N$4591"}</definedName>
    <definedName name="ra.city" localSheetId="20" hidden="1">{"'Sheet1'!$A$4386:$N$4591"}</definedName>
    <definedName name="ra.city" localSheetId="21" hidden="1">{"'Sheet1'!$A$4386:$N$4591"}</definedName>
    <definedName name="ra.city" localSheetId="23" hidden="1">{"'Sheet1'!$A$4386:$N$4591"}</definedName>
    <definedName name="ra.city" localSheetId="24" hidden="1">{"'Sheet1'!$A$4386:$N$4591"}</definedName>
    <definedName name="ra.city" localSheetId="22" hidden="1">{"'Sheet1'!$A$4386:$N$4591"}</definedName>
    <definedName name="ra.city" hidden="1">{"'Sheet1'!$A$4386:$N$4591"}</definedName>
    <definedName name="S" localSheetId="12">#REF!</definedName>
    <definedName name="ss" localSheetId="12">[9]shp_T_D_drive!$A$1:$AE$31</definedName>
    <definedName name="t" localSheetId="12">[9]shp_T_D_drive!$A$1:$AE$31</definedName>
    <definedName name="TC" localSheetId="12">#REF!</definedName>
    <definedName name="temp" localSheetId="2" hidden="1">{"'Sheet1'!$A$4386:$N$4591"}</definedName>
    <definedName name="temp" localSheetId="3" hidden="1">{"'Sheet1'!$A$4386:$N$4591"}</definedName>
    <definedName name="temp" localSheetId="5" hidden="1">{"'Sheet1'!$A$4386:$N$4591"}</definedName>
    <definedName name="temp" localSheetId="7" hidden="1">{"'Sheet1'!$A$4386:$N$4591"}</definedName>
    <definedName name="temp" localSheetId="13" hidden="1">{"'Sheet1'!$A$4386:$N$4591"}</definedName>
    <definedName name="temp" localSheetId="14" hidden="1">{"'Sheet1'!$A$4386:$N$4591"}</definedName>
    <definedName name="temp" localSheetId="15" hidden="1">{"'Sheet1'!$A$4386:$N$4591"}</definedName>
    <definedName name="temp" localSheetId="17" hidden="1">{"'Sheet1'!$A$4386:$N$4591"}</definedName>
    <definedName name="temp" localSheetId="18" hidden="1">{"'Sheet1'!$A$4386:$N$4591"}</definedName>
    <definedName name="temp" localSheetId="19" hidden="1">{"'Sheet1'!$A$4386:$N$4591"}</definedName>
    <definedName name="temp" localSheetId="6" hidden="1">{"'Sheet1'!$A$4386:$N$4591"}</definedName>
    <definedName name="temp" localSheetId="16" hidden="1">{"'Sheet1'!$A$4386:$N$4591"}</definedName>
    <definedName name="temp" localSheetId="4" hidden="1">{"'Sheet1'!$A$4386:$N$4591"}</definedName>
    <definedName name="temp" localSheetId="12" hidden="1">{"'Sheet1'!$A$4386:$N$4591"}</definedName>
    <definedName name="temp" localSheetId="0" hidden="1">{"'Sheet1'!$A$4386:$N$4591"}</definedName>
    <definedName name="temp" localSheetId="20" hidden="1">{"'Sheet1'!$A$4386:$N$4591"}</definedName>
    <definedName name="temp" localSheetId="21" hidden="1">{"'Sheet1'!$A$4386:$N$4591"}</definedName>
    <definedName name="temp" localSheetId="23" hidden="1">{"'Sheet1'!$A$4386:$N$4591"}</definedName>
    <definedName name="temp" localSheetId="24" hidden="1">{"'Sheet1'!$A$4386:$N$4591"}</definedName>
    <definedName name="temp" localSheetId="22" hidden="1">{"'Sheet1'!$A$4386:$N$4591"}</definedName>
    <definedName name="temp" hidden="1">{"'Sheet1'!$A$4386:$N$4591"}</definedName>
    <definedName name="TRANS" localSheetId="2" hidden="1">{"'Sheet1'!$A$4386:$N$4591"}</definedName>
    <definedName name="TRANS" localSheetId="3" hidden="1">{"'Sheet1'!$A$4386:$N$4591"}</definedName>
    <definedName name="TRANS" localSheetId="5" hidden="1">{"'Sheet1'!$A$4386:$N$4591"}</definedName>
    <definedName name="TRANS" localSheetId="7" hidden="1">{"'Sheet1'!$A$4386:$N$4591"}</definedName>
    <definedName name="TRANS" localSheetId="13" hidden="1">{"'Sheet1'!$A$4386:$N$4591"}</definedName>
    <definedName name="TRANS" localSheetId="14" hidden="1">{"'Sheet1'!$A$4386:$N$4591"}</definedName>
    <definedName name="TRANS" localSheetId="15" hidden="1">{"'Sheet1'!$A$4386:$N$4591"}</definedName>
    <definedName name="TRANS" localSheetId="17" hidden="1">{"'Sheet1'!$A$4386:$N$4591"}</definedName>
    <definedName name="TRANS" localSheetId="18" hidden="1">{"'Sheet1'!$A$4386:$N$4591"}</definedName>
    <definedName name="TRANS" localSheetId="19" hidden="1">{"'Sheet1'!$A$4386:$N$4591"}</definedName>
    <definedName name="TRANS" localSheetId="6" hidden="1">{"'Sheet1'!$A$4386:$N$4591"}</definedName>
    <definedName name="TRANS" localSheetId="16" hidden="1">{"'Sheet1'!$A$4386:$N$4591"}</definedName>
    <definedName name="TRANS" localSheetId="4" hidden="1">{"'Sheet1'!$A$4386:$N$4591"}</definedName>
    <definedName name="TRANS" localSheetId="12" hidden="1">{"'Sheet1'!$A$4386:$N$4591"}</definedName>
    <definedName name="TRANS" localSheetId="0" hidden="1">{"'Sheet1'!$A$4386:$N$4591"}</definedName>
    <definedName name="TRANS" localSheetId="20" hidden="1">{"'Sheet1'!$A$4386:$N$4591"}</definedName>
    <definedName name="TRANS" localSheetId="21" hidden="1">{"'Sheet1'!$A$4386:$N$4591"}</definedName>
    <definedName name="TRANS" localSheetId="23" hidden="1">{"'Sheet1'!$A$4386:$N$4591"}</definedName>
    <definedName name="TRANS" localSheetId="24" hidden="1">{"'Sheet1'!$A$4386:$N$4591"}</definedName>
    <definedName name="TRANS" localSheetId="22" hidden="1">{"'Sheet1'!$A$4386:$N$4591"}</definedName>
    <definedName name="TRANS" hidden="1">{"'Sheet1'!$A$4386:$N$4591"}</definedName>
    <definedName name="TRANS_1" localSheetId="2" hidden="1">{"'Sheet1'!$A$4386:$N$4591"}</definedName>
    <definedName name="TRANS_1" localSheetId="3" hidden="1">{"'Sheet1'!$A$4386:$N$4591"}</definedName>
    <definedName name="TRANS_1" localSheetId="5" hidden="1">{"'Sheet1'!$A$4386:$N$4591"}</definedName>
    <definedName name="TRANS_1" localSheetId="7" hidden="1">{"'Sheet1'!$A$4386:$N$4591"}</definedName>
    <definedName name="TRANS_1" localSheetId="13" hidden="1">{"'Sheet1'!$A$4386:$N$4591"}</definedName>
    <definedName name="TRANS_1" localSheetId="14" hidden="1">{"'Sheet1'!$A$4386:$N$4591"}</definedName>
    <definedName name="TRANS_1" localSheetId="15" hidden="1">{"'Sheet1'!$A$4386:$N$4591"}</definedName>
    <definedName name="TRANS_1" localSheetId="17" hidden="1">{"'Sheet1'!$A$4386:$N$4591"}</definedName>
    <definedName name="TRANS_1" localSheetId="18" hidden="1">{"'Sheet1'!$A$4386:$N$4591"}</definedName>
    <definedName name="TRANS_1" localSheetId="19" hidden="1">{"'Sheet1'!$A$4386:$N$4591"}</definedName>
    <definedName name="TRANS_1" localSheetId="6" hidden="1">{"'Sheet1'!$A$4386:$N$4591"}</definedName>
    <definedName name="TRANS_1" localSheetId="16" hidden="1">{"'Sheet1'!$A$4386:$N$4591"}</definedName>
    <definedName name="TRANS_1" localSheetId="4" hidden="1">{"'Sheet1'!$A$4386:$N$4591"}</definedName>
    <definedName name="TRANS_1" localSheetId="0" hidden="1">{"'Sheet1'!$A$4386:$N$4591"}</definedName>
    <definedName name="TRANS_1" localSheetId="20" hidden="1">{"'Sheet1'!$A$4386:$N$4591"}</definedName>
    <definedName name="TRANS_1" localSheetId="21" hidden="1">{"'Sheet1'!$A$4386:$N$4591"}</definedName>
    <definedName name="TRANS_1" localSheetId="23" hidden="1">{"'Sheet1'!$A$4386:$N$4591"}</definedName>
    <definedName name="TRANS_1" localSheetId="24" hidden="1">{"'Sheet1'!$A$4386:$N$4591"}</definedName>
    <definedName name="TRANS_1" localSheetId="22" hidden="1">{"'Sheet1'!$A$4386:$N$4591"}</definedName>
    <definedName name="TRANS_1" hidden="1">{"'Sheet1'!$A$4386:$N$4591"}</definedName>
    <definedName name="TRANS_2" localSheetId="2" hidden="1">{"'Sheet1'!$A$4386:$N$4591"}</definedName>
    <definedName name="TRANS_2" localSheetId="3" hidden="1">{"'Sheet1'!$A$4386:$N$4591"}</definedName>
    <definedName name="TRANS_2" localSheetId="5" hidden="1">{"'Sheet1'!$A$4386:$N$4591"}</definedName>
    <definedName name="TRANS_2" localSheetId="7" hidden="1">{"'Sheet1'!$A$4386:$N$4591"}</definedName>
    <definedName name="TRANS_2" localSheetId="13" hidden="1">{"'Sheet1'!$A$4386:$N$4591"}</definedName>
    <definedName name="TRANS_2" localSheetId="14" hidden="1">{"'Sheet1'!$A$4386:$N$4591"}</definedName>
    <definedName name="TRANS_2" localSheetId="15" hidden="1">{"'Sheet1'!$A$4386:$N$4591"}</definedName>
    <definedName name="TRANS_2" localSheetId="17" hidden="1">{"'Sheet1'!$A$4386:$N$4591"}</definedName>
    <definedName name="TRANS_2" localSheetId="18" hidden="1">{"'Sheet1'!$A$4386:$N$4591"}</definedName>
    <definedName name="TRANS_2" localSheetId="19" hidden="1">{"'Sheet1'!$A$4386:$N$4591"}</definedName>
    <definedName name="TRANS_2" localSheetId="6" hidden="1">{"'Sheet1'!$A$4386:$N$4591"}</definedName>
    <definedName name="TRANS_2" localSheetId="16" hidden="1">{"'Sheet1'!$A$4386:$N$4591"}</definedName>
    <definedName name="TRANS_2" localSheetId="4" hidden="1">{"'Sheet1'!$A$4386:$N$4591"}</definedName>
    <definedName name="TRANS_2" localSheetId="0" hidden="1">{"'Sheet1'!$A$4386:$N$4591"}</definedName>
    <definedName name="TRANS_2" localSheetId="20" hidden="1">{"'Sheet1'!$A$4386:$N$4591"}</definedName>
    <definedName name="TRANS_2" localSheetId="21" hidden="1">{"'Sheet1'!$A$4386:$N$4591"}</definedName>
    <definedName name="TRANS_2" localSheetId="23" hidden="1">{"'Sheet1'!$A$4386:$N$4591"}</definedName>
    <definedName name="TRANS_2" localSheetId="24" hidden="1">{"'Sheet1'!$A$4386:$N$4591"}</definedName>
    <definedName name="TRANS_2" localSheetId="22" hidden="1">{"'Sheet1'!$A$4386:$N$4591"}</definedName>
    <definedName name="TRANS_2" hidden="1">{"'Sheet1'!$A$4386:$N$4591"}</definedName>
    <definedName name="TRANS_3" localSheetId="2" hidden="1">{"'Sheet1'!$A$4386:$N$4591"}</definedName>
    <definedName name="TRANS_3" localSheetId="3" hidden="1">{"'Sheet1'!$A$4386:$N$4591"}</definedName>
    <definedName name="TRANS_3" localSheetId="5" hidden="1">{"'Sheet1'!$A$4386:$N$4591"}</definedName>
    <definedName name="TRANS_3" localSheetId="7" hidden="1">{"'Sheet1'!$A$4386:$N$4591"}</definedName>
    <definedName name="TRANS_3" localSheetId="13" hidden="1">{"'Sheet1'!$A$4386:$N$4591"}</definedName>
    <definedName name="TRANS_3" localSheetId="14" hidden="1">{"'Sheet1'!$A$4386:$N$4591"}</definedName>
    <definedName name="TRANS_3" localSheetId="15" hidden="1">{"'Sheet1'!$A$4386:$N$4591"}</definedName>
    <definedName name="TRANS_3" localSheetId="17" hidden="1">{"'Sheet1'!$A$4386:$N$4591"}</definedName>
    <definedName name="TRANS_3" localSheetId="18" hidden="1">{"'Sheet1'!$A$4386:$N$4591"}</definedName>
    <definedName name="TRANS_3" localSheetId="19" hidden="1">{"'Sheet1'!$A$4386:$N$4591"}</definedName>
    <definedName name="TRANS_3" localSheetId="6" hidden="1">{"'Sheet1'!$A$4386:$N$4591"}</definedName>
    <definedName name="TRANS_3" localSheetId="16" hidden="1">{"'Sheet1'!$A$4386:$N$4591"}</definedName>
    <definedName name="TRANS_3" localSheetId="4" hidden="1">{"'Sheet1'!$A$4386:$N$4591"}</definedName>
    <definedName name="TRANS_3" localSheetId="0" hidden="1">{"'Sheet1'!$A$4386:$N$4591"}</definedName>
    <definedName name="TRANS_3" localSheetId="20" hidden="1">{"'Sheet1'!$A$4386:$N$4591"}</definedName>
    <definedName name="TRANS_3" localSheetId="21" hidden="1">{"'Sheet1'!$A$4386:$N$4591"}</definedName>
    <definedName name="TRANS_3" localSheetId="23" hidden="1">{"'Sheet1'!$A$4386:$N$4591"}</definedName>
    <definedName name="TRANS_3" localSheetId="24" hidden="1">{"'Sheet1'!$A$4386:$N$4591"}</definedName>
    <definedName name="TRANS_3" localSheetId="22" hidden="1">{"'Sheet1'!$A$4386:$N$4591"}</definedName>
    <definedName name="TRANS_3" hidden="1">{"'Sheet1'!$A$4386:$N$4591"}</definedName>
    <definedName name="TRANS_4" localSheetId="2" hidden="1">{"'Sheet1'!$A$4386:$N$4591"}</definedName>
    <definedName name="TRANS_4" localSheetId="3" hidden="1">{"'Sheet1'!$A$4386:$N$4591"}</definedName>
    <definedName name="TRANS_4" localSheetId="5" hidden="1">{"'Sheet1'!$A$4386:$N$4591"}</definedName>
    <definedName name="TRANS_4" localSheetId="7" hidden="1">{"'Sheet1'!$A$4386:$N$4591"}</definedName>
    <definedName name="TRANS_4" localSheetId="13" hidden="1">{"'Sheet1'!$A$4386:$N$4591"}</definedName>
    <definedName name="TRANS_4" localSheetId="14" hidden="1">{"'Sheet1'!$A$4386:$N$4591"}</definedName>
    <definedName name="TRANS_4" localSheetId="15" hidden="1">{"'Sheet1'!$A$4386:$N$4591"}</definedName>
    <definedName name="TRANS_4" localSheetId="17" hidden="1">{"'Sheet1'!$A$4386:$N$4591"}</definedName>
    <definedName name="TRANS_4" localSheetId="18" hidden="1">{"'Sheet1'!$A$4386:$N$4591"}</definedName>
    <definedName name="TRANS_4" localSheetId="19" hidden="1">{"'Sheet1'!$A$4386:$N$4591"}</definedName>
    <definedName name="TRANS_4" localSheetId="6" hidden="1">{"'Sheet1'!$A$4386:$N$4591"}</definedName>
    <definedName name="TRANS_4" localSheetId="16" hidden="1">{"'Sheet1'!$A$4386:$N$4591"}</definedName>
    <definedName name="TRANS_4" localSheetId="4" hidden="1">{"'Sheet1'!$A$4386:$N$4591"}</definedName>
    <definedName name="TRANS_4" localSheetId="0" hidden="1">{"'Sheet1'!$A$4386:$N$4591"}</definedName>
    <definedName name="TRANS_4" localSheetId="20" hidden="1">{"'Sheet1'!$A$4386:$N$4591"}</definedName>
    <definedName name="TRANS_4" localSheetId="21" hidden="1">{"'Sheet1'!$A$4386:$N$4591"}</definedName>
    <definedName name="TRANS_4" localSheetId="23" hidden="1">{"'Sheet1'!$A$4386:$N$4591"}</definedName>
    <definedName name="TRANS_4" localSheetId="24" hidden="1">{"'Sheet1'!$A$4386:$N$4591"}</definedName>
    <definedName name="TRANS_4" localSheetId="22" hidden="1">{"'Sheet1'!$A$4386:$N$4591"}</definedName>
    <definedName name="TRANS_4" hidden="1">{"'Sheet1'!$A$4386:$N$4591"}</definedName>
    <definedName name="TRANS_5" localSheetId="2" hidden="1">{"'Sheet1'!$A$4386:$N$4591"}</definedName>
    <definedName name="TRANS_5" localSheetId="3" hidden="1">{"'Sheet1'!$A$4386:$N$4591"}</definedName>
    <definedName name="TRANS_5" localSheetId="5" hidden="1">{"'Sheet1'!$A$4386:$N$4591"}</definedName>
    <definedName name="TRANS_5" localSheetId="7" hidden="1">{"'Sheet1'!$A$4386:$N$4591"}</definedName>
    <definedName name="TRANS_5" localSheetId="13" hidden="1">{"'Sheet1'!$A$4386:$N$4591"}</definedName>
    <definedName name="TRANS_5" localSheetId="14" hidden="1">{"'Sheet1'!$A$4386:$N$4591"}</definedName>
    <definedName name="TRANS_5" localSheetId="15" hidden="1">{"'Sheet1'!$A$4386:$N$4591"}</definedName>
    <definedName name="TRANS_5" localSheetId="17" hidden="1">{"'Sheet1'!$A$4386:$N$4591"}</definedName>
    <definedName name="TRANS_5" localSheetId="18" hidden="1">{"'Sheet1'!$A$4386:$N$4591"}</definedName>
    <definedName name="TRANS_5" localSheetId="19" hidden="1">{"'Sheet1'!$A$4386:$N$4591"}</definedName>
    <definedName name="TRANS_5" localSheetId="6" hidden="1">{"'Sheet1'!$A$4386:$N$4591"}</definedName>
    <definedName name="TRANS_5" localSheetId="16" hidden="1">{"'Sheet1'!$A$4386:$N$4591"}</definedName>
    <definedName name="TRANS_5" localSheetId="4" hidden="1">{"'Sheet1'!$A$4386:$N$4591"}</definedName>
    <definedName name="TRANS_5" localSheetId="0" hidden="1">{"'Sheet1'!$A$4386:$N$4591"}</definedName>
    <definedName name="TRANS_5" localSheetId="20" hidden="1">{"'Sheet1'!$A$4386:$N$4591"}</definedName>
    <definedName name="TRANS_5" localSheetId="21" hidden="1">{"'Sheet1'!$A$4386:$N$4591"}</definedName>
    <definedName name="TRANS_5" localSheetId="23" hidden="1">{"'Sheet1'!$A$4386:$N$4591"}</definedName>
    <definedName name="TRANS_5" localSheetId="24" hidden="1">{"'Sheet1'!$A$4386:$N$4591"}</definedName>
    <definedName name="TRANS_5" localSheetId="22" hidden="1">{"'Sheet1'!$A$4386:$N$4591"}</definedName>
    <definedName name="TRANS_5" hidden="1">{"'Sheet1'!$A$4386:$N$4591"}</definedName>
    <definedName name="TST" hidden="1">'[1]mpmla wise pp0001'!$B$166:$B$172</definedName>
    <definedName name="uyuy" localSheetId="2" hidden="1">#REF!</definedName>
    <definedName name="uyuy" localSheetId="3" hidden="1">#REF!</definedName>
    <definedName name="uyuy" localSheetId="5" hidden="1">#REF!</definedName>
    <definedName name="uyuy" localSheetId="13" hidden="1">#REF!</definedName>
    <definedName name="uyuy" localSheetId="14" hidden="1">#REF!</definedName>
    <definedName name="uyuy" localSheetId="17" hidden="1">#REF!</definedName>
    <definedName name="uyuy" localSheetId="18" hidden="1">#REF!</definedName>
    <definedName name="uyuy" localSheetId="19" hidden="1">#REF!</definedName>
    <definedName name="uyuy" hidden="1">#REF!</definedName>
    <definedName name="VG" localSheetId="2" hidden="1">{"'Sheet1'!$A$4386:$N$4591"}</definedName>
    <definedName name="VG" localSheetId="3" hidden="1">{"'Sheet1'!$A$4386:$N$4591"}</definedName>
    <definedName name="VG" localSheetId="5" hidden="1">{"'Sheet1'!$A$4386:$N$4591"}</definedName>
    <definedName name="VG" localSheetId="7" hidden="1">{"'Sheet1'!$A$4386:$N$4591"}</definedName>
    <definedName name="VG" localSheetId="13" hidden="1">{"'Sheet1'!$A$4386:$N$4591"}</definedName>
    <definedName name="VG" localSheetId="14" hidden="1">{"'Sheet1'!$A$4386:$N$4591"}</definedName>
    <definedName name="VG" localSheetId="15" hidden="1">{"'Sheet1'!$A$4386:$N$4591"}</definedName>
    <definedName name="VG" localSheetId="17" hidden="1">{"'Sheet1'!$A$4386:$N$4591"}</definedName>
    <definedName name="VG" localSheetId="18" hidden="1">{"'Sheet1'!$A$4386:$N$4591"}</definedName>
    <definedName name="VG" localSheetId="19" hidden="1">{"'Sheet1'!$A$4386:$N$4591"}</definedName>
    <definedName name="VG" localSheetId="6" hidden="1">{"'Sheet1'!$A$4386:$N$4591"}</definedName>
    <definedName name="VG" localSheetId="16" hidden="1">{"'Sheet1'!$A$4386:$N$4591"}</definedName>
    <definedName name="VG" localSheetId="4" hidden="1">{"'Sheet1'!$A$4386:$N$4591"}</definedName>
    <definedName name="VG" localSheetId="0" hidden="1">{"'Sheet1'!$A$4386:$N$4591"}</definedName>
    <definedName name="VG" localSheetId="20" hidden="1">{"'Sheet1'!$A$4386:$N$4591"}</definedName>
    <definedName name="VG" localSheetId="21" hidden="1">{"'Sheet1'!$A$4386:$N$4591"}</definedName>
    <definedName name="VG" localSheetId="23" hidden="1">{"'Sheet1'!$A$4386:$N$4591"}</definedName>
    <definedName name="VG" localSheetId="24" hidden="1">{"'Sheet1'!$A$4386:$N$4591"}</definedName>
    <definedName name="VG" localSheetId="22" hidden="1">{"'Sheet1'!$A$4386:$N$4591"}</definedName>
    <definedName name="VG" hidden="1">{"'Sheet1'!$A$4386:$N$4591"}</definedName>
    <definedName name="wctat" localSheetId="12">#REF!</definedName>
    <definedName name="xyz" localSheetId="2" hidden="1">'[10]mpmla wise pp01_02'!#REF!</definedName>
    <definedName name="xyz" localSheetId="3" hidden="1">'[10]mpmla wise pp01_02'!#REF!</definedName>
    <definedName name="xyz" localSheetId="5" hidden="1">'[10]mpmla wise pp01_02'!#REF!</definedName>
    <definedName name="xyz" localSheetId="7" hidden="1">'[10]mpmla wise pp01_02'!#REF!</definedName>
    <definedName name="xyz" localSheetId="13" hidden="1">'[10]mpmla wise pp01_02'!#REF!</definedName>
    <definedName name="xyz" localSheetId="14" hidden="1">'[10]mpmla wise pp01_02'!#REF!</definedName>
    <definedName name="xyz" localSheetId="15" hidden="1">'[10]mpmla wise pp01_02'!#REF!</definedName>
    <definedName name="xyz" localSheetId="17" hidden="1">'[10]mpmla wise pp01_02'!#REF!</definedName>
    <definedName name="xyz" localSheetId="18" hidden="1">'[10]mpmla wise pp01_02'!#REF!</definedName>
    <definedName name="xyz" localSheetId="19" hidden="1">'[10]mpmla wise pp01_02'!#REF!</definedName>
    <definedName name="xyz" localSheetId="6" hidden="1">'[10]mpmla wise pp01_02'!#REF!</definedName>
    <definedName name="xyz" localSheetId="16" hidden="1">'[10]mpmla wise pp01_02'!#REF!</definedName>
    <definedName name="xyz" localSheetId="4" hidden="1">'[10]mpmla wise pp01_02'!#REF!</definedName>
    <definedName name="xyz" localSheetId="12" hidden="1">'[8]mpmla wise pp01_02'!#REF!</definedName>
    <definedName name="xyz" localSheetId="11" hidden="1">'[11]mpmla wise pp01_02'!#REF!</definedName>
    <definedName name="xyz" localSheetId="10" hidden="1">'[12]mpmla wise pp01_02'!#REF!</definedName>
    <definedName name="xyz" localSheetId="0" hidden="1">'[10]mpmla wise pp01_02'!#REF!</definedName>
    <definedName name="xyz" localSheetId="20" hidden="1">'[10]mpmla wise pp01_02'!#REF!</definedName>
    <definedName name="xyz" localSheetId="21" hidden="1">'[10]mpmla wise pp01_02'!#REF!</definedName>
    <definedName name="xyz" localSheetId="23" hidden="1">'[10]mpmla wise pp01_02'!#REF!</definedName>
    <definedName name="xyz" localSheetId="24" hidden="1">'[10]mpmla wise pp01_02'!#REF!</definedName>
    <definedName name="xyz" localSheetId="22" hidden="1">'[10]mpmla wise pp01_02'!#REF!</definedName>
    <definedName name="xyz" hidden="1">'[10]mpmla wise pp01_02'!#REF!</definedName>
    <definedName name="YASH" localSheetId="12">#REF!</definedName>
  </definedNames>
  <calcPr calcId="162913"/>
</workbook>
</file>

<file path=xl/calcChain.xml><?xml version="1.0" encoding="utf-8"?>
<calcChain xmlns="http://schemas.openxmlformats.org/spreadsheetml/2006/main">
  <c r="BG56" i="44" l="1"/>
  <c r="BH56" i="44"/>
  <c r="BH47" i="44"/>
  <c r="BH44" i="44"/>
  <c r="BG38" i="44"/>
  <c r="BH38" i="44"/>
  <c r="BH65" i="44" s="1"/>
  <c r="BH14" i="44"/>
  <c r="BK55" i="44"/>
  <c r="BJ55" i="44"/>
  <c r="BI55" i="44"/>
  <c r="BK54" i="44"/>
  <c r="BJ54" i="44"/>
  <c r="BI54" i="44"/>
  <c r="BK53" i="44"/>
  <c r="BK56" i="44" s="1"/>
  <c r="BK69" i="44" s="1"/>
  <c r="BJ53" i="44"/>
  <c r="BJ56" i="44" s="1"/>
  <c r="BI53" i="44"/>
  <c r="BI56" i="44" s="1"/>
  <c r="BI69" i="44" s="1"/>
  <c r="BK51" i="44"/>
  <c r="BJ51" i="44"/>
  <c r="BI51" i="44"/>
  <c r="BK50" i="44"/>
  <c r="BJ50" i="44"/>
  <c r="BI50" i="44"/>
  <c r="BK49" i="44"/>
  <c r="BJ49" i="44"/>
  <c r="BI49" i="44"/>
  <c r="BK48" i="44"/>
  <c r="BJ48" i="44"/>
  <c r="BI48" i="44"/>
  <c r="BI52" i="44" s="1"/>
  <c r="BI68" i="44" s="1"/>
  <c r="BK46" i="44"/>
  <c r="BJ46" i="44"/>
  <c r="BI46" i="44"/>
  <c r="BK45" i="44"/>
  <c r="BJ45" i="44"/>
  <c r="BJ47" i="44" s="1"/>
  <c r="BI45" i="44"/>
  <c r="BI47" i="44" s="1"/>
  <c r="BK43" i="44"/>
  <c r="BJ43" i="44"/>
  <c r="BI43" i="44"/>
  <c r="BK42" i="44"/>
  <c r="BJ42" i="44"/>
  <c r="BI42" i="44"/>
  <c r="BK41" i="44"/>
  <c r="BJ41" i="44"/>
  <c r="BI41" i="44"/>
  <c r="BK40" i="44"/>
  <c r="BJ40" i="44"/>
  <c r="BI40" i="44"/>
  <c r="BK39" i="44"/>
  <c r="BJ39" i="44"/>
  <c r="BJ44" i="44" s="1"/>
  <c r="BJ66" i="44" s="1"/>
  <c r="BI39" i="44"/>
  <c r="BK37" i="44"/>
  <c r="BK38" i="44" s="1"/>
  <c r="BK65" i="44" s="1"/>
  <c r="BJ37" i="44"/>
  <c r="BI37" i="44"/>
  <c r="BK36" i="44"/>
  <c r="BJ36" i="44"/>
  <c r="BI36" i="44"/>
  <c r="BK35" i="44"/>
  <c r="BJ35" i="44"/>
  <c r="BI35" i="44"/>
  <c r="BI38" i="44" s="1"/>
  <c r="BK34" i="44"/>
  <c r="BJ34" i="44"/>
  <c r="BI34" i="44"/>
  <c r="BK32" i="44"/>
  <c r="BJ32" i="44"/>
  <c r="BI32" i="44"/>
  <c r="BK31" i="44"/>
  <c r="BJ31" i="44"/>
  <c r="BI31" i="44"/>
  <c r="BK30" i="44"/>
  <c r="BJ30" i="44"/>
  <c r="BI30" i="44"/>
  <c r="BK29" i="44"/>
  <c r="BK33" i="44"/>
  <c r="BK64" i="44" s="1"/>
  <c r="BJ29" i="44"/>
  <c r="BI29" i="44"/>
  <c r="BI33" i="44" s="1"/>
  <c r="BI64" i="44" s="1"/>
  <c r="BK27" i="44"/>
  <c r="BJ27" i="44"/>
  <c r="BI27" i="44"/>
  <c r="BK26" i="44"/>
  <c r="BJ26" i="44"/>
  <c r="BJ28" i="44" s="1"/>
  <c r="BJ63" i="44" s="1"/>
  <c r="BI26" i="44"/>
  <c r="BK25" i="44"/>
  <c r="BJ25" i="44"/>
  <c r="BI25" i="44"/>
  <c r="BK24" i="44"/>
  <c r="BJ24" i="44"/>
  <c r="BI24" i="44"/>
  <c r="BK23" i="44"/>
  <c r="BJ23" i="44"/>
  <c r="BI23" i="44"/>
  <c r="BK21" i="44"/>
  <c r="BJ21" i="44"/>
  <c r="BI21" i="44"/>
  <c r="BK20" i="44"/>
  <c r="BJ20" i="44"/>
  <c r="BI20" i="44"/>
  <c r="BK19" i="44"/>
  <c r="BJ19" i="44"/>
  <c r="BI19" i="44"/>
  <c r="BK18" i="44"/>
  <c r="BK22" i="44"/>
  <c r="BK62" i="44" s="1"/>
  <c r="BJ18" i="44"/>
  <c r="BJ22" i="44" s="1"/>
  <c r="BJ62" i="44" s="1"/>
  <c r="BI18" i="44"/>
  <c r="BI22" i="44" s="1"/>
  <c r="BK16" i="44"/>
  <c r="BJ16" i="44"/>
  <c r="BI16" i="44"/>
  <c r="BK15" i="44"/>
  <c r="BK17" i="44"/>
  <c r="BK61" i="44" s="1"/>
  <c r="BJ15" i="44"/>
  <c r="BJ17" i="44" s="1"/>
  <c r="BJ61" i="44" s="1"/>
  <c r="BI15" i="44"/>
  <c r="BI17" i="44" s="1"/>
  <c r="BK13" i="44"/>
  <c r="BJ13" i="44"/>
  <c r="BI13" i="44"/>
  <c r="BK12" i="44"/>
  <c r="BJ12" i="44"/>
  <c r="BI12" i="44"/>
  <c r="BK11" i="44"/>
  <c r="BJ11" i="44"/>
  <c r="BI11" i="44"/>
  <c r="BK10" i="44"/>
  <c r="BK14" i="44" s="1"/>
  <c r="BK60" i="44" s="1"/>
  <c r="BJ10" i="44"/>
  <c r="BI10" i="44"/>
  <c r="BI14" i="44" s="1"/>
  <c r="BI60" i="44" s="1"/>
  <c r="BK8" i="44"/>
  <c r="BJ8" i="44"/>
  <c r="BI8" i="44"/>
  <c r="BK7" i="44"/>
  <c r="BJ7" i="44"/>
  <c r="BI7" i="44"/>
  <c r="BJ6" i="44"/>
  <c r="BJ9" i="44" s="1"/>
  <c r="BJ59" i="44" s="1"/>
  <c r="BK6" i="44"/>
  <c r="BK9" i="44" s="1"/>
  <c r="BK59" i="44" s="1"/>
  <c r="BI6" i="44"/>
  <c r="X5" i="44"/>
  <c r="I6" i="44"/>
  <c r="J6" i="44"/>
  <c r="K6" i="44"/>
  <c r="Q6" i="44"/>
  <c r="R6" i="44"/>
  <c r="S6" i="44"/>
  <c r="I7" i="44"/>
  <c r="J7" i="44"/>
  <c r="K7" i="44"/>
  <c r="Q7" i="44"/>
  <c r="R7" i="44"/>
  <c r="S7" i="44"/>
  <c r="I8" i="44"/>
  <c r="J8" i="44"/>
  <c r="K8" i="44"/>
  <c r="Q8" i="44"/>
  <c r="R8" i="44"/>
  <c r="S8" i="44"/>
  <c r="D9" i="44"/>
  <c r="E9" i="44"/>
  <c r="F9" i="44"/>
  <c r="F59" i="44" s="1"/>
  <c r="G9" i="44"/>
  <c r="H9" i="44"/>
  <c r="L9" i="44"/>
  <c r="L59" i="44"/>
  <c r="M9" i="44"/>
  <c r="M59" i="44"/>
  <c r="N9" i="44"/>
  <c r="Q9" i="44"/>
  <c r="O9" i="44"/>
  <c r="R9" i="44" s="1"/>
  <c r="R59" i="44" s="1"/>
  <c r="P9" i="44"/>
  <c r="S9" i="44" s="1"/>
  <c r="S59" i="44" s="1"/>
  <c r="Y9" i="44"/>
  <c r="Z9" i="44"/>
  <c r="Z59" i="44" s="1"/>
  <c r="AA9" i="44"/>
  <c r="AA59" i="44" s="1"/>
  <c r="AB9" i="44"/>
  <c r="AB59" i="44" s="1"/>
  <c r="AC9" i="44"/>
  <c r="AC59" i="44" s="1"/>
  <c r="AD9" i="44"/>
  <c r="AD59" i="44" s="1"/>
  <c r="AE9" i="44"/>
  <c r="AE59" i="44"/>
  <c r="AF9" i="44"/>
  <c r="AF59" i="44"/>
  <c r="AG9" i="44"/>
  <c r="AH9" i="44"/>
  <c r="AH59" i="44" s="1"/>
  <c r="AI9" i="44"/>
  <c r="AI59" i="44" s="1"/>
  <c r="AJ9" i="44"/>
  <c r="AJ59" i="44" s="1"/>
  <c r="AK9" i="44"/>
  <c r="AL9" i="44"/>
  <c r="AL59" i="44" s="1"/>
  <c r="AM9" i="44"/>
  <c r="AM59" i="44"/>
  <c r="AN9" i="44"/>
  <c r="AN59" i="44" s="1"/>
  <c r="AO9" i="44"/>
  <c r="AP9" i="44"/>
  <c r="AP59" i="44" s="1"/>
  <c r="AQ9" i="44"/>
  <c r="AQ59" i="44" s="1"/>
  <c r="AR9" i="44"/>
  <c r="AR59" i="44" s="1"/>
  <c r="AS9" i="44"/>
  <c r="AT9" i="44"/>
  <c r="AT59" i="44"/>
  <c r="AU9" i="44"/>
  <c r="AU59" i="44" s="1"/>
  <c r="AV9" i="44"/>
  <c r="AV59" i="44"/>
  <c r="AW9" i="44"/>
  <c r="AX9" i="44"/>
  <c r="AX59" i="44" s="1"/>
  <c r="AY9" i="44"/>
  <c r="AY59" i="44" s="1"/>
  <c r="AZ9" i="44"/>
  <c r="AZ59" i="44" s="1"/>
  <c r="BA9" i="44"/>
  <c r="BB9" i="44"/>
  <c r="BB59" i="44" s="1"/>
  <c r="BC9" i="44"/>
  <c r="BC59" i="44" s="1"/>
  <c r="BD9" i="44"/>
  <c r="BD59" i="44"/>
  <c r="BE9" i="44"/>
  <c r="BE59" i="44" s="1"/>
  <c r="BF9" i="44"/>
  <c r="BF59" i="44" s="1"/>
  <c r="BG9" i="44"/>
  <c r="BG59" i="44" s="1"/>
  <c r="BH9" i="44"/>
  <c r="BH59" i="44" s="1"/>
  <c r="I10" i="44"/>
  <c r="J10" i="44"/>
  <c r="K10" i="44"/>
  <c r="Q10" i="44"/>
  <c r="R10" i="44"/>
  <c r="S10" i="44"/>
  <c r="I11" i="44"/>
  <c r="J11" i="44"/>
  <c r="K11" i="44"/>
  <c r="Q11" i="44"/>
  <c r="R11" i="44"/>
  <c r="S11" i="44"/>
  <c r="I12" i="44"/>
  <c r="J12" i="44"/>
  <c r="K12" i="44"/>
  <c r="Q12" i="44"/>
  <c r="R12" i="44"/>
  <c r="T12" i="44" s="1"/>
  <c r="S12" i="44"/>
  <c r="I13" i="44"/>
  <c r="J13" i="44"/>
  <c r="K13" i="44"/>
  <c r="Q13" i="44"/>
  <c r="R13" i="44"/>
  <c r="S13" i="44"/>
  <c r="D14" i="44"/>
  <c r="E14" i="44"/>
  <c r="E60" i="44" s="1"/>
  <c r="F14" i="44"/>
  <c r="G14" i="44"/>
  <c r="J14" i="44" s="1"/>
  <c r="J60" i="44" s="1"/>
  <c r="H14" i="44"/>
  <c r="L14" i="44"/>
  <c r="M14" i="44"/>
  <c r="M60" i="44" s="1"/>
  <c r="N14" i="44"/>
  <c r="Q14" i="44"/>
  <c r="O14" i="44"/>
  <c r="R14" i="44" s="1"/>
  <c r="R60" i="44" s="1"/>
  <c r="P14" i="44"/>
  <c r="S14" i="44" s="1"/>
  <c r="S60" i="44" s="1"/>
  <c r="Y14" i="44"/>
  <c r="Y60" i="44" s="1"/>
  <c r="Z14" i="44"/>
  <c r="Z60" i="44" s="1"/>
  <c r="AA14" i="44"/>
  <c r="AA60" i="44"/>
  <c r="AB14" i="44"/>
  <c r="AB57" i="44" s="1"/>
  <c r="AC14" i="44"/>
  <c r="AC60" i="44" s="1"/>
  <c r="AD14" i="44"/>
  <c r="AE14" i="44"/>
  <c r="AE60" i="44"/>
  <c r="AF14" i="44"/>
  <c r="AG14" i="44"/>
  <c r="AG60" i="44" s="1"/>
  <c r="AH14" i="44"/>
  <c r="AH60" i="44" s="1"/>
  <c r="AI14" i="44"/>
  <c r="AI60" i="44" s="1"/>
  <c r="AJ14" i="44"/>
  <c r="AK14" i="44"/>
  <c r="AK60" i="44" s="1"/>
  <c r="AL14" i="44"/>
  <c r="AM14" i="44"/>
  <c r="AM60" i="44"/>
  <c r="AN14" i="44"/>
  <c r="AO14" i="44"/>
  <c r="AO60" i="44" s="1"/>
  <c r="AP14" i="44"/>
  <c r="AP60" i="44" s="1"/>
  <c r="AQ14" i="44"/>
  <c r="AQ60" i="44" s="1"/>
  <c r="AR14" i="44"/>
  <c r="AS14" i="44"/>
  <c r="AS60" i="44" s="1"/>
  <c r="AT14" i="44"/>
  <c r="AU14" i="44"/>
  <c r="AU60" i="44"/>
  <c r="AV14" i="44"/>
  <c r="AW14" i="44"/>
  <c r="AW60" i="44" s="1"/>
  <c r="AX14" i="44"/>
  <c r="AX60" i="44" s="1"/>
  <c r="AY14" i="44"/>
  <c r="AY60" i="44" s="1"/>
  <c r="AZ14" i="44"/>
  <c r="BA14" i="44"/>
  <c r="BA60" i="44" s="1"/>
  <c r="BB14" i="44"/>
  <c r="BB60" i="44" s="1"/>
  <c r="BC14" i="44"/>
  <c r="BC60" i="44" s="1"/>
  <c r="BD14" i="44"/>
  <c r="BE14" i="44"/>
  <c r="BE60" i="44" s="1"/>
  <c r="BF14" i="44"/>
  <c r="BF60" i="44" s="1"/>
  <c r="BG14" i="44"/>
  <c r="BG60" i="44"/>
  <c r="I15" i="44"/>
  <c r="J15" i="44"/>
  <c r="K15" i="44"/>
  <c r="Q15" i="44"/>
  <c r="R15" i="44"/>
  <c r="S15" i="44"/>
  <c r="I16" i="44"/>
  <c r="J16" i="44"/>
  <c r="K16" i="44"/>
  <c r="Q16" i="44"/>
  <c r="T16" i="44" s="1"/>
  <c r="R16" i="44"/>
  <c r="S16" i="44"/>
  <c r="D17" i="44"/>
  <c r="E17" i="44"/>
  <c r="E61" i="44" s="1"/>
  <c r="F17" i="44"/>
  <c r="G17" i="44"/>
  <c r="J17" i="44" s="1"/>
  <c r="J61" i="44" s="1"/>
  <c r="H17" i="44"/>
  <c r="K17" i="44" s="1"/>
  <c r="K61" i="44" s="1"/>
  <c r="L17" i="44"/>
  <c r="M17" i="44"/>
  <c r="M61" i="44" s="1"/>
  <c r="N17" i="44"/>
  <c r="O17" i="44"/>
  <c r="P17" i="44"/>
  <c r="R17" i="44"/>
  <c r="R61" i="44" s="1"/>
  <c r="Y17" i="44"/>
  <c r="Y61" i="44" s="1"/>
  <c r="Z17" i="44"/>
  <c r="AA17" i="44"/>
  <c r="AB17" i="44"/>
  <c r="AC17" i="44"/>
  <c r="AD17" i="44"/>
  <c r="AE17" i="44"/>
  <c r="AF17" i="44"/>
  <c r="AG17" i="44"/>
  <c r="AG61" i="44" s="1"/>
  <c r="AH17" i="44"/>
  <c r="AI17" i="44"/>
  <c r="AJ17" i="44"/>
  <c r="AK17" i="44"/>
  <c r="AL17" i="44"/>
  <c r="AM17" i="44"/>
  <c r="AN17" i="44"/>
  <c r="AO17" i="44"/>
  <c r="AO61" i="44" s="1"/>
  <c r="AP17" i="44"/>
  <c r="AQ17" i="44"/>
  <c r="AR17" i="44"/>
  <c r="AS17" i="44"/>
  <c r="AT17" i="44"/>
  <c r="AU17" i="44"/>
  <c r="AV17" i="44"/>
  <c r="AW17" i="44"/>
  <c r="AW61" i="44" s="1"/>
  <c r="AX17" i="44"/>
  <c r="AY17" i="44"/>
  <c r="AZ17" i="44"/>
  <c r="BA17" i="44"/>
  <c r="BB17" i="44"/>
  <c r="BC17" i="44"/>
  <c r="BD17" i="44"/>
  <c r="BE17" i="44"/>
  <c r="BE61" i="44" s="1"/>
  <c r="BF17" i="44"/>
  <c r="BG17" i="44"/>
  <c r="BH17" i="44"/>
  <c r="I18" i="44"/>
  <c r="J18" i="44"/>
  <c r="K18" i="44"/>
  <c r="Q18" i="44"/>
  <c r="R18" i="44"/>
  <c r="T18" i="44" s="1"/>
  <c r="S18" i="44"/>
  <c r="I19" i="44"/>
  <c r="J19" i="44"/>
  <c r="K19" i="44"/>
  <c r="Q19" i="44"/>
  <c r="R19" i="44"/>
  <c r="S19" i="44"/>
  <c r="T19" i="44"/>
  <c r="I20" i="44"/>
  <c r="J20" i="44"/>
  <c r="K20" i="44"/>
  <c r="Q20" i="44"/>
  <c r="R20" i="44"/>
  <c r="S20" i="44"/>
  <c r="I21" i="44"/>
  <c r="J21" i="44"/>
  <c r="K21" i="44"/>
  <c r="Q21" i="44"/>
  <c r="R21" i="44"/>
  <c r="S21" i="44"/>
  <c r="D22" i="44"/>
  <c r="D62" i="44"/>
  <c r="E22" i="44"/>
  <c r="K22" i="44" s="1"/>
  <c r="K62" i="44" s="1"/>
  <c r="F22" i="44"/>
  <c r="F62" i="44" s="1"/>
  <c r="G22" i="44"/>
  <c r="J22" i="44" s="1"/>
  <c r="J62" i="44" s="1"/>
  <c r="H22" i="44"/>
  <c r="L22" i="44"/>
  <c r="M22" i="44"/>
  <c r="S22" i="44" s="1"/>
  <c r="S62" i="44" s="1"/>
  <c r="N22" i="44"/>
  <c r="Q22" i="44" s="1"/>
  <c r="Q62" i="44" s="1"/>
  <c r="O22" i="44"/>
  <c r="P22" i="44"/>
  <c r="Y22" i="44"/>
  <c r="Y62" i="44" s="1"/>
  <c r="Z22" i="44"/>
  <c r="AA22" i="44"/>
  <c r="AA62" i="44" s="1"/>
  <c r="AB22" i="44"/>
  <c r="AB62" i="44" s="1"/>
  <c r="AC22" i="44"/>
  <c r="AC62" i="44" s="1"/>
  <c r="AD22" i="44"/>
  <c r="AE22" i="44"/>
  <c r="AE62" i="44" s="1"/>
  <c r="AE70" i="44" s="1"/>
  <c r="AF22" i="44"/>
  <c r="AG22" i="44"/>
  <c r="AG62" i="44" s="1"/>
  <c r="AH22" i="44"/>
  <c r="AH62" i="44" s="1"/>
  <c r="AI22" i="44"/>
  <c r="AI62" i="44" s="1"/>
  <c r="AJ22" i="44"/>
  <c r="AJ62" i="44"/>
  <c r="AK22" i="44"/>
  <c r="AK62" i="44"/>
  <c r="AL22" i="44"/>
  <c r="AM22" i="44"/>
  <c r="AM62" i="44" s="1"/>
  <c r="AM70" i="44" s="1"/>
  <c r="AN22" i="44"/>
  <c r="AO22" i="44"/>
  <c r="AO62" i="44" s="1"/>
  <c r="AP22" i="44"/>
  <c r="AQ22" i="44"/>
  <c r="AQ62" i="44" s="1"/>
  <c r="AR22" i="44"/>
  <c r="AR62" i="44" s="1"/>
  <c r="AS22" i="44"/>
  <c r="AS62" i="44" s="1"/>
  <c r="AT22" i="44"/>
  <c r="AT62" i="44" s="1"/>
  <c r="AU22" i="44"/>
  <c r="AU62" i="44" s="1"/>
  <c r="AV22" i="44"/>
  <c r="AW22" i="44"/>
  <c r="AW62" i="44" s="1"/>
  <c r="AX22" i="44"/>
  <c r="AY22" i="44"/>
  <c r="AY62" i="44"/>
  <c r="AZ22" i="44"/>
  <c r="AZ62" i="44" s="1"/>
  <c r="BA22" i="44"/>
  <c r="BA62" i="44" s="1"/>
  <c r="BB22" i="44"/>
  <c r="BC22" i="44"/>
  <c r="BC62" i="44" s="1"/>
  <c r="BD22" i="44"/>
  <c r="BD62" i="44" s="1"/>
  <c r="BE22" i="44"/>
  <c r="BE62" i="44"/>
  <c r="BF22" i="44"/>
  <c r="BG22" i="44"/>
  <c r="BG62" i="44" s="1"/>
  <c r="BH22" i="44"/>
  <c r="BH62" i="44" s="1"/>
  <c r="I23" i="44"/>
  <c r="I28" i="44" s="1"/>
  <c r="I63" i="44" s="1"/>
  <c r="J23" i="44"/>
  <c r="K23" i="44"/>
  <c r="Q23" i="44"/>
  <c r="R23" i="44"/>
  <c r="S23" i="44"/>
  <c r="I24" i="44"/>
  <c r="J24" i="44"/>
  <c r="K24" i="44"/>
  <c r="Q24" i="44"/>
  <c r="R24" i="44"/>
  <c r="S24" i="44"/>
  <c r="I25" i="44"/>
  <c r="J25" i="44"/>
  <c r="K25" i="44"/>
  <c r="Q25" i="44"/>
  <c r="R25" i="44"/>
  <c r="S25" i="44"/>
  <c r="I26" i="44"/>
  <c r="J26" i="44"/>
  <c r="J28" i="44" s="1"/>
  <c r="J63" i="44" s="1"/>
  <c r="K26" i="44"/>
  <c r="Q26" i="44"/>
  <c r="R26" i="44"/>
  <c r="S26" i="44"/>
  <c r="I27" i="44"/>
  <c r="J27" i="44"/>
  <c r="K27" i="44"/>
  <c r="Q27" i="44"/>
  <c r="T27" i="44" s="1"/>
  <c r="R27" i="44"/>
  <c r="S27" i="44"/>
  <c r="D28" i="44"/>
  <c r="E28" i="44"/>
  <c r="F28" i="44"/>
  <c r="F63" i="44" s="1"/>
  <c r="G28" i="44"/>
  <c r="G63" i="44" s="1"/>
  <c r="H28" i="44"/>
  <c r="L28" i="44"/>
  <c r="L63" i="44" s="1"/>
  <c r="L70" i="44" s="1"/>
  <c r="M28" i="44"/>
  <c r="M63" i="44" s="1"/>
  <c r="N28" i="44"/>
  <c r="O28" i="44"/>
  <c r="O63" i="44" s="1"/>
  <c r="P28" i="44"/>
  <c r="Y28" i="44"/>
  <c r="Z28" i="44"/>
  <c r="AA28" i="44"/>
  <c r="AA63" i="44" s="1"/>
  <c r="AB28" i="44"/>
  <c r="AC28" i="44"/>
  <c r="AD28" i="44"/>
  <c r="AE28" i="44"/>
  <c r="AF28" i="44"/>
  <c r="AG28" i="44"/>
  <c r="AH28" i="44"/>
  <c r="AI28" i="44"/>
  <c r="AI63" i="44" s="1"/>
  <c r="AJ28" i="44"/>
  <c r="AK28" i="44"/>
  <c r="AL28" i="44"/>
  <c r="AM28" i="44"/>
  <c r="AN28" i="44"/>
  <c r="AO28" i="44"/>
  <c r="AP28" i="44"/>
  <c r="AQ28" i="44"/>
  <c r="AQ63" i="44" s="1"/>
  <c r="AR28" i="44"/>
  <c r="AS28" i="44"/>
  <c r="AT28" i="44"/>
  <c r="AU28" i="44"/>
  <c r="AV28" i="44"/>
  <c r="AW28" i="44"/>
  <c r="AX28" i="44"/>
  <c r="AY28" i="44"/>
  <c r="AY63" i="44" s="1"/>
  <c r="AZ28" i="44"/>
  <c r="BA28" i="44"/>
  <c r="BB28" i="44"/>
  <c r="BC28" i="44"/>
  <c r="BD28" i="44"/>
  <c r="BE28" i="44"/>
  <c r="BF28" i="44"/>
  <c r="BG28" i="44"/>
  <c r="BG63" i="44" s="1"/>
  <c r="BH28" i="44"/>
  <c r="I29" i="44"/>
  <c r="J29" i="44"/>
  <c r="K29" i="44"/>
  <c r="Q29" i="44"/>
  <c r="R29" i="44"/>
  <c r="S29" i="44"/>
  <c r="I30" i="44"/>
  <c r="J30" i="44"/>
  <c r="K30" i="44"/>
  <c r="Q30" i="44"/>
  <c r="R30" i="44"/>
  <c r="S30" i="44"/>
  <c r="I31" i="44"/>
  <c r="J31" i="44"/>
  <c r="K31" i="44"/>
  <c r="Q31" i="44"/>
  <c r="R31" i="44"/>
  <c r="T31" i="44" s="1"/>
  <c r="S31" i="44"/>
  <c r="I32" i="44"/>
  <c r="J32" i="44"/>
  <c r="K32" i="44"/>
  <c r="Q32" i="44"/>
  <c r="R32" i="44"/>
  <c r="T32" i="44" s="1"/>
  <c r="S32" i="44"/>
  <c r="D33" i="44"/>
  <c r="D64" i="44" s="1"/>
  <c r="E33" i="44"/>
  <c r="F33" i="44"/>
  <c r="F64" i="44" s="1"/>
  <c r="G33" i="44"/>
  <c r="H33" i="44"/>
  <c r="L33" i="44"/>
  <c r="M33" i="44"/>
  <c r="M57" i="44" s="1"/>
  <c r="N33" i="44"/>
  <c r="O33" i="44"/>
  <c r="R33" i="44" s="1"/>
  <c r="R64" i="44" s="1"/>
  <c r="P33" i="44"/>
  <c r="P64" i="44" s="1"/>
  <c r="Y33" i="44"/>
  <c r="Z33" i="44"/>
  <c r="Z64" i="44" s="1"/>
  <c r="AA33" i="44"/>
  <c r="AB33" i="44"/>
  <c r="AC33" i="44"/>
  <c r="AD33" i="44"/>
  <c r="AE33" i="44"/>
  <c r="AF33" i="44"/>
  <c r="AG33" i="44"/>
  <c r="AH33" i="44"/>
  <c r="AH64" i="44" s="1"/>
  <c r="AI33" i="44"/>
  <c r="AJ33" i="44"/>
  <c r="AK33" i="44"/>
  <c r="AL33" i="44"/>
  <c r="AM33" i="44"/>
  <c r="AN33" i="44"/>
  <c r="AO33" i="44"/>
  <c r="AP33" i="44"/>
  <c r="AP64" i="44" s="1"/>
  <c r="AQ33" i="44"/>
  <c r="AR33" i="44"/>
  <c r="AS33" i="44"/>
  <c r="AT33" i="44"/>
  <c r="AU33" i="44"/>
  <c r="AV33" i="44"/>
  <c r="AW33" i="44"/>
  <c r="AX33" i="44"/>
  <c r="AX64" i="44" s="1"/>
  <c r="AY33" i="44"/>
  <c r="AZ33" i="44"/>
  <c r="BA33" i="44"/>
  <c r="BB33" i="44"/>
  <c r="BC33" i="44"/>
  <c r="BD33" i="44"/>
  <c r="BE33" i="44"/>
  <c r="BF33" i="44"/>
  <c r="BF64" i="44" s="1"/>
  <c r="BG33" i="44"/>
  <c r="BH33" i="44"/>
  <c r="I34" i="44"/>
  <c r="J34" i="44"/>
  <c r="K34" i="44"/>
  <c r="Q34" i="44"/>
  <c r="R34" i="44"/>
  <c r="S34" i="44"/>
  <c r="T34" i="44" s="1"/>
  <c r="I35" i="44"/>
  <c r="J35" i="44"/>
  <c r="K35" i="44"/>
  <c r="Q35" i="44"/>
  <c r="R35" i="44"/>
  <c r="S35" i="44"/>
  <c r="T35" i="44"/>
  <c r="I36" i="44"/>
  <c r="J36" i="44"/>
  <c r="K36" i="44"/>
  <c r="Q36" i="44"/>
  <c r="R36" i="44"/>
  <c r="S36" i="44"/>
  <c r="I37" i="44"/>
  <c r="J37" i="44"/>
  <c r="K37" i="44"/>
  <c r="Q37" i="44"/>
  <c r="R37" i="44"/>
  <c r="S37" i="44"/>
  <c r="D38" i="44"/>
  <c r="E38" i="44"/>
  <c r="F38" i="44"/>
  <c r="G38" i="44"/>
  <c r="H38" i="44"/>
  <c r="K38" i="44" s="1"/>
  <c r="K65" i="44" s="1"/>
  <c r="L38" i="44"/>
  <c r="Q38" i="44" s="1"/>
  <c r="M38" i="44"/>
  <c r="N38" i="44"/>
  <c r="O38" i="44"/>
  <c r="R38" i="44" s="1"/>
  <c r="P38" i="44"/>
  <c r="Y38" i="44"/>
  <c r="Y65" i="44" s="1"/>
  <c r="Z38" i="44"/>
  <c r="AA38" i="44"/>
  <c r="AA65" i="44" s="1"/>
  <c r="AB38" i="44"/>
  <c r="AC38" i="44"/>
  <c r="AC65" i="44" s="1"/>
  <c r="AD38" i="44"/>
  <c r="AE38" i="44"/>
  <c r="AF38" i="44"/>
  <c r="AG38" i="44"/>
  <c r="AG65" i="44" s="1"/>
  <c r="AH38" i="44"/>
  <c r="AI38" i="44"/>
  <c r="AI65" i="44" s="1"/>
  <c r="AJ38" i="44"/>
  <c r="AJ65" i="44" s="1"/>
  <c r="AK38" i="44"/>
  <c r="AK65" i="44" s="1"/>
  <c r="AL38" i="44"/>
  <c r="AM38" i="44"/>
  <c r="AM65" i="44"/>
  <c r="AN38" i="44"/>
  <c r="AO38" i="44"/>
  <c r="AO65" i="44" s="1"/>
  <c r="AP38" i="44"/>
  <c r="AQ38" i="44"/>
  <c r="AQ65" i="44" s="1"/>
  <c r="AR38" i="44"/>
  <c r="AS38" i="44"/>
  <c r="AS65" i="44"/>
  <c r="AT38" i="44"/>
  <c r="AT65" i="44" s="1"/>
  <c r="AU38" i="44"/>
  <c r="AU65" i="44"/>
  <c r="AV38" i="44"/>
  <c r="AW38" i="44"/>
  <c r="AW65" i="44" s="1"/>
  <c r="AX38" i="44"/>
  <c r="AY38" i="44"/>
  <c r="AY65" i="44"/>
  <c r="AZ38" i="44"/>
  <c r="AZ65" i="44" s="1"/>
  <c r="BA38" i="44"/>
  <c r="BA65" i="44" s="1"/>
  <c r="BB38" i="44"/>
  <c r="BC38" i="44"/>
  <c r="BD38" i="44"/>
  <c r="BE38" i="44"/>
  <c r="BE65" i="44" s="1"/>
  <c r="BF38" i="44"/>
  <c r="I39" i="44"/>
  <c r="J39" i="44"/>
  <c r="K39" i="44"/>
  <c r="Q39" i="44"/>
  <c r="R39" i="44"/>
  <c r="S39" i="44"/>
  <c r="I40" i="44"/>
  <c r="J40" i="44"/>
  <c r="K40" i="44"/>
  <c r="Q40" i="44"/>
  <c r="R40" i="44"/>
  <c r="S40" i="44"/>
  <c r="I41" i="44"/>
  <c r="J41" i="44"/>
  <c r="K41" i="44"/>
  <c r="Q41" i="44"/>
  <c r="R41" i="44"/>
  <c r="S41" i="44"/>
  <c r="T41" i="44" s="1"/>
  <c r="I42" i="44"/>
  <c r="J42" i="44"/>
  <c r="K42" i="44"/>
  <c r="Q42" i="44"/>
  <c r="R42" i="44"/>
  <c r="S42" i="44"/>
  <c r="I43" i="44"/>
  <c r="J43" i="44"/>
  <c r="K43" i="44"/>
  <c r="Q43" i="44"/>
  <c r="T43" i="44" s="1"/>
  <c r="R43" i="44"/>
  <c r="S43" i="44"/>
  <c r="D44" i="44"/>
  <c r="I44" i="44" s="1"/>
  <c r="I66" i="44" s="1"/>
  <c r="E44" i="44"/>
  <c r="K44" i="44" s="1"/>
  <c r="K66" i="44" s="1"/>
  <c r="F44" i="44"/>
  <c r="F66" i="44" s="1"/>
  <c r="G44" i="44"/>
  <c r="J44" i="44" s="1"/>
  <c r="J66" i="44" s="1"/>
  <c r="H44" i="44"/>
  <c r="H66" i="44" s="1"/>
  <c r="L44" i="44"/>
  <c r="M44" i="44"/>
  <c r="N44" i="44"/>
  <c r="Q44" i="44"/>
  <c r="O44" i="44"/>
  <c r="R44" i="44" s="1"/>
  <c r="R66" i="44" s="1"/>
  <c r="P44" i="44"/>
  <c r="Y44" i="44"/>
  <c r="Z44" i="44"/>
  <c r="AA44" i="44"/>
  <c r="AA66" i="44" s="1"/>
  <c r="AB44" i="44"/>
  <c r="AC44" i="44"/>
  <c r="AD44" i="44"/>
  <c r="AD66" i="44" s="1"/>
  <c r="AE44" i="44"/>
  <c r="AE66" i="44" s="1"/>
  <c r="AF44" i="44"/>
  <c r="AG44" i="44"/>
  <c r="AH44" i="44"/>
  <c r="AH66" i="44" s="1"/>
  <c r="AI44" i="44"/>
  <c r="AI66" i="44"/>
  <c r="AJ44" i="44"/>
  <c r="AK44" i="44"/>
  <c r="AK66" i="44" s="1"/>
  <c r="AL44" i="44"/>
  <c r="AM44" i="44"/>
  <c r="AM66" i="44" s="1"/>
  <c r="AN44" i="44"/>
  <c r="AO44" i="44"/>
  <c r="AP44" i="44"/>
  <c r="AQ44" i="44"/>
  <c r="AQ66" i="44"/>
  <c r="AR44" i="44"/>
  <c r="AR57" i="44" s="1"/>
  <c r="AS44" i="44"/>
  <c r="AT44" i="44"/>
  <c r="AU44" i="44"/>
  <c r="AU66" i="44" s="1"/>
  <c r="AV44" i="44"/>
  <c r="AW44" i="44"/>
  <c r="AW66" i="44"/>
  <c r="AX44" i="44"/>
  <c r="AY44" i="44"/>
  <c r="AY66" i="44" s="1"/>
  <c r="AZ44" i="44"/>
  <c r="BA44" i="44"/>
  <c r="BA66" i="44" s="1"/>
  <c r="BB44" i="44"/>
  <c r="BC44" i="44"/>
  <c r="BC66" i="44" s="1"/>
  <c r="BD44" i="44"/>
  <c r="BE44" i="44"/>
  <c r="BE66" i="44"/>
  <c r="BF44" i="44"/>
  <c r="BG44" i="44"/>
  <c r="BG66" i="44" s="1"/>
  <c r="I45" i="44"/>
  <c r="J45" i="44"/>
  <c r="K45" i="44"/>
  <c r="Q45" i="44"/>
  <c r="R45" i="44"/>
  <c r="S45" i="44"/>
  <c r="T45" i="44" s="1"/>
  <c r="I46" i="44"/>
  <c r="J46" i="44"/>
  <c r="K46" i="44"/>
  <c r="Q46" i="44"/>
  <c r="R46" i="44"/>
  <c r="S46" i="44"/>
  <c r="D47" i="44"/>
  <c r="I47" i="44" s="1"/>
  <c r="I67" i="44" s="1"/>
  <c r="E47" i="44"/>
  <c r="E67" i="44" s="1"/>
  <c r="F47" i="44"/>
  <c r="G47" i="44"/>
  <c r="J47" i="44" s="1"/>
  <c r="J67" i="44" s="1"/>
  <c r="H47" i="44"/>
  <c r="L47" i="44"/>
  <c r="L67" i="44" s="1"/>
  <c r="M47" i="44"/>
  <c r="N47" i="44"/>
  <c r="Q47" i="44" s="1"/>
  <c r="Q67" i="44" s="1"/>
  <c r="O47" i="44"/>
  <c r="P47" i="44"/>
  <c r="Y47" i="44"/>
  <c r="Y67" i="44"/>
  <c r="Z47" i="44"/>
  <c r="AA47" i="44"/>
  <c r="AB47" i="44"/>
  <c r="AC47" i="44"/>
  <c r="AD47" i="44"/>
  <c r="AE47" i="44"/>
  <c r="AF47" i="44"/>
  <c r="AG47" i="44"/>
  <c r="AH47" i="44"/>
  <c r="AI47" i="44"/>
  <c r="AJ47" i="44"/>
  <c r="AK47" i="44"/>
  <c r="AL47" i="44"/>
  <c r="AM47" i="44"/>
  <c r="AN47" i="44"/>
  <c r="AO47" i="44"/>
  <c r="AP47" i="44"/>
  <c r="AQ47" i="44"/>
  <c r="AR47" i="44"/>
  <c r="AS47" i="44"/>
  <c r="AT47" i="44"/>
  <c r="AU47" i="44"/>
  <c r="AV47" i="44"/>
  <c r="AW47" i="44"/>
  <c r="AX47" i="44"/>
  <c r="AY47" i="44"/>
  <c r="AZ47" i="44"/>
  <c r="BA47" i="44"/>
  <c r="BB47" i="44"/>
  <c r="BC47" i="44"/>
  <c r="BD47" i="44"/>
  <c r="BE47" i="44"/>
  <c r="BF47" i="44"/>
  <c r="BG47" i="44"/>
  <c r="I48" i="44"/>
  <c r="J48" i="44"/>
  <c r="K48" i="44"/>
  <c r="Q48" i="44"/>
  <c r="R48" i="44"/>
  <c r="S48" i="44"/>
  <c r="I49" i="44"/>
  <c r="J49" i="44"/>
  <c r="K49" i="44"/>
  <c r="Q49" i="44"/>
  <c r="R49" i="44"/>
  <c r="S49" i="44"/>
  <c r="I50" i="44"/>
  <c r="J50" i="44"/>
  <c r="K50" i="44"/>
  <c r="Q50" i="44"/>
  <c r="R50" i="44"/>
  <c r="S50" i="44"/>
  <c r="I51" i="44"/>
  <c r="J51" i="44"/>
  <c r="K51" i="44"/>
  <c r="Q51" i="44"/>
  <c r="R51" i="44"/>
  <c r="S51" i="44"/>
  <c r="D52" i="44"/>
  <c r="I52" i="44" s="1"/>
  <c r="E52" i="44"/>
  <c r="F52" i="44"/>
  <c r="G52" i="44"/>
  <c r="J52" i="44"/>
  <c r="H52" i="44"/>
  <c r="K52" i="44" s="1"/>
  <c r="K68" i="44" s="1"/>
  <c r="L52" i="44"/>
  <c r="Q52" i="44" s="1"/>
  <c r="M52" i="44"/>
  <c r="N52" i="44"/>
  <c r="O52" i="44"/>
  <c r="R52" i="44" s="1"/>
  <c r="P52" i="44"/>
  <c r="S52" i="44"/>
  <c r="S68" i="44" s="1"/>
  <c r="Y52" i="44"/>
  <c r="Y68" i="44" s="1"/>
  <c r="Z52" i="44"/>
  <c r="AA52" i="44"/>
  <c r="AB52" i="44"/>
  <c r="AC52" i="44"/>
  <c r="AD52" i="44"/>
  <c r="AE52" i="44"/>
  <c r="AF52" i="44"/>
  <c r="AG52" i="44"/>
  <c r="AG57" i="44" s="1"/>
  <c r="AH52" i="44"/>
  <c r="AI52" i="44"/>
  <c r="AJ52" i="44"/>
  <c r="AK52" i="44"/>
  <c r="AL52" i="44"/>
  <c r="AM52" i="44"/>
  <c r="AN52" i="44"/>
  <c r="AO52" i="44"/>
  <c r="AO68" i="44" s="1"/>
  <c r="AP52" i="44"/>
  <c r="AQ52" i="44"/>
  <c r="AR52" i="44"/>
  <c r="AS52" i="44"/>
  <c r="AT52" i="44"/>
  <c r="AU52" i="44"/>
  <c r="AV52" i="44"/>
  <c r="AW52" i="44"/>
  <c r="AW68" i="44" s="1"/>
  <c r="AX52" i="44"/>
  <c r="AY52" i="44"/>
  <c r="AZ52" i="44"/>
  <c r="BA52" i="44"/>
  <c r="BB52" i="44"/>
  <c r="BC52" i="44"/>
  <c r="BD52" i="44"/>
  <c r="BE52" i="44"/>
  <c r="BE68" i="44" s="1"/>
  <c r="BF52" i="44"/>
  <c r="BG52" i="44"/>
  <c r="BH52" i="44"/>
  <c r="I53" i="44"/>
  <c r="J53" i="44"/>
  <c r="K53" i="44"/>
  <c r="Q53" i="44"/>
  <c r="T53" i="44" s="1"/>
  <c r="R53" i="44"/>
  <c r="S53" i="44"/>
  <c r="I54" i="44"/>
  <c r="J54" i="44"/>
  <c r="K54" i="44"/>
  <c r="Q54" i="44"/>
  <c r="R54" i="44"/>
  <c r="S54" i="44"/>
  <c r="T54" i="44" s="1"/>
  <c r="I55" i="44"/>
  <c r="J55" i="44"/>
  <c r="K55" i="44"/>
  <c r="Q55" i="44"/>
  <c r="R55" i="44"/>
  <c r="S55" i="44"/>
  <c r="D56" i="44"/>
  <c r="E56" i="44"/>
  <c r="E57" i="44" s="1"/>
  <c r="F56" i="44"/>
  <c r="G56" i="44"/>
  <c r="H56" i="44"/>
  <c r="L56" i="44"/>
  <c r="M56" i="44"/>
  <c r="M69" i="44" s="1"/>
  <c r="N56" i="44"/>
  <c r="N57" i="44" s="1"/>
  <c r="Q56" i="44"/>
  <c r="Q69" i="44" s="1"/>
  <c r="O56" i="44"/>
  <c r="P56" i="44"/>
  <c r="S56" i="44" s="1"/>
  <c r="S69" i="44" s="1"/>
  <c r="Y56" i="44"/>
  <c r="Z56" i="44"/>
  <c r="AA56" i="44"/>
  <c r="AA69" i="44" s="1"/>
  <c r="AB56" i="44"/>
  <c r="AC56" i="44"/>
  <c r="AC69" i="44" s="1"/>
  <c r="AD56" i="44"/>
  <c r="AE56" i="44"/>
  <c r="AE57" i="44" s="1"/>
  <c r="AF56" i="44"/>
  <c r="AG56" i="44"/>
  <c r="AH56" i="44"/>
  <c r="AI56" i="44"/>
  <c r="AI69" i="44" s="1"/>
  <c r="AJ56" i="44"/>
  <c r="AJ57" i="44"/>
  <c r="AK56" i="44"/>
  <c r="AL56" i="44"/>
  <c r="AL57" i="44" s="1"/>
  <c r="AM56" i="44"/>
  <c r="AN56" i="44"/>
  <c r="AN57" i="44" s="1"/>
  <c r="AO56" i="44"/>
  <c r="AP56" i="44"/>
  <c r="AQ56" i="44"/>
  <c r="AQ69" i="44" s="1"/>
  <c r="AR56" i="44"/>
  <c r="AS56" i="44"/>
  <c r="AT56" i="44"/>
  <c r="AU56" i="44"/>
  <c r="AV56" i="44"/>
  <c r="AW56" i="44"/>
  <c r="AX56" i="44"/>
  <c r="AY56" i="44"/>
  <c r="AY69" i="44" s="1"/>
  <c r="AZ56" i="44"/>
  <c r="AZ57" i="44" s="1"/>
  <c r="BA56" i="44"/>
  <c r="BB56" i="44"/>
  <c r="BC56" i="44"/>
  <c r="BC69" i="44" s="1"/>
  <c r="BD56" i="44"/>
  <c r="BD57" i="44"/>
  <c r="BE56" i="44"/>
  <c r="BF56" i="44"/>
  <c r="X57" i="44"/>
  <c r="AU57" i="44"/>
  <c r="BM57" i="44"/>
  <c r="BN57" i="44"/>
  <c r="BO57" i="44"/>
  <c r="BP57" i="44"/>
  <c r="BQ57" i="44"/>
  <c r="BR57" i="44"/>
  <c r="BS57" i="44"/>
  <c r="BT57" i="44"/>
  <c r="BU57" i="44"/>
  <c r="BV57" i="44"/>
  <c r="BW57" i="44"/>
  <c r="BX57" i="44"/>
  <c r="BY57" i="44"/>
  <c r="BZ57" i="44"/>
  <c r="CA57" i="44"/>
  <c r="CB57" i="44"/>
  <c r="CC57" i="44"/>
  <c r="CD57" i="44"/>
  <c r="E59" i="44"/>
  <c r="O59" i="44"/>
  <c r="U59" i="44"/>
  <c r="V59" i="44"/>
  <c r="W59" i="44"/>
  <c r="X59" i="44"/>
  <c r="Y59" i="44"/>
  <c r="AG59" i="44"/>
  <c r="AK59" i="44"/>
  <c r="AO59" i="44"/>
  <c r="AS59" i="44"/>
  <c r="AW59" i="44"/>
  <c r="BA59" i="44"/>
  <c r="BM59" i="44"/>
  <c r="BN59" i="44"/>
  <c r="BO59" i="44"/>
  <c r="BP59" i="44"/>
  <c r="BQ59" i="44"/>
  <c r="BR59" i="44"/>
  <c r="BS59" i="44"/>
  <c r="BT59" i="44"/>
  <c r="BU59" i="44"/>
  <c r="BV59" i="44"/>
  <c r="BW59" i="44"/>
  <c r="BX59" i="44"/>
  <c r="BY59" i="44"/>
  <c r="BZ59" i="44"/>
  <c r="CA59" i="44"/>
  <c r="CB59" i="44"/>
  <c r="CC59" i="44"/>
  <c r="CD59" i="44"/>
  <c r="CE59" i="44"/>
  <c r="CF59" i="44"/>
  <c r="CG59" i="44"/>
  <c r="CH59" i="44"/>
  <c r="CI59" i="44"/>
  <c r="CJ59" i="44"/>
  <c r="CK59" i="44"/>
  <c r="CL59" i="44"/>
  <c r="CM59" i="44"/>
  <c r="CN59" i="44"/>
  <c r="CO59" i="44"/>
  <c r="CP59" i="44"/>
  <c r="CQ59" i="44"/>
  <c r="CR59" i="44"/>
  <c r="CS59" i="44"/>
  <c r="D60" i="44"/>
  <c r="F60" i="44"/>
  <c r="H60" i="44"/>
  <c r="L60" i="44"/>
  <c r="N60" i="44"/>
  <c r="P60" i="44"/>
  <c r="U60" i="44"/>
  <c r="V60" i="44"/>
  <c r="W60" i="44"/>
  <c r="W70" i="44" s="1"/>
  <c r="X60" i="44"/>
  <c r="AD60" i="44"/>
  <c r="AF60" i="44"/>
  <c r="AJ60" i="44"/>
  <c r="AL60" i="44"/>
  <c r="AN60" i="44"/>
  <c r="AR60" i="44"/>
  <c r="AR70" i="44" s="1"/>
  <c r="AT60" i="44"/>
  <c r="AV60" i="44"/>
  <c r="AZ60" i="44"/>
  <c r="BD60" i="44"/>
  <c r="BH60" i="44"/>
  <c r="BM60" i="44"/>
  <c r="BN60" i="44"/>
  <c r="BO60" i="44"/>
  <c r="BP60" i="44"/>
  <c r="BQ60" i="44"/>
  <c r="BR60" i="44"/>
  <c r="BS60" i="44"/>
  <c r="BT60" i="44"/>
  <c r="BU60" i="44"/>
  <c r="BV60" i="44"/>
  <c r="BW60" i="44"/>
  <c r="BX60" i="44"/>
  <c r="BY60" i="44"/>
  <c r="BZ60" i="44"/>
  <c r="CA60" i="44"/>
  <c r="CB60" i="44"/>
  <c r="CC60" i="44"/>
  <c r="CD60" i="44"/>
  <c r="CE60" i="44"/>
  <c r="CF60" i="44"/>
  <c r="CG60" i="44"/>
  <c r="CH60" i="44"/>
  <c r="CI60" i="44"/>
  <c r="CJ60" i="44"/>
  <c r="CK60" i="44"/>
  <c r="CL60" i="44"/>
  <c r="CM60" i="44"/>
  <c r="CN60" i="44"/>
  <c r="CO60" i="44"/>
  <c r="CP60" i="44"/>
  <c r="CQ60" i="44"/>
  <c r="CR60" i="44"/>
  <c r="CS60" i="44"/>
  <c r="D61" i="44"/>
  <c r="F61" i="44"/>
  <c r="L61" i="44"/>
  <c r="O61" i="44"/>
  <c r="U61" i="44"/>
  <c r="V61" i="44"/>
  <c r="W61" i="44"/>
  <c r="X61" i="44"/>
  <c r="Z61" i="44"/>
  <c r="AA61" i="44"/>
  <c r="AB61" i="44"/>
  <c r="AC61" i="44"/>
  <c r="AD61" i="44"/>
  <c r="AE61" i="44"/>
  <c r="AF61" i="44"/>
  <c r="AF70" i="44" s="1"/>
  <c r="AH61" i="44"/>
  <c r="AI61" i="44"/>
  <c r="AJ61" i="44"/>
  <c r="AK61" i="44"/>
  <c r="AL61" i="44"/>
  <c r="AM61" i="44"/>
  <c r="AN61" i="44"/>
  <c r="AP61" i="44"/>
  <c r="AQ61" i="44"/>
  <c r="AR61" i="44"/>
  <c r="AS61" i="44"/>
  <c r="AT61" i="44"/>
  <c r="AU61" i="44"/>
  <c r="AV61" i="44"/>
  <c r="AV70" i="44" s="1"/>
  <c r="AX61" i="44"/>
  <c r="AY61" i="44"/>
  <c r="AZ61" i="44"/>
  <c r="BA61" i="44"/>
  <c r="BB61" i="44"/>
  <c r="BC61" i="44"/>
  <c r="BD61" i="44"/>
  <c r="BF61" i="44"/>
  <c r="BG61" i="44"/>
  <c r="BH61" i="44"/>
  <c r="BM61" i="44"/>
  <c r="BN61" i="44"/>
  <c r="BO61" i="44"/>
  <c r="BP61" i="44"/>
  <c r="BQ61" i="44"/>
  <c r="BR61" i="44"/>
  <c r="BS61" i="44"/>
  <c r="BT61" i="44"/>
  <c r="BU61" i="44"/>
  <c r="BV61" i="44"/>
  <c r="BW61" i="44"/>
  <c r="BX61" i="44"/>
  <c r="BY61" i="44"/>
  <c r="BZ61" i="44"/>
  <c r="CA61" i="44"/>
  <c r="CB61" i="44"/>
  <c r="CC61" i="44"/>
  <c r="CD61" i="44"/>
  <c r="CE61" i="44"/>
  <c r="CE70" i="44" s="1"/>
  <c r="CF61" i="44"/>
  <c r="CG61" i="44"/>
  <c r="CH61" i="44"/>
  <c r="CI61" i="44"/>
  <c r="CJ61" i="44"/>
  <c r="CK61" i="44"/>
  <c r="CL61" i="44"/>
  <c r="CM61" i="44"/>
  <c r="CN61" i="44"/>
  <c r="CO61" i="44"/>
  <c r="CP61" i="44"/>
  <c r="CQ61" i="44"/>
  <c r="CR61" i="44"/>
  <c r="CS61" i="44"/>
  <c r="E62" i="44"/>
  <c r="G62" i="44"/>
  <c r="H62" i="44"/>
  <c r="L62" i="44"/>
  <c r="N62" i="44"/>
  <c r="P62" i="44"/>
  <c r="U62" i="44"/>
  <c r="V62" i="44"/>
  <c r="W62" i="44"/>
  <c r="X62" i="44"/>
  <c r="Z62" i="44"/>
  <c r="AD62" i="44"/>
  <c r="AF62" i="44"/>
  <c r="AL62" i="44"/>
  <c r="AN62" i="44"/>
  <c r="AP62" i="44"/>
  <c r="AV62" i="44"/>
  <c r="AX62" i="44"/>
  <c r="BB62" i="44"/>
  <c r="BF62" i="44"/>
  <c r="BM62" i="44"/>
  <c r="BN62" i="44"/>
  <c r="BO62" i="44"/>
  <c r="BP62" i="44"/>
  <c r="BQ62" i="44"/>
  <c r="BR62" i="44"/>
  <c r="BS62" i="44"/>
  <c r="BT62" i="44"/>
  <c r="BU62" i="44"/>
  <c r="BV62" i="44"/>
  <c r="BW62" i="44"/>
  <c r="BX62" i="44"/>
  <c r="BY62" i="44"/>
  <c r="BZ62" i="44"/>
  <c r="CA62" i="44"/>
  <c r="CB62" i="44"/>
  <c r="CC62" i="44"/>
  <c r="CD62" i="44"/>
  <c r="CE62" i="44"/>
  <c r="CF62" i="44"/>
  <c r="CG62" i="44"/>
  <c r="CH62" i="44"/>
  <c r="CI62" i="44"/>
  <c r="CJ62" i="44"/>
  <c r="CK62" i="44"/>
  <c r="CL62" i="44"/>
  <c r="CM62" i="44"/>
  <c r="CN62" i="44"/>
  <c r="CO62" i="44"/>
  <c r="CP62" i="44"/>
  <c r="CQ62" i="44"/>
  <c r="CR62" i="44"/>
  <c r="CS62" i="44"/>
  <c r="E63" i="44"/>
  <c r="N63" i="44"/>
  <c r="P63" i="44"/>
  <c r="U63" i="44"/>
  <c r="V63" i="44"/>
  <c r="W63" i="44"/>
  <c r="X63" i="44"/>
  <c r="Y63" i="44"/>
  <c r="AC63" i="44"/>
  <c r="AE63" i="44"/>
  <c r="AG63" i="44"/>
  <c r="AK63" i="44"/>
  <c r="AM63" i="44"/>
  <c r="AO63" i="44"/>
  <c r="AS63" i="44"/>
  <c r="AU63" i="44"/>
  <c r="AW63" i="44"/>
  <c r="BA63" i="44"/>
  <c r="BC63" i="44"/>
  <c r="BE63" i="44"/>
  <c r="BM63" i="44"/>
  <c r="BN63" i="44"/>
  <c r="BO63" i="44"/>
  <c r="BP63" i="44"/>
  <c r="BQ63" i="44"/>
  <c r="BR63" i="44"/>
  <c r="BS63" i="44"/>
  <c r="BT63" i="44"/>
  <c r="BU63" i="44"/>
  <c r="BV63" i="44"/>
  <c r="BW63" i="44"/>
  <c r="BX63" i="44"/>
  <c r="BY63" i="44"/>
  <c r="BZ63" i="44"/>
  <c r="CA63" i="44"/>
  <c r="CB63" i="44"/>
  <c r="CC63" i="44"/>
  <c r="CD63" i="44"/>
  <c r="CE63" i="44"/>
  <c r="CF63" i="44"/>
  <c r="CG63" i="44"/>
  <c r="CH63" i="44"/>
  <c r="CI63" i="44"/>
  <c r="CJ63" i="44"/>
  <c r="CK63" i="44"/>
  <c r="CL63" i="44"/>
  <c r="CM63" i="44"/>
  <c r="CN63" i="44"/>
  <c r="CO63" i="44"/>
  <c r="CP63" i="44"/>
  <c r="CQ63" i="44"/>
  <c r="CR63" i="44"/>
  <c r="CS63" i="44"/>
  <c r="H64" i="44"/>
  <c r="L64" i="44"/>
  <c r="N64" i="44"/>
  <c r="O64" i="44"/>
  <c r="U64" i="44"/>
  <c r="V64" i="44"/>
  <c r="W64" i="44"/>
  <c r="X64" i="44"/>
  <c r="Y64" i="44"/>
  <c r="AA64" i="44"/>
  <c r="AB64" i="44"/>
  <c r="AC64" i="44"/>
  <c r="AD64" i="44"/>
  <c r="AE64" i="44"/>
  <c r="AF64" i="44"/>
  <c r="AG64" i="44"/>
  <c r="AI64" i="44"/>
  <c r="AJ64" i="44"/>
  <c r="AK64" i="44"/>
  <c r="AL64" i="44"/>
  <c r="AM64" i="44"/>
  <c r="AN64" i="44"/>
  <c r="AO64" i="44"/>
  <c r="AQ64" i="44"/>
  <c r="AR64" i="44"/>
  <c r="AS64" i="44"/>
  <c r="AT64" i="44"/>
  <c r="AU64" i="44"/>
  <c r="AV64" i="44"/>
  <c r="AW64" i="44"/>
  <c r="AY64" i="44"/>
  <c r="AZ64" i="44"/>
  <c r="BA64" i="44"/>
  <c r="BB64" i="44"/>
  <c r="BC64" i="44"/>
  <c r="BD64" i="44"/>
  <c r="BE64" i="44"/>
  <c r="BG64" i="44"/>
  <c r="BH64" i="44"/>
  <c r="BM64" i="44"/>
  <c r="BN64" i="44"/>
  <c r="BO64" i="44"/>
  <c r="BP64" i="44"/>
  <c r="BQ64" i="44"/>
  <c r="BR64" i="44"/>
  <c r="BS64" i="44"/>
  <c r="BT64" i="44"/>
  <c r="BU64" i="44"/>
  <c r="BV64" i="44"/>
  <c r="BW64" i="44"/>
  <c r="BX64" i="44"/>
  <c r="BY64" i="44"/>
  <c r="BZ64" i="44"/>
  <c r="CA64" i="44"/>
  <c r="CB64" i="44"/>
  <c r="CC64" i="44"/>
  <c r="CD64" i="44"/>
  <c r="CE64" i="44"/>
  <c r="CF64" i="44"/>
  <c r="CG64" i="44"/>
  <c r="CH64" i="44"/>
  <c r="CI64" i="44"/>
  <c r="CJ64" i="44"/>
  <c r="CK64" i="44"/>
  <c r="CL64" i="44"/>
  <c r="CM64" i="44"/>
  <c r="CN64" i="44"/>
  <c r="CO64" i="44"/>
  <c r="CP64" i="44"/>
  <c r="CQ64" i="44"/>
  <c r="CR64" i="44"/>
  <c r="CS64" i="44"/>
  <c r="D65" i="44"/>
  <c r="F65" i="44"/>
  <c r="L65" i="44"/>
  <c r="N65" i="44"/>
  <c r="Q65" i="44"/>
  <c r="R65" i="44"/>
  <c r="U65" i="44"/>
  <c r="V65" i="44"/>
  <c r="W65" i="44"/>
  <c r="X65" i="44"/>
  <c r="Z65" i="44"/>
  <c r="AB65" i="44"/>
  <c r="AD65" i="44"/>
  <c r="AF65" i="44"/>
  <c r="AH65" i="44"/>
  <c r="AL65" i="44"/>
  <c r="AN65" i="44"/>
  <c r="AP65" i="44"/>
  <c r="AR65" i="44"/>
  <c r="AV65" i="44"/>
  <c r="AX65" i="44"/>
  <c r="BB65" i="44"/>
  <c r="BD65" i="44"/>
  <c r="BF65" i="44"/>
  <c r="BG65" i="44"/>
  <c r="BM65" i="44"/>
  <c r="BN65" i="44"/>
  <c r="BO65" i="44"/>
  <c r="BP65" i="44"/>
  <c r="BQ65" i="44"/>
  <c r="BR65" i="44"/>
  <c r="BS65" i="44"/>
  <c r="BT65" i="44"/>
  <c r="BU65" i="44"/>
  <c r="BV65" i="44"/>
  <c r="BW65" i="44"/>
  <c r="BX65" i="44"/>
  <c r="BY65" i="44"/>
  <c r="BZ65" i="44"/>
  <c r="CA65" i="44"/>
  <c r="CB65" i="44"/>
  <c r="CC65" i="44"/>
  <c r="CD65" i="44"/>
  <c r="CE65" i="44"/>
  <c r="CF65" i="44"/>
  <c r="CG65" i="44"/>
  <c r="CH65" i="44"/>
  <c r="CI65" i="44"/>
  <c r="CJ65" i="44"/>
  <c r="CK65" i="44"/>
  <c r="CL65" i="44"/>
  <c r="CM65" i="44"/>
  <c r="CN65" i="44"/>
  <c r="CO65" i="44"/>
  <c r="CP65" i="44"/>
  <c r="CQ65" i="44"/>
  <c r="CR65" i="44"/>
  <c r="CS65" i="44"/>
  <c r="D66" i="44"/>
  <c r="L66" i="44"/>
  <c r="N66" i="44"/>
  <c r="P66" i="44"/>
  <c r="U66" i="44"/>
  <c r="V66" i="44"/>
  <c r="W66" i="44"/>
  <c r="X66" i="44"/>
  <c r="Z66" i="44"/>
  <c r="AB66" i="44"/>
  <c r="AF66" i="44"/>
  <c r="AJ66" i="44"/>
  <c r="AL66" i="44"/>
  <c r="AN66" i="44"/>
  <c r="AP66" i="44"/>
  <c r="AR66" i="44"/>
  <c r="AT66" i="44"/>
  <c r="AV66" i="44"/>
  <c r="AX66" i="44"/>
  <c r="AZ66" i="44"/>
  <c r="BB66" i="44"/>
  <c r="BD66" i="44"/>
  <c r="BF66" i="44"/>
  <c r="BH66" i="44"/>
  <c r="BM66" i="44"/>
  <c r="BN66" i="44"/>
  <c r="BO66" i="44"/>
  <c r="BP66" i="44"/>
  <c r="BQ66" i="44"/>
  <c r="BR66" i="44"/>
  <c r="BS66" i="44"/>
  <c r="BS70" i="44" s="1"/>
  <c r="BT66" i="44"/>
  <c r="BU66" i="44"/>
  <c r="BV66" i="44"/>
  <c r="BW66" i="44"/>
  <c r="BX66" i="44"/>
  <c r="BY66" i="44"/>
  <c r="BZ66" i="44"/>
  <c r="CA66" i="44"/>
  <c r="CA70" i="44" s="1"/>
  <c r="CB66" i="44"/>
  <c r="CC66" i="44"/>
  <c r="CD66" i="44"/>
  <c r="CE66" i="44"/>
  <c r="CF66" i="44"/>
  <c r="CG66" i="44"/>
  <c r="CH66" i="44"/>
  <c r="CI66" i="44"/>
  <c r="CJ66" i="44"/>
  <c r="CK66" i="44"/>
  <c r="CL66" i="44"/>
  <c r="CM66" i="44"/>
  <c r="CN66" i="44"/>
  <c r="CO66" i="44"/>
  <c r="CP66" i="44"/>
  <c r="CQ66" i="44"/>
  <c r="CQ70" i="44" s="1"/>
  <c r="CR66" i="44"/>
  <c r="CS66" i="44"/>
  <c r="D67" i="44"/>
  <c r="F67" i="44"/>
  <c r="G67" i="44"/>
  <c r="H67" i="44"/>
  <c r="N67" i="44"/>
  <c r="P67" i="44"/>
  <c r="U67" i="44"/>
  <c r="V67" i="44"/>
  <c r="W67" i="44"/>
  <c r="X67" i="44"/>
  <c r="Z67" i="44"/>
  <c r="AA67" i="44"/>
  <c r="AB67" i="44"/>
  <c r="AC67" i="44"/>
  <c r="AD67" i="44"/>
  <c r="AE67" i="44"/>
  <c r="AF67" i="44"/>
  <c r="AG67" i="44"/>
  <c r="AH67" i="44"/>
  <c r="AI67" i="44"/>
  <c r="AJ67" i="44"/>
  <c r="AK67" i="44"/>
  <c r="AL67" i="44"/>
  <c r="AM67" i="44"/>
  <c r="AN67" i="44"/>
  <c r="AO67" i="44"/>
  <c r="AP67" i="44"/>
  <c r="AQ67" i="44"/>
  <c r="AR67" i="44"/>
  <c r="AS67" i="44"/>
  <c r="AT67" i="44"/>
  <c r="AU67" i="44"/>
  <c r="AV67" i="44"/>
  <c r="AW67" i="44"/>
  <c r="AX67" i="44"/>
  <c r="AY67" i="44"/>
  <c r="AZ67" i="44"/>
  <c r="BA67" i="44"/>
  <c r="BB67" i="44"/>
  <c r="BC67" i="44"/>
  <c r="BD67" i="44"/>
  <c r="BE67" i="44"/>
  <c r="BF67" i="44"/>
  <c r="BG67" i="44"/>
  <c r="BH67" i="44"/>
  <c r="BM67" i="44"/>
  <c r="BN67" i="44"/>
  <c r="BO67" i="44"/>
  <c r="BP67" i="44"/>
  <c r="BQ67" i="44"/>
  <c r="BR67" i="44"/>
  <c r="BS67" i="44"/>
  <c r="BT67" i="44"/>
  <c r="BU67" i="44"/>
  <c r="BV67" i="44"/>
  <c r="BW67" i="44"/>
  <c r="BX67" i="44"/>
  <c r="BY67" i="44"/>
  <c r="BZ67" i="44"/>
  <c r="CA67" i="44"/>
  <c r="CB67" i="44"/>
  <c r="CC67" i="44"/>
  <c r="CD67" i="44"/>
  <c r="CE67" i="44"/>
  <c r="CF67" i="44"/>
  <c r="CG67" i="44"/>
  <c r="CH67" i="44"/>
  <c r="CI67" i="44"/>
  <c r="CJ67" i="44"/>
  <c r="CK67" i="44"/>
  <c r="CL67" i="44"/>
  <c r="CM67" i="44"/>
  <c r="CN67" i="44"/>
  <c r="CO67" i="44"/>
  <c r="CP67" i="44"/>
  <c r="CQ67" i="44"/>
  <c r="CR67" i="44"/>
  <c r="CS67" i="44"/>
  <c r="D68" i="44"/>
  <c r="F68" i="44"/>
  <c r="G68" i="44"/>
  <c r="J68" i="44"/>
  <c r="L68" i="44"/>
  <c r="M68" i="44"/>
  <c r="N68" i="44"/>
  <c r="O68" i="44"/>
  <c r="P68" i="44"/>
  <c r="R68" i="44"/>
  <c r="U68" i="44"/>
  <c r="V68" i="44"/>
  <c r="W68" i="44"/>
  <c r="X68" i="44"/>
  <c r="Z68" i="44"/>
  <c r="AA68" i="44"/>
  <c r="AB68" i="44"/>
  <c r="AC68" i="44"/>
  <c r="AD68" i="44"/>
  <c r="AE68" i="44"/>
  <c r="AF68" i="44"/>
  <c r="AH68" i="44"/>
  <c r="AI68" i="44"/>
  <c r="AJ68" i="44"/>
  <c r="AK68" i="44"/>
  <c r="AL68" i="44"/>
  <c r="AM68" i="44"/>
  <c r="AN68" i="44"/>
  <c r="AP68" i="44"/>
  <c r="AQ68" i="44"/>
  <c r="AR68" i="44"/>
  <c r="AS68" i="44"/>
  <c r="AT68" i="44"/>
  <c r="AU68" i="44"/>
  <c r="AV68" i="44"/>
  <c r="AX68" i="44"/>
  <c r="AY68" i="44"/>
  <c r="AZ68" i="44"/>
  <c r="BA68" i="44"/>
  <c r="BB68" i="44"/>
  <c r="BC68" i="44"/>
  <c r="BD68" i="44"/>
  <c r="BF68" i="44"/>
  <c r="BG68" i="44"/>
  <c r="BH68" i="44"/>
  <c r="BM68" i="44"/>
  <c r="BN68" i="44"/>
  <c r="BO68" i="44"/>
  <c r="BP68" i="44"/>
  <c r="BQ68" i="44"/>
  <c r="BR68" i="44"/>
  <c r="BS68" i="44"/>
  <c r="BT68" i="44"/>
  <c r="BU68" i="44"/>
  <c r="BV68" i="44"/>
  <c r="BW68" i="44"/>
  <c r="BX68" i="44"/>
  <c r="BY68" i="44"/>
  <c r="BZ68" i="44"/>
  <c r="CA68" i="44"/>
  <c r="CB68" i="44"/>
  <c r="CC68" i="44"/>
  <c r="CD68" i="44"/>
  <c r="CE68" i="44"/>
  <c r="CF68" i="44"/>
  <c r="CG68" i="44"/>
  <c r="CH68" i="44"/>
  <c r="CI68" i="44"/>
  <c r="CJ68" i="44"/>
  <c r="CK68" i="44"/>
  <c r="CL68" i="44"/>
  <c r="CM68" i="44"/>
  <c r="CN68" i="44"/>
  <c r="CO68" i="44"/>
  <c r="CP68" i="44"/>
  <c r="CQ68" i="44"/>
  <c r="CR68" i="44"/>
  <c r="CS68" i="44"/>
  <c r="D69" i="44"/>
  <c r="H69" i="44"/>
  <c r="L69" i="44"/>
  <c r="N69" i="44"/>
  <c r="O69" i="44"/>
  <c r="P69" i="44"/>
  <c r="U69" i="44"/>
  <c r="V69" i="44"/>
  <c r="W69" i="44"/>
  <c r="X69" i="44"/>
  <c r="Y69" i="44"/>
  <c r="AE69" i="44"/>
  <c r="AG69" i="44"/>
  <c r="AK69" i="44"/>
  <c r="AM69" i="44"/>
  <c r="AO69" i="44"/>
  <c r="AS69" i="44"/>
  <c r="AU69" i="44"/>
  <c r="AW69" i="44"/>
  <c r="BA69" i="44"/>
  <c r="BE69" i="44"/>
  <c r="BH69" i="44"/>
  <c r="BM69" i="44"/>
  <c r="BN69" i="44"/>
  <c r="BO69" i="44"/>
  <c r="BP69" i="44"/>
  <c r="BQ69" i="44"/>
  <c r="BR69" i="44"/>
  <c r="BS69" i="44"/>
  <c r="BT69" i="44"/>
  <c r="BU69" i="44"/>
  <c r="BV69" i="44"/>
  <c r="BW69" i="44"/>
  <c r="BX69" i="44"/>
  <c r="BY69" i="44"/>
  <c r="BZ69" i="44"/>
  <c r="CA69" i="44"/>
  <c r="CB69" i="44"/>
  <c r="CC69" i="44"/>
  <c r="CD69" i="44"/>
  <c r="CE69" i="44"/>
  <c r="CF69" i="44"/>
  <c r="CG69" i="44"/>
  <c r="CH69" i="44"/>
  <c r="CI69" i="44"/>
  <c r="CJ69" i="44"/>
  <c r="CK69" i="44"/>
  <c r="CL69" i="44"/>
  <c r="CM69" i="44"/>
  <c r="CN69" i="44"/>
  <c r="CO69" i="44"/>
  <c r="CP69" i="44"/>
  <c r="CQ69" i="44"/>
  <c r="CR69" i="44"/>
  <c r="CS69" i="44"/>
  <c r="BO70" i="44"/>
  <c r="BW70" i="44"/>
  <c r="CI70" i="44"/>
  <c r="CM70" i="44"/>
  <c r="H20" i="35"/>
  <c r="I20" i="35" s="1"/>
  <c r="G20" i="35"/>
  <c r="H21" i="35"/>
  <c r="G21" i="35"/>
  <c r="H22" i="35"/>
  <c r="G22" i="35"/>
  <c r="H23" i="35"/>
  <c r="I23" i="35" s="1"/>
  <c r="G23" i="35"/>
  <c r="G24" i="35"/>
  <c r="I24" i="35" s="1"/>
  <c r="H25" i="35"/>
  <c r="G25" i="35"/>
  <c r="H8" i="35"/>
  <c r="G8" i="35"/>
  <c r="I8" i="35" s="1"/>
  <c r="H9" i="35"/>
  <c r="I9" i="35"/>
  <c r="G9" i="35"/>
  <c r="G6" i="35"/>
  <c r="I6" i="35" s="1"/>
  <c r="G7" i="35"/>
  <c r="G10" i="35"/>
  <c r="I10" i="35" s="1"/>
  <c r="G11" i="35"/>
  <c r="G12" i="35"/>
  <c r="G13" i="35"/>
  <c r="G14" i="35"/>
  <c r="G15" i="35"/>
  <c r="G16" i="35"/>
  <c r="G17" i="35"/>
  <c r="G18" i="35"/>
  <c r="I18" i="35" s="1"/>
  <c r="G19" i="35"/>
  <c r="D32" i="41"/>
  <c r="C32" i="41"/>
  <c r="D29" i="41"/>
  <c r="C29" i="41"/>
  <c r="D26" i="41"/>
  <c r="C26" i="41"/>
  <c r="D23" i="41"/>
  <c r="C23" i="41"/>
  <c r="D20" i="41"/>
  <c r="C20" i="41"/>
  <c r="D17" i="41"/>
  <c r="C17" i="41"/>
  <c r="D14" i="41"/>
  <c r="C14" i="41"/>
  <c r="D11" i="41"/>
  <c r="C11" i="41"/>
  <c r="D8" i="41"/>
  <c r="C8" i="41"/>
  <c r="D5" i="41"/>
  <c r="C5" i="41"/>
  <c r="C26" i="35"/>
  <c r="D26" i="35"/>
  <c r="E26" i="35"/>
  <c r="F26" i="35"/>
  <c r="B26" i="35"/>
  <c r="G26" i="35" s="1"/>
  <c r="H7" i="35"/>
  <c r="I7" i="35" s="1"/>
  <c r="H11" i="35"/>
  <c r="I11" i="35" s="1"/>
  <c r="I12" i="35"/>
  <c r="H13" i="35"/>
  <c r="H14" i="35"/>
  <c r="I14" i="35" s="1"/>
  <c r="H15" i="35"/>
  <c r="H16" i="35"/>
  <c r="I16" i="35" s="1"/>
  <c r="H17" i="35"/>
  <c r="H19" i="35"/>
  <c r="I19" i="35" s="1"/>
  <c r="H5" i="35"/>
  <c r="G5" i="35"/>
  <c r="G753" i="31"/>
  <c r="H753" i="31"/>
  <c r="I753" i="31"/>
  <c r="J753" i="31"/>
  <c r="K753" i="31"/>
  <c r="J56" i="44"/>
  <c r="J69" i="44" s="1"/>
  <c r="R47" i="44"/>
  <c r="R67" i="44" s="1"/>
  <c r="O67" i="44"/>
  <c r="S47" i="44"/>
  <c r="S67" i="44" s="1"/>
  <c r="M67" i="44"/>
  <c r="AS57" i="44"/>
  <c r="AS66" i="44"/>
  <c r="AO57" i="44"/>
  <c r="AO66" i="44"/>
  <c r="AG66" i="44"/>
  <c r="AC66" i="44"/>
  <c r="Y66" i="44"/>
  <c r="J38" i="44"/>
  <c r="J65" i="44" s="1"/>
  <c r="G65" i="44"/>
  <c r="E65" i="44"/>
  <c r="J33" i="44"/>
  <c r="J64" i="44"/>
  <c r="G64" i="44"/>
  <c r="K33" i="44"/>
  <c r="K64" i="44" s="1"/>
  <c r="E64" i="44"/>
  <c r="T29" i="44"/>
  <c r="T25" i="44"/>
  <c r="R22" i="44"/>
  <c r="R62" i="44" s="1"/>
  <c r="O62" i="44"/>
  <c r="T20" i="44"/>
  <c r="BI67" i="44"/>
  <c r="BH63" i="44"/>
  <c r="BF63" i="44"/>
  <c r="BD63" i="44"/>
  <c r="BB63" i="44"/>
  <c r="AZ63" i="44"/>
  <c r="AX63" i="44"/>
  <c r="AV63" i="44"/>
  <c r="AT63" i="44"/>
  <c r="AR63" i="44"/>
  <c r="AP63" i="44"/>
  <c r="AN63" i="44"/>
  <c r="AL63" i="44"/>
  <c r="AJ63" i="44"/>
  <c r="AH63" i="44"/>
  <c r="AF63" i="44"/>
  <c r="AD63" i="44"/>
  <c r="AB63" i="44"/>
  <c r="Z63" i="44"/>
  <c r="H63" i="44"/>
  <c r="D63" i="44"/>
  <c r="N59" i="44"/>
  <c r="H59" i="44"/>
  <c r="D59" i="44"/>
  <c r="AW57" i="44"/>
  <c r="T48" i="44"/>
  <c r="Q66" i="44"/>
  <c r="S44" i="44"/>
  <c r="S66" i="44"/>
  <c r="M66" i="44"/>
  <c r="T42" i="44"/>
  <c r="I14" i="44"/>
  <c r="I60" i="44" s="1"/>
  <c r="T11" i="44"/>
  <c r="R56" i="44"/>
  <c r="T50" i="44"/>
  <c r="T36" i="44"/>
  <c r="I17" i="44"/>
  <c r="I61" i="44" s="1"/>
  <c r="T13" i="44"/>
  <c r="T8" i="44"/>
  <c r="BJ14" i="44"/>
  <c r="BJ60" i="44" s="1"/>
  <c r="BI44" i="44"/>
  <c r="BI66" i="44" s="1"/>
  <c r="R69" i="44"/>
  <c r="I5" i="35"/>
  <c r="I21" i="35"/>
  <c r="BD69" i="44"/>
  <c r="BB69" i="44"/>
  <c r="AZ69" i="44"/>
  <c r="AX69" i="44"/>
  <c r="AV69" i="44"/>
  <c r="AR69" i="44"/>
  <c r="AP69" i="44"/>
  <c r="AN69" i="44"/>
  <c r="AL69" i="44"/>
  <c r="AJ69" i="44"/>
  <c r="AH69" i="44"/>
  <c r="AF69" i="44"/>
  <c r="AB69" i="44"/>
  <c r="Z69" i="44"/>
  <c r="F69" i="44"/>
  <c r="E68" i="44"/>
  <c r="BC65" i="44"/>
  <c r="AE65" i="44"/>
  <c r="O65" i="44"/>
  <c r="M65" i="44"/>
  <c r="T55" i="44"/>
  <c r="AY57" i="44"/>
  <c r="T49" i="44"/>
  <c r="I38" i="44"/>
  <c r="I65" i="44" s="1"/>
  <c r="Q60" i="44"/>
  <c r="T10" i="44"/>
  <c r="Q59" i="44"/>
  <c r="BK52" i="44"/>
  <c r="BK68" i="44" s="1"/>
  <c r="BH57" i="44"/>
  <c r="I56" i="44"/>
  <c r="T46" i="44"/>
  <c r="T37" i="44"/>
  <c r="I33" i="44"/>
  <c r="I64" i="44" s="1"/>
  <c r="T21" i="44"/>
  <c r="S17" i="44"/>
  <c r="S61" i="44" s="1"/>
  <c r="P61" i="44"/>
  <c r="BG69" i="44"/>
  <c r="BG57" i="44"/>
  <c r="I69" i="44"/>
  <c r="AW70" i="44" l="1"/>
  <c r="AO70" i="44"/>
  <c r="Y70" i="44"/>
  <c r="BL22" i="44"/>
  <c r="BL62" i="44" s="1"/>
  <c r="BI62" i="44"/>
  <c r="AU70" i="44"/>
  <c r="BL17" i="44"/>
  <c r="BL61" i="44" s="1"/>
  <c r="BI61" i="44"/>
  <c r="Q68" i="44"/>
  <c r="T52" i="44"/>
  <c r="T68" i="44" s="1"/>
  <c r="BE70" i="44"/>
  <c r="BJ67" i="44"/>
  <c r="L57" i="44"/>
  <c r="AK57" i="44"/>
  <c r="H65" i="44"/>
  <c r="M64" i="44"/>
  <c r="H61" i="44"/>
  <c r="AB60" i="44"/>
  <c r="AB70" i="44" s="1"/>
  <c r="CN70" i="44"/>
  <c r="CF70" i="44"/>
  <c r="BX70" i="44"/>
  <c r="BP70" i="44"/>
  <c r="BF57" i="44"/>
  <c r="G57" i="44"/>
  <c r="AF57" i="44"/>
  <c r="BG70" i="44"/>
  <c r="AJ70" i="44"/>
  <c r="K9" i="44"/>
  <c r="K59" i="44" s="1"/>
  <c r="BN70" i="44"/>
  <c r="AQ70" i="44"/>
  <c r="AI57" i="44"/>
  <c r="I15" i="35"/>
  <c r="BB70" i="44"/>
  <c r="AY70" i="44"/>
  <c r="AD57" i="44"/>
  <c r="T40" i="44"/>
  <c r="Q33" i="44"/>
  <c r="Q64" i="44" s="1"/>
  <c r="Q70" i="44" s="1"/>
  <c r="R28" i="44"/>
  <c r="R63" i="44" s="1"/>
  <c r="R70" i="44" s="1"/>
  <c r="S28" i="44"/>
  <c r="S63" i="44" s="1"/>
  <c r="AP70" i="44"/>
  <c r="O60" i="44"/>
  <c r="G60" i="44"/>
  <c r="BK28" i="44"/>
  <c r="BK63" i="44" s="1"/>
  <c r="BJ33" i="44"/>
  <c r="BJ64" i="44" s="1"/>
  <c r="CL70" i="44"/>
  <c r="BE57" i="44"/>
  <c r="Y57" i="44"/>
  <c r="H68" i="44"/>
  <c r="H70" i="44" s="1"/>
  <c r="AN70" i="44"/>
  <c r="CS70" i="44"/>
  <c r="CK70" i="44"/>
  <c r="CC70" i="44"/>
  <c r="BU70" i="44"/>
  <c r="BM70" i="44"/>
  <c r="T23" i="44"/>
  <c r="BA70" i="44"/>
  <c r="T14" i="44"/>
  <c r="T60" i="44" s="1"/>
  <c r="T6" i="44"/>
  <c r="BV70" i="44"/>
  <c r="F70" i="44"/>
  <c r="AZ70" i="44"/>
  <c r="I13" i="35"/>
  <c r="D70" i="44"/>
  <c r="E69" i="44"/>
  <c r="K56" i="44"/>
  <c r="K69" i="44" s="1"/>
  <c r="I22" i="35"/>
  <c r="BH70" i="44"/>
  <c r="CR70" i="44"/>
  <c r="CJ70" i="44"/>
  <c r="CB70" i="44"/>
  <c r="BT70" i="44"/>
  <c r="K47" i="44"/>
  <c r="K67" i="44" s="1"/>
  <c r="S33" i="44"/>
  <c r="S64" i="44" s="1"/>
  <c r="BD70" i="44"/>
  <c r="R57" i="44"/>
  <c r="O66" i="44"/>
  <c r="AC57" i="44"/>
  <c r="U70" i="44"/>
  <c r="BB57" i="44"/>
  <c r="AA70" i="44"/>
  <c r="S38" i="44"/>
  <c r="T38" i="44" s="1"/>
  <c r="T65" i="44" s="1"/>
  <c r="Z70" i="44"/>
  <c r="CD70" i="44"/>
  <c r="Q28" i="44"/>
  <c r="Q63" i="44" s="1"/>
  <c r="AG68" i="44"/>
  <c r="AG70" i="44" s="1"/>
  <c r="AL70" i="44"/>
  <c r="CP70" i="44"/>
  <c r="CH70" i="44"/>
  <c r="BZ70" i="44"/>
  <c r="BR70" i="44"/>
  <c r="AT57" i="44"/>
  <c r="H57" i="44"/>
  <c r="AV57" i="44"/>
  <c r="I22" i="44"/>
  <c r="I62" i="44" s="1"/>
  <c r="Q17" i="44"/>
  <c r="Q61" i="44" s="1"/>
  <c r="BI28" i="44"/>
  <c r="BJ38" i="44"/>
  <c r="BJ65" i="44" s="1"/>
  <c r="BK44" i="44"/>
  <c r="BK57" i="44" s="1"/>
  <c r="I17" i="35"/>
  <c r="I25" i="35"/>
  <c r="X70" i="44"/>
  <c r="CO70" i="44"/>
  <c r="CG70" i="44"/>
  <c r="BY70" i="44"/>
  <c r="BQ70" i="44"/>
  <c r="V70" i="44"/>
  <c r="T15" i="44"/>
  <c r="AX70" i="44"/>
  <c r="BK47" i="44"/>
  <c r="BK67" i="44" s="1"/>
  <c r="BJ52" i="44"/>
  <c r="I68" i="44"/>
  <c r="AT70" i="44"/>
  <c r="BK66" i="44"/>
  <c r="BK70" i="44" s="1"/>
  <c r="BL44" i="44"/>
  <c r="BL66" i="44" s="1"/>
  <c r="BC70" i="44"/>
  <c r="AI70" i="44"/>
  <c r="AH70" i="44"/>
  <c r="BJ68" i="44"/>
  <c r="BJ70" i="44" s="1"/>
  <c r="BL52" i="44"/>
  <c r="BL68" i="44" s="1"/>
  <c r="BJ69" i="44"/>
  <c r="BL56" i="44"/>
  <c r="BL69" i="44" s="1"/>
  <c r="AS70" i="44"/>
  <c r="AK70" i="44"/>
  <c r="AC70" i="44"/>
  <c r="BC57" i="44"/>
  <c r="T26" i="44"/>
  <c r="T7" i="44"/>
  <c r="S57" i="44"/>
  <c r="T17" i="44"/>
  <c r="T61" i="44" s="1"/>
  <c r="T9" i="44"/>
  <c r="T59" i="44" s="1"/>
  <c r="AM57" i="44"/>
  <c r="AD69" i="44"/>
  <c r="AD70" i="44" s="1"/>
  <c r="AT69" i="44"/>
  <c r="BF69" i="44"/>
  <c r="BF70" i="44" s="1"/>
  <c r="T44" i="44"/>
  <c r="T66" i="44" s="1"/>
  <c r="T28" i="44"/>
  <c r="T63" i="44" s="1"/>
  <c r="T47" i="44"/>
  <c r="T67" i="44" s="1"/>
  <c r="BL14" i="44"/>
  <c r="BL60" i="44" s="1"/>
  <c r="BL33" i="44"/>
  <c r="BL64" i="44" s="1"/>
  <c r="K57" i="44"/>
  <c r="T22" i="44"/>
  <c r="T62" i="44" s="1"/>
  <c r="T56" i="44"/>
  <c r="T69" i="44" s="1"/>
  <c r="O57" i="44"/>
  <c r="P57" i="44"/>
  <c r="AA57" i="44"/>
  <c r="AQ57" i="44"/>
  <c r="BA57" i="44"/>
  <c r="P59" i="44"/>
  <c r="G69" i="44"/>
  <c r="BI65" i="44"/>
  <c r="I9" i="44"/>
  <c r="I59" i="44" s="1"/>
  <c r="M62" i="44"/>
  <c r="M70" i="44" s="1"/>
  <c r="G66" i="44"/>
  <c r="E66" i="44"/>
  <c r="E70" i="44" s="1"/>
  <c r="P65" i="44"/>
  <c r="N61" i="44"/>
  <c r="N70" i="44" s="1"/>
  <c r="G61" i="44"/>
  <c r="AX57" i="44"/>
  <c r="AP57" i="44"/>
  <c r="AH57" i="44"/>
  <c r="Z57" i="44"/>
  <c r="F57" i="44"/>
  <c r="D57" i="44"/>
  <c r="T51" i="44"/>
  <c r="T39" i="44"/>
  <c r="T30" i="44"/>
  <c r="K28" i="44"/>
  <c r="K63" i="44" s="1"/>
  <c r="T24" i="44"/>
  <c r="K14" i="44"/>
  <c r="K60" i="44" s="1"/>
  <c r="K70" i="44" s="1"/>
  <c r="G59" i="44"/>
  <c r="G70" i="44" s="1"/>
  <c r="J9" i="44"/>
  <c r="BI9" i="44"/>
  <c r="BL47" i="44" l="1"/>
  <c r="BL67" i="44" s="1"/>
  <c r="Q57" i="44"/>
  <c r="T57" i="44" s="1"/>
  <c r="BI63" i="44"/>
  <c r="BL28" i="44"/>
  <c r="BL63" i="44" s="1"/>
  <c r="O70" i="44"/>
  <c r="BL38" i="44"/>
  <c r="BL65" i="44" s="1"/>
  <c r="T33" i="44"/>
  <c r="T64" i="44" s="1"/>
  <c r="T70" i="44" s="1"/>
  <c r="BJ57" i="44"/>
  <c r="S65" i="44"/>
  <c r="S70" i="44" s="1"/>
  <c r="P70" i="44"/>
  <c r="BI59" i="44"/>
  <c r="BI70" i="44" s="1"/>
  <c r="BI57" i="44"/>
  <c r="BL9" i="44"/>
  <c r="BL59" i="44" s="1"/>
  <c r="J59" i="44"/>
  <c r="J70" i="44" s="1"/>
  <c r="J57" i="44"/>
  <c r="I70" i="44"/>
  <c r="I57" i="44"/>
  <c r="BL70" i="44" l="1"/>
  <c r="BL57" i="44"/>
</calcChain>
</file>

<file path=xl/sharedStrings.xml><?xml version="1.0" encoding="utf-8"?>
<sst xmlns="http://schemas.openxmlformats.org/spreadsheetml/2006/main" count="9095" uniqueCount="3476">
  <si>
    <t>Mechanical Unbalance while coming down from pole &amp; hence accident occurred.</t>
  </si>
  <si>
    <t>WR</t>
  </si>
  <si>
    <t>22/7/2007</t>
  </si>
  <si>
    <t>Leakage Current Through earth. (PM Report avaited)</t>
  </si>
  <si>
    <t>TKR</t>
  </si>
  <si>
    <t>He-Buffallow</t>
  </si>
  <si>
    <t>26/7/2007</t>
  </si>
  <si>
    <t>Leakage Current Through Earthing wire of T/C</t>
  </si>
  <si>
    <t>28/7/2007</t>
  </si>
  <si>
    <t>Sukhabhai Tejabhai</t>
  </si>
  <si>
    <t>30/7/2007</t>
  </si>
  <si>
    <t>Insulation of service get damaged &amp; leakage current flown through earthing wire</t>
  </si>
  <si>
    <t>31/7/2007</t>
  </si>
  <si>
    <t>Bird Fault on 11 KV &amp; leakage current flown through earth</t>
  </si>
  <si>
    <t>Leakage Current Through earthing wire of T/C Centre</t>
  </si>
  <si>
    <t>Buffallow - 2 Nos.</t>
  </si>
  <si>
    <t>Bullock</t>
  </si>
  <si>
    <t>17/8/2007</t>
  </si>
  <si>
    <t>Leakage Current Through T/c earthing</t>
  </si>
  <si>
    <t xml:space="preserve">Leakage current  Pass through Guy Wire Which Is Damaged By Buffalo        </t>
  </si>
  <si>
    <t>30/08/2007</t>
  </si>
  <si>
    <t>due to heavy wind phase wire get detached from binding &amp; touched to the c clamp of neutral wire &amp; leakage current flown through earth wire due to wet land.</t>
  </si>
  <si>
    <t>21/09/2007</t>
  </si>
  <si>
    <t>An electric motor of pumping the water in house of Shri Shamji Moti Vishodiya get its body Short, a return power flows thro' a neutral wire &amp; reaches at a T/C &amp; from it the current flows thro' earth wire to a gnd. level of land &amp; also due to moisture in a</t>
  </si>
  <si>
    <t>W®</t>
  </si>
  <si>
    <t>3.10.2007</t>
  </si>
  <si>
    <t>21/11/2007</t>
  </si>
  <si>
    <t>Remarks</t>
  </si>
  <si>
    <t>While the victim was removing broken tree branch lying on 1 phase S/L in front yard of his house, the GI wire broken and one end of it came in contact with live L.T.line, the second end of GI wire was in contact with the victim, hense got electrocuted &amp; r</t>
  </si>
  <si>
    <t>BHUJ RURAL</t>
  </si>
  <si>
    <t>SIDDIK SUMAR NODE</t>
  </si>
  <si>
    <t>22/07/07</t>
  </si>
  <si>
    <t>24/6/07 reporting on July - 07</t>
  </si>
  <si>
    <t>Due to snapping of LT line wire and both the Buffalo passed near the snapped cond. &amp; come in contact and electrocuted.</t>
  </si>
  <si>
    <t>Due to Pin puncture leakage  current was passing in pole</t>
  </si>
  <si>
    <t>Due to leakage of current in earthing of service pole</t>
  </si>
  <si>
    <t>Accident accured in his premises.</t>
  </si>
  <si>
    <t>2no's cow of Sh.Gokalbhai Danabhai</t>
  </si>
  <si>
    <t>24-09-07</t>
  </si>
  <si>
    <t>Buffalo of Sh. Madhabhai Dhanjibhai</t>
  </si>
  <si>
    <t>27-09-07</t>
  </si>
  <si>
    <t>Savarkundla®</t>
  </si>
  <si>
    <t>Buffalo of Sh.Rameshbhai Virjibhai.</t>
  </si>
  <si>
    <t>Buffalo of Sh.Mulubhai Smatbhai.</t>
  </si>
  <si>
    <t>25-09-07</t>
  </si>
  <si>
    <t>Bullock of sh.Ajibhai lakhabhai</t>
  </si>
  <si>
    <t>22-08-07</t>
  </si>
  <si>
    <t>Electrocuted from another supply while working due to crossing of line</t>
  </si>
  <si>
    <t>Necessary action taken</t>
  </si>
  <si>
    <t>Sihor-R</t>
  </si>
  <si>
    <t>Sh. Girish D Solanki  (VS-HLP)</t>
  </si>
  <si>
    <t>A fatal accident occurred to A buffalo at Vill: Mendarda due to leakage current of telephone galvanized pole &amp; current pass nearby LT to a buffalo.</t>
  </si>
  <si>
    <t>Prabhas Patan</t>
  </si>
  <si>
    <t>Buffalos</t>
  </si>
  <si>
    <t>Complaints received during the Qtr</t>
  </si>
  <si>
    <t>No. of Complaints redressed during the Qtr</t>
  </si>
  <si>
    <t>Pending complaints of previous Qtr</t>
  </si>
  <si>
    <t>Sh. Khushalbhai Shambubhai Gajera</t>
  </si>
  <si>
    <t>Winding the DO in his Ag. group without permission of company</t>
  </si>
  <si>
    <t>Una</t>
  </si>
  <si>
    <t>Una-1</t>
  </si>
  <si>
    <t>Sh. Bhupendra Kantilal Bariya</t>
  </si>
  <si>
    <t>Contractor man felt from the pole and the mech. accident occurred</t>
  </si>
  <si>
    <t>Lathi</t>
  </si>
  <si>
    <t>17.08.07</t>
  </si>
  <si>
    <t>Earthing wire of T/C was broken from earthing plate at under ground level buffalo of Sh. Rajeshbhai Jerambhai Ardeshana while passes near this T/C and came in contact with this broken earthing wire from which leakage current flow and got an electric shock</t>
  </si>
  <si>
    <t>Jetpur Town</t>
  </si>
  <si>
    <t>FA to buffalo of Sh. Naran Vira</t>
  </si>
  <si>
    <t>22.08.07</t>
  </si>
  <si>
    <t>LT cable burned on top of PSC pole so live cable terminal touched to the GI wire which is earthing of PSC pole so leakage current passed through the GI wire while buffalo of Sh. Naran Vira Rabari came in contact with this GI wire and got an electric shock</t>
  </si>
  <si>
    <t>Jetpur Rural</t>
  </si>
  <si>
    <t>FA to buffalo of Sh. Pragji Mohan</t>
  </si>
  <si>
    <t>05.09.07</t>
  </si>
  <si>
    <t>Transformer neutral failed hence leakage current flowing through the transformer centre earth wire and buffalo of Sh. Pragaji Mohan Paghdar while passes near the T/C and came in contact with earth wire of T/C and got an electric shock and died.</t>
  </si>
  <si>
    <t>FA to buffalo of Sh. Amra Ala</t>
  </si>
  <si>
    <t>14.09.07</t>
  </si>
  <si>
    <t>Tempo was struck to the LT PSC Pole and psc pole fallen on victim with live conductor</t>
  </si>
  <si>
    <t>Rural-2</t>
  </si>
  <si>
    <t>Bachubhai kanabhai Hadiya</t>
  </si>
  <si>
    <t>As per party's information PSC Pole was broken and fall downon buffallow and due to live wire of the pole the animal got shock and it died. But as per the rojkam  there is no wire on the pole and the animal was 10' away from the broken pole.</t>
  </si>
  <si>
    <t>Palitana-Rural</t>
  </si>
  <si>
    <t>Fatal Human - Shri Bhupatbhai Shamjibhai Varsadiya</t>
  </si>
  <si>
    <t>City - 1</t>
  </si>
  <si>
    <t>Khargate</t>
  </si>
  <si>
    <t>Non Fatal Human to Staff</t>
  </si>
  <si>
    <t>SHIHOR-R</t>
  </si>
  <si>
    <t>Fatal human</t>
  </si>
  <si>
    <t>Wire extended from nearby house to use electricity.It touched G I Wire used for drying cloths. Victim touched the G I Wire &amp; got shocked &amp; dead.</t>
  </si>
  <si>
    <t>SHIHOR-T</t>
  </si>
  <si>
    <t>Fatal Animal-buffalow</t>
  </si>
  <si>
    <t>RCD-3</t>
  </si>
  <si>
    <t>RSD</t>
  </si>
  <si>
    <t>Jasubhai Bhagwatsinh Rana</t>
  </si>
  <si>
    <t>28.04.07</t>
  </si>
  <si>
    <t>Due to snapping of the conductor the animals came in contact with this snapped conductor and got shock and they died.</t>
  </si>
  <si>
    <t>Palitana-R</t>
  </si>
  <si>
    <t xml:space="preserve">Non Fatal Human(Boy)                                         Prakash Raghavbhai Chauhan </t>
  </si>
  <si>
    <t>Due to snapping of HT conductor the load side of the conductor was fall down and it was touching eith the fancing. The fancing was binded with the main iron gate of the temple. The victim came in contact with the gate and he got shock.</t>
  </si>
  <si>
    <t>The three span to the HT line is replaced.</t>
  </si>
  <si>
    <t>While working on the T/C, suddenly the induction was started from live LT condctors.</t>
  </si>
  <si>
    <t>Sefty belt issued in gang but not used</t>
  </si>
  <si>
    <t>Two bullock of sh. Pravinbhai Virjibhai Malavia</t>
  </si>
  <si>
    <t>Chalala</t>
  </si>
  <si>
    <t>Ankhlo of Sh. Hanifbhai Kasambhai</t>
  </si>
  <si>
    <t xml:space="preserve">Leckage of power at street light brocken,open cond. Tutch the pole </t>
  </si>
  <si>
    <t>A cow of Sh. Ramjibhai Khimjibahi Parmar</t>
  </si>
  <si>
    <t>A buffalo of Sh. Rama Sidi</t>
  </si>
  <si>
    <t>Damnagar</t>
  </si>
  <si>
    <t>Sh. Praduman Chhotala Joshi</t>
  </si>
  <si>
    <t>3-7-07</t>
  </si>
  <si>
    <t>BEING A GRAM PANCHAYAT PERSON Not Applicable</t>
  </si>
  <si>
    <t>A Calf &amp; A Cow</t>
  </si>
  <si>
    <t>LT line leakage in earthing</t>
  </si>
  <si>
    <t>Smt. Vliben Ravajibhai &amp; 
Pankaj Ravaji</t>
  </si>
  <si>
    <t>Due to heavy rain and wind pressure conductor  binding damage and LT line conductor fall on c clamp</t>
  </si>
  <si>
    <t>Due to heavy rain and wind pressure LT line conductor snapped.</t>
  </si>
  <si>
    <t>Smt. Rasilaben Ratibhai</t>
  </si>
  <si>
    <t>Due to internal wiring leakage in private premises</t>
  </si>
  <si>
    <t>Due to heavy rain and wind pressure conductor binding damage and LT line conductor fall on c clamp</t>
  </si>
  <si>
    <t xml:space="preserve">Cow </t>
  </si>
  <si>
    <t>Leakage in insulation of 1 phase service wire</t>
  </si>
  <si>
    <t>Ku. Monikaben Vinubhai &amp;
Ku. Bhumikaben Kamleshbhai</t>
  </si>
  <si>
    <t>Due to touching of live 11 kV line passes near terrace</t>
  </si>
  <si>
    <t>2 Nos Of Buffalo</t>
  </si>
  <si>
    <t>Due to touching of LT phase wire with neutral wire. Neutral wire was fall on c clamp.</t>
  </si>
  <si>
    <t>Due to touching of LT  phase wire with guard wire, bird fault</t>
  </si>
  <si>
    <t>Shapur</t>
  </si>
  <si>
    <t>One Buffalo</t>
  </si>
  <si>
    <t>Due to came to contact with the Kit Kat fuse on LT side of TC</t>
  </si>
  <si>
    <t>Sh. Arfebgar Dhangar Aparnathi</t>
  </si>
  <si>
    <t>Due to broke down of 11kV Line pole when he was working on line</t>
  </si>
  <si>
    <t>Manavadar-1</t>
  </si>
  <si>
    <t>A Calf</t>
  </si>
  <si>
    <t>Due to rain situation minor leakage current passed through earthing and at that time victim came to contact with the earthing wire and electrocuted.</t>
  </si>
  <si>
    <t>Due to leakage current passed through 100kVA transformer earthing</t>
  </si>
  <si>
    <t>While working on line by taking tripping, due to one pole of breaker was not isolated and victim got shock</t>
  </si>
  <si>
    <t>Gadhada</t>
  </si>
  <si>
    <t>V.P.Siyani</t>
  </si>
  <si>
    <t>06.4.07</t>
  </si>
  <si>
    <t>Came in contact with live HT line</t>
  </si>
  <si>
    <t>G'DHAM</t>
  </si>
  <si>
    <t>Adipur</t>
  </si>
  <si>
    <t>Nitin Arafebdas Kapta</t>
  </si>
  <si>
    <t>Jyotsnaben Hakabhai Bhadeliya</t>
  </si>
  <si>
    <t>08.04.07</t>
  </si>
  <si>
    <t>Due to sparking between two conductors it was broken and fallen on wires of the clothes drying. Hence a leakage current passes through this cloth drying wire.Victim contact with this wire and FA occurred.(In Private Premises)</t>
  </si>
  <si>
    <t xml:space="preserve">Jetpur (R) </t>
  </si>
  <si>
    <t>Sonalben Kamleshbhai
Dobariya</t>
  </si>
  <si>
    <t>20.05.07</t>
  </si>
  <si>
    <t>Accident in private premises</t>
  </si>
  <si>
    <t>FA to bullock of Sh. Ramnikbhai Mandanbhai Radadiya</t>
  </si>
  <si>
    <t>Due to snapping of conductor</t>
  </si>
  <si>
    <t>Ghanshyambhai Jasmatbhai Jethava</t>
  </si>
  <si>
    <t>Total (6) to (9)</t>
  </si>
  <si>
    <t>Balance Complaints to be redressed
(5) – (10)</t>
  </si>
  <si>
    <t>leakage current through earthing due to broken LT wire from T/C &amp; neutral touched to the fabriction.</t>
  </si>
  <si>
    <t>MT-2</t>
  </si>
  <si>
    <t>M.H.Shilu</t>
  </si>
  <si>
    <t xml:space="preserve">In agriculture farm while victim was working near T/C, his hand contact with earthing wire of T/C which was broken inside the ground and not seen out side ground , in this way due to return leakage current flowing through the earthing wire FA occurred to </t>
  </si>
  <si>
    <t>NA</t>
  </si>
  <si>
    <t>Sh. Bhupatbhai Khodabhai Bambhva</t>
  </si>
  <si>
    <t>While cutting branch of tree accidantly came in contact with near by 11 KV Line &amp; get electric shock.</t>
  </si>
  <si>
    <t>Nagajibhai Haribhai Vala</t>
  </si>
  <si>
    <t>Metalic fencing wire of the farm house touched Un authorised exteneded wire of AG connection at Targhadi village</t>
  </si>
  <si>
    <t>-</t>
  </si>
  <si>
    <t>NFH to outsider Shri Keshavbhai Naranbhai Rathod at Vill. Kalana</t>
  </si>
  <si>
    <t>Khengarbhyai Dayabhai Dafada</t>
  </si>
  <si>
    <t>On request by victim JE has taken LCP of 11KV Sanosara feeder.but actually work was taken on hand on 11 KV water works feeder. Hence victim touched live wire of 11 KV ww fdr.</t>
  </si>
  <si>
    <t>Nareshbhai Mangaldas Asari</t>
  </si>
  <si>
    <t>While carrying out the work on the transformer center he might have fell down to the land.</t>
  </si>
  <si>
    <t>Vinodbhai A Vaniya</t>
  </si>
  <si>
    <t>private truckGJ11U 8691 damaged the psc pole and hence conductor snapped on the animals and animal came contact with live conductor and electrocuted</t>
  </si>
  <si>
    <t>FIR lodge against the vehicle driver of v.no:GJ11 U 869. FIR lodge by the owner of the animal shri Kanubhai Dayabhai Bambha.</t>
  </si>
  <si>
    <t>SNR 1</t>
  </si>
  <si>
    <t>LIMBADI ( T)</t>
  </si>
  <si>
    <t>Hasmukhbhai Bababhai</t>
  </si>
  <si>
    <t>S`nagar city 1</t>
  </si>
  <si>
    <t>Daxaben Pareshbhai Parmar</t>
  </si>
  <si>
    <t>Mechanical accident, fall down from Pole</t>
  </si>
  <si>
    <t>Mandvi</t>
  </si>
  <si>
    <t>Mundra</t>
  </si>
  <si>
    <t>There is a100 kva transformer for royal cement industries LT connection. Due to any how reason in consumers premises, leakage current flows in transformers earthing.there is a mud and water near transformer surrounding area,buffalow &amp; cow passes near it ,</t>
  </si>
  <si>
    <t>Gulab Klayan Jadeja</t>
  </si>
  <si>
    <t>On one LT line pole,10 span away from T/C, one LT line conductor, fall down from insulator &amp; touch to "C"clamp, &amp; earthed. Which make a leakage current flow from T/C earthing to that pole earthing. As the earth are watery &amp; Buffalo came in contact with th</t>
  </si>
  <si>
    <t>Dhoraji Town</t>
  </si>
  <si>
    <t>FA to cow of Sh. Khodabhai Bhutabhai</t>
  </si>
  <si>
    <t>20.09.07</t>
  </si>
  <si>
    <t>Due to heavy rain and wind pressure a very old PSC Pole broken down and victim passing nearby that pole got injured</t>
  </si>
  <si>
    <t>The victim slept his leg while he was fixing a junction box on L.T. line Girder pole and fall down from the girder and meet with non-fatal mechanical accident</t>
  </si>
  <si>
    <t>11 kv   Chhattar (JGY)  Feeders  Top Clamp Conductor  Snapped   And  Fall Down  On   Land (Between  Loc. No.306,307) &amp; That Time  One No.Of Cow of Sh. Gajera Vijay D. At-Prabhunagar    Pass- Out  From That  Place  And  Comes In To Contact  With  Live Wire</t>
  </si>
  <si>
    <t>RRD</t>
  </si>
  <si>
    <t>Jasdan</t>
  </si>
  <si>
    <t>11 KV conductor broke down from load side of 11 KV Sanala JGY feeder and fell down on the earth. Due to this return power flew in the conductor. While shri Najubhai Bijalbhai were passing with his cart, his one no. of bullock came in contact with this bro</t>
  </si>
  <si>
    <t>Leakage current</t>
  </si>
  <si>
    <t>5.1.08</t>
  </si>
  <si>
    <t>3 Nos.  Cow- 1). Shri Jaga Raja Shamla, 2). Shri Rama Gova Kodiyatar 3). Shri Kisa Bhikha Makwana</t>
  </si>
  <si>
    <t>Due to failure of 11 KV Pin Insulator, 11 KV Conductor Snapped.</t>
  </si>
  <si>
    <t>Keshod-1</t>
  </si>
  <si>
    <t>Out Sider Human - Shri Dhirubhai Mavjibhai (Bhikhabhai) Pipaliya</t>
  </si>
  <si>
    <t>Diring Checking of 3 Phase Power Supply in Kit Kat Fuse by victim in his Private Premises (Agriculture Installation)</t>
  </si>
  <si>
    <t>Dwarka/ Khambhalia</t>
  </si>
  <si>
    <t>24.08.07</t>
  </si>
  <si>
    <t>Snapping of LT Conductor.</t>
  </si>
  <si>
    <t>Sikka/City-II</t>
  </si>
  <si>
    <t>25.08.07</t>
  </si>
  <si>
    <t>Due to leakage of earth wire buffalo came in contact with earth wire and accd. Occurred.</t>
  </si>
  <si>
    <t xml:space="preserve">(1)Uttamshinh, (2) Raijibhai </t>
  </si>
  <si>
    <t>Due to heavy rain and wind pin H/W of D.P. touch to other JGY pipali feeder and both are getting shock.</t>
  </si>
  <si>
    <t>Kanabhai Rajabhai Odedara</t>
  </si>
  <si>
    <t>26.08.07</t>
  </si>
  <si>
    <t xml:space="preserve"> When victim climbed on LT line PSC pole for maintenance work at that time PSC pole was broken and fall down. Hence accident is occurred. </t>
  </si>
  <si>
    <t>Kanubhai Jivabhai Makwana</t>
  </si>
  <si>
    <t>NFH to Deptt. Person Manishkumar M Pandya_VS Helper</t>
  </si>
  <si>
    <t>FA to cow (Rowery)</t>
  </si>
  <si>
    <t>FA to 5 nos of wild animal (3 lioness + 2 cub)</t>
  </si>
  <si>
    <t>24.10.07</t>
  </si>
  <si>
    <t>3.11.07</t>
  </si>
  <si>
    <t>4.11.07</t>
  </si>
  <si>
    <t>5.11.07</t>
  </si>
  <si>
    <t>11.11.07</t>
  </si>
  <si>
    <t>16.11.07</t>
  </si>
  <si>
    <t>29.12.07</t>
  </si>
  <si>
    <t>Snapping of 11 KV conductor</t>
  </si>
  <si>
    <t>31.12.07</t>
  </si>
  <si>
    <t>7.01.08</t>
  </si>
  <si>
    <t>maintainance work carried out</t>
  </si>
  <si>
    <t>Fatal accident to O/S human late sumitraben VajupariGosai-age 32 yrs at village Manchiyala taluka amreli dist amreli</t>
  </si>
  <si>
    <t>06.3.08</t>
  </si>
  <si>
    <t>Fatal accident to he-buffallo and she buffallo of shri Kanubhai Dayabhai Bambha at village Mota kankot Tal;Lilya, Dist Amreli</t>
  </si>
  <si>
    <t>25.03.08</t>
  </si>
  <si>
    <t>Circle</t>
  </si>
  <si>
    <t>OFA</t>
  </si>
  <si>
    <t>Grand Total</t>
  </si>
  <si>
    <t xml:space="preserve">AMR </t>
  </si>
  <si>
    <t xml:space="preserve">BHJ </t>
  </si>
  <si>
    <t xml:space="preserve">BVN </t>
  </si>
  <si>
    <t xml:space="preserve">JMN </t>
  </si>
  <si>
    <t xml:space="preserve">JND </t>
  </si>
  <si>
    <t xml:space="preserve">PBR </t>
  </si>
  <si>
    <t xml:space="preserve">RJR </t>
  </si>
  <si>
    <t xml:space="preserve">SNR </t>
  </si>
  <si>
    <t>snapping of 11KV conductor from the shackle point insulator hardware and snapped  conductor from load side lying on the road and at a same time victim passing through the road and came in contact with the snapped conductor and electrocuted.</t>
  </si>
  <si>
    <t>Non fatal accident to Shri Sarvansinh age 40 yrs at village Gangad Taluka Jafrabad</t>
  </si>
  <si>
    <t>container having height having 9.6' touched the 11 kv line and tyre of the container was totally burnt, when victim came in the contact  of live part of the container, he got the electric shock.</t>
  </si>
  <si>
    <t>Fatal accident to buffallo of shri Bhupatbhai Kantibhai Soanki  at villageNani Garmali tal:Chalala</t>
  </si>
  <si>
    <t>leakage of current from the transformer earthing of village t/c</t>
  </si>
  <si>
    <t>maintainance work carried out.</t>
  </si>
  <si>
    <t>Amreli_I</t>
  </si>
  <si>
    <t>open extention code wire touched the iron roof of house and hence leakage current flow through the iron string utlised for hanging the wet clothes, victim touched the iron string and got electric shock.</t>
  </si>
  <si>
    <t>C.K.Makwana</t>
  </si>
  <si>
    <t>While working on line of 11 KV,  another 11 KV line touch to line on which work taken on hand due to wind pressure</t>
  </si>
  <si>
    <t>Proper guarding done and clearance increased</t>
  </si>
  <si>
    <t>1 Cow &amp; 1 Calf</t>
  </si>
  <si>
    <t>LT Conductor was snapped and was touch to LT shackle, so leakage current was flow in pole earthing and victim got shock.</t>
  </si>
  <si>
    <t>Bufallow</t>
  </si>
  <si>
    <t>Unauthoried line extension by unknown person</t>
  </si>
  <si>
    <t>Leakage current passed through guy wire of TC</t>
  </si>
  <si>
    <t>Leakage Current through the earth wire of tc</t>
  </si>
  <si>
    <t>Came in direct contact with live conductor</t>
  </si>
  <si>
    <t>20-09-07</t>
  </si>
  <si>
    <t xml:space="preserve"> The B-phase of out going cable from D. B. was deteriorated and it was thouching with distribution box. The animal came in contact with this D.B. hence it got shock and it died. </t>
  </si>
  <si>
    <t>Leakage Current was passing through earthing wire. The current was passing in surrounding area. The animal came in contact with the earhing wire and it get shock and it ided</t>
  </si>
  <si>
    <t>Not Applicable</t>
  </si>
  <si>
    <t>Accident is occurred in her premises when she was going to remove pin from plug. The live wire of the pin may come in contact with her &amp; this accident may occurred</t>
  </si>
  <si>
    <t>Talala</t>
  </si>
  <si>
    <t>Sh. Parshbhai Sigala &amp; 
Sh. Mansukh M Kachhadiya</t>
  </si>
  <si>
    <t>Accident is occurred when they were working on TC for cabling work.</t>
  </si>
  <si>
    <t>Central</t>
  </si>
  <si>
    <t>Mrs. Shahina Iiyas Shekh</t>
  </si>
  <si>
    <t>Due to leakage current of T/C earthing, buffalo came in contact with wire and accd. Occurred.</t>
  </si>
  <si>
    <t>Lakhman Keshavji Mungra</t>
  </si>
  <si>
    <t>Snapping of HT line buffalo came in contact with wire and accd. Occurred.</t>
  </si>
  <si>
    <t>29.08.07</t>
  </si>
  <si>
    <t>cable shorted, leakage current pass through earthing wire, cow came in contact with leakage wire accd. Occurred.</t>
  </si>
  <si>
    <t>3 nos. of Buffalo</t>
  </si>
  <si>
    <t>illegally Power tapped from an  unauthorised persons through bambu &amp; cable system, as the buffalo rubbed,its body with pole,its body came in contact with illegally tapped cable &amp; Electrolux</t>
  </si>
  <si>
    <t>Ramde Jaga Bhadarka</t>
  </si>
  <si>
    <t>08.09.07</t>
  </si>
  <si>
    <t>Due to cracking of the boarder of the PSC pole while climbing the pole. so he loose his balance and fall down to the earth and met the mechanical accident.</t>
  </si>
  <si>
    <t>Due to leakage current in LT pole earthing.</t>
  </si>
  <si>
    <t>Pranchi</t>
  </si>
  <si>
    <t>Due to touching of scratched cable to guy wire and buffalo has come in contact with this guy wire</t>
  </si>
  <si>
    <t>While cutting tree branches for food of his animals with the help of iron Rod, he came in contact with 11 kv phase wire through that rod and electrolux and died.</t>
  </si>
  <si>
    <t>01.03.08</t>
  </si>
  <si>
    <t>03.03.09</t>
  </si>
  <si>
    <t>Victim was trying to start house floormill &amp; accidently got electric shock</t>
  </si>
  <si>
    <t>NIL</t>
  </si>
  <si>
    <t>Snapped cond. Lying on road victim on motorcycle, he applied the breaks &amp; slipped.</t>
  </si>
  <si>
    <t>snapped cond. Joined</t>
  </si>
  <si>
    <t>Bhuj</t>
  </si>
  <si>
    <t>NAKHATRANA</t>
  </si>
  <si>
    <t>RAJESH NARSHI  NUT</t>
  </si>
  <si>
    <t>25/06/2007</t>
  </si>
  <si>
    <t>Due to heavy wind pressure tree branch Fall down on L.T. circuit,phase &amp; neutral short circuited &amp; conductor snapped on the victim, resulted into fatal accident</t>
  </si>
  <si>
    <t>COW</t>
  </si>
  <si>
    <t>BHUJ CITY-2</t>
  </si>
  <si>
    <t>26/06/07</t>
  </si>
  <si>
    <t>Leakage current flow through trans.center earthing</t>
  </si>
  <si>
    <t>Rapar</t>
  </si>
  <si>
    <t>Cow &amp; Ox</t>
  </si>
  <si>
    <t>May be induction with girder Pole</t>
  </si>
  <si>
    <t>Savjibhai P Bhutak</t>
  </si>
  <si>
    <t>Reparing service line on the Pole</t>
  </si>
  <si>
    <t>Manjulaben P Goyal</t>
  </si>
  <si>
    <t>Meter was provided on T/c. It was provided with MMB. The neutral was touching with MMB. The MMB was also earthed with T/c. earth and the ani,mal thouhed with earting.</t>
  </si>
  <si>
    <t>Palitana _-T</t>
  </si>
  <si>
    <t>LT jumper touched with Guy wire. Guy insulator was broken. Animal thouched with guy wire and it get shock.</t>
  </si>
  <si>
    <t>Talaja</t>
  </si>
  <si>
    <t>Due to heavy rain and wind LT jumper touched with C-clamp and Current pass thorugh earting of GI Wire at PSC Pole.</t>
  </si>
  <si>
    <t>Jaysukhbhai Somatbhai Parmar</t>
  </si>
  <si>
    <t>Mahvua R-2</t>
  </si>
  <si>
    <t>The earthing of the T/c. was leakage. Due to rain the water was clogging in surrounding area. So the leakage current was passing in the water. The animal came in contact with the was water and it get shock.</t>
  </si>
  <si>
    <t>Sh. Shaileshbhai Rupabhai Palas Vill. Helper VS</t>
  </si>
  <si>
    <t>Due to climbing of 11 KV DP where two feeders are passing namely Deva &amp; Vidyutnagar on which only one line L.C. was taken (Devka) &amp; another line was in live condition, so during jumpering work on Devka Feeder Jumper wire may touched to the live wire and t</t>
  </si>
  <si>
    <t>Due to snapping of LT line conductor.</t>
  </si>
  <si>
    <t>Sh. Dhirubhai Mandanbhai Solanki</t>
  </si>
  <si>
    <t>Victim may come in contact with live broken service wire</t>
  </si>
  <si>
    <t>Due to broken of AG LT line in monsoon period victim might came in contact and met with F.A.</t>
  </si>
  <si>
    <t>Due to T/C earthing was leakage in monsson period victim might have came in contact with F.A.</t>
  </si>
  <si>
    <t>A Buffalo's Calf</t>
  </si>
  <si>
    <t>Shri Manilal Somabhai</t>
  </si>
  <si>
    <t>DUE TO PSC POLE BROKEN. MECHANICAL ACCIDENT</t>
  </si>
  <si>
    <t>Shri Yunus Ismail Savan</t>
  </si>
  <si>
    <t>DIRECT TOUCHING TO LIVE 11 K.V. LINE</t>
  </si>
  <si>
    <t>Shri Bharatsinh Chhatrasinh</t>
  </si>
  <si>
    <t>DUE TO UN ISOLATION OF G.O. SWITCH CONTACT</t>
  </si>
  <si>
    <t>DUE TO SNAPPING OF L.T. LINE COND.</t>
  </si>
  <si>
    <t>Sh. Bholabhai Merubhai Kamariya</t>
  </si>
  <si>
    <t>When Victim was trying to connect VCD Player wire in Stereo wire in private primises at that time due to short circuit of VCD player victim Electrocuted and met with Non Fatal Accidedent.</t>
  </si>
  <si>
    <t>21.08.07</t>
  </si>
  <si>
    <t xml:space="preserve">Due to heavy rain the pole was fall down and the live LT wires were fall on the victim she </t>
  </si>
  <si>
    <t>Due to leakage of LT wire and earth wire, buffalo came in contact with leakage wire and got shocked.</t>
  </si>
  <si>
    <t>Shri Samji Valji Vasoya</t>
  </si>
  <si>
    <t>23.08.07</t>
  </si>
  <si>
    <t>Internal wiring fault at consumer's premises.</t>
  </si>
  <si>
    <t>Rural/City-II</t>
  </si>
  <si>
    <t>Accident was occurred during laying of illegal wiring for un-authorized power taking from nearby house in private premises.</t>
  </si>
  <si>
    <t>Street light phase was ON. The victim came in contact with the strreet light phase and he got shock.</t>
  </si>
  <si>
    <t>The LT guard wire was touching with the LT phase wire. Hence the current was pssing through the guard wire and the Girder pole. The animal came in contact with this girder and it got shock and it died.</t>
  </si>
  <si>
    <t>Came in direct contact of 11 KV line when he climbed on Tree.</t>
  </si>
  <si>
    <r>
      <t xml:space="preserve"> </t>
    </r>
    <r>
      <rPr>
        <sz val="10"/>
        <rFont val="Arial"/>
        <family val="2"/>
      </rPr>
      <t>Telephonically line clear taken by Lineman of 11 KV Dudh talawadi Ag. Dom Feeder for repairing of TC lugs. By mistake 66 KV Mangrol S/S (GETCO) staff has taken out trolly of 11 KV Datar Manzil Ag. Dom. Feeder. Sh. B. B. Garchar (Victim) came in to contac</t>
    </r>
  </si>
  <si>
    <r>
      <t xml:space="preserve">FIR LODGE AGAINST THE TRUCK DRIVER BY THE CONCERN DE vide no </t>
    </r>
    <r>
      <rPr>
        <b/>
        <sz val="10"/>
        <rFont val="Times New Roman"/>
        <family val="1"/>
      </rPr>
      <t>114/07</t>
    </r>
  </si>
  <si>
    <t xml:space="preserve">1. Gordhanbhai Sakhiya,          </t>
  </si>
  <si>
    <t>Lalitbhai Sakhiya</t>
  </si>
  <si>
    <t>1. Vimlaben S. Jaishwal</t>
  </si>
  <si>
    <t>Sharmilaben P. Jaishwal</t>
  </si>
  <si>
    <t>while bullock coming back after drinking from river, it came in contact with live LT wire which were laying on earth due to broken pole by heavy rain and flood. Got ele. Shock and accd. Occurred.</t>
  </si>
  <si>
    <t>LT Pole  tillted , buffalow came in to contact with live wire</t>
  </si>
  <si>
    <t>Buffallow-Sh. Duda Karshan Odedara</t>
  </si>
  <si>
    <t>Smt. Jethiben Bhikhabhai Odedara</t>
  </si>
  <si>
    <t>Fatal  Accident Due To Snapping Of Lt Conductor At Village Navagam</t>
  </si>
  <si>
    <t>Buffalow-Sh. Bhimbhai Menand Modhavadiya</t>
  </si>
  <si>
    <t>Diring Checking of  Power Supply in Kit Kat Fuse by victim in his Private Premises (Agriculture Installation)</t>
  </si>
  <si>
    <t>Buffalo - of Shri Bhima Foga Khunti at Village Adityana</t>
  </si>
  <si>
    <t>12.12.07</t>
  </si>
  <si>
    <t>Buffalo of Shri Vikram Rambhai at Village Malia Hatina</t>
  </si>
  <si>
    <t>08.01.08</t>
  </si>
  <si>
    <t>Outsider Human - Shri Safeb Raja Odedara at Village Bhetakadi</t>
  </si>
  <si>
    <t>21.11.07 Reported by EE(O&amp;M)  on dated 08.01.08</t>
  </si>
  <si>
    <t>Un- Authorised work on Live LT Line by Victim</t>
  </si>
  <si>
    <t>kmbl</t>
  </si>
  <si>
    <t xml:space="preserve">Bhatia </t>
  </si>
  <si>
    <t>A Bullock</t>
  </si>
  <si>
    <t>Due to snapping of neutral conductor from 'c' clamp the conductor falls on bullock and acci. occurred.</t>
  </si>
  <si>
    <t>City-2</t>
  </si>
  <si>
    <t>Rural S/dn</t>
  </si>
  <si>
    <t>Shri S.V.Solanki</t>
  </si>
  <si>
    <t>In her home, victim was making tea in vessal on hot plate that time flow of tea occurred and she touch the vessal and she got electric shock &amp; accident took place.</t>
  </si>
  <si>
    <t>07.02.08</t>
  </si>
  <si>
    <t>Due to one current leading to breaking of coductor, which fall on cow &amp; accd. Occurred.</t>
  </si>
  <si>
    <t>16.02.08</t>
  </si>
  <si>
    <t>21.02.08</t>
  </si>
  <si>
    <t>Leckage power of transformer earthing</t>
  </si>
  <si>
    <t xml:space="preserve">A Bullock of Sh. Nanjibhai Savjibhai </t>
  </si>
  <si>
    <t>8-7-07</t>
  </si>
  <si>
    <t>Leckage of  GUY  wire</t>
  </si>
  <si>
    <t>Vadia</t>
  </si>
  <si>
    <t>Sh. Yasvantbhai Bhupatbhai Solanki</t>
  </si>
  <si>
    <t>Victim is Panchayat helper and Accident occurred when the crossing live line came into contact of the span of dead line on which victim was working</t>
  </si>
  <si>
    <t>Performa SoP 006: Failure of Distribution Transformer</t>
  </si>
  <si>
    <t>Performa SoP 007: Failure of Power Transformer</t>
  </si>
  <si>
    <t>Performa SoP 013: Meter faults</t>
  </si>
  <si>
    <t>Actions or steps carried out by distribution licensee towards public awareness in the quarter</t>
  </si>
  <si>
    <t>Submitted To : GUJARAT ELECTRICITY REGULATORY COMMISSION</t>
  </si>
  <si>
    <t>due to heavy rain and wind pressure conductor snapped</t>
  </si>
  <si>
    <t>Burnt 11 kv jumper touched to nearby live 11 kv line due to heavy wind.</t>
  </si>
  <si>
    <t xml:space="preserve">City-1 </t>
  </si>
  <si>
    <t>Sat Rasta</t>
  </si>
  <si>
    <t>Leakage current flows, buffalo came in contact with live wire &amp; accident occurred.</t>
  </si>
  <si>
    <t>Sikka</t>
  </si>
  <si>
    <t>Goat</t>
  </si>
  <si>
    <t>Due to Snapping of LT conductor, accident occurred.</t>
  </si>
  <si>
    <t>rural</t>
  </si>
  <si>
    <t>J.J.(E)</t>
  </si>
  <si>
    <t>Due to Snapping of LT conductor, accident occurred</t>
  </si>
  <si>
    <t xml:space="preserve">Lalpur </t>
  </si>
  <si>
    <t>Jayantibhai Pithadbhai Chavda</t>
  </si>
  <si>
    <t>03.06.07</t>
  </si>
  <si>
    <t>During the repairing work on electrical line the deteriorated v-cross arm, clamp broken &amp; victim lost his balance from pole &amp; fall down to earth</t>
  </si>
  <si>
    <t>Kmbl(T)</t>
  </si>
  <si>
    <t>Rasiklal Damji</t>
  </si>
  <si>
    <t>Snapping of conductor</t>
  </si>
  <si>
    <t>PGVCL</t>
  </si>
  <si>
    <t>N.A.</t>
  </si>
  <si>
    <t>Snapping of Conductor</t>
  </si>
  <si>
    <t>Total</t>
  </si>
  <si>
    <t>Name of Area / Circle</t>
  </si>
  <si>
    <t>09.11.07</t>
  </si>
  <si>
    <t>Total number of   Power transformer failed</t>
  </si>
  <si>
    <t>% failure rate of Power transformer</t>
  </si>
  <si>
    <t>Female Buffalo</t>
  </si>
  <si>
    <t>Electrocuted from another supply while Waking</t>
  </si>
  <si>
    <t>Animal</t>
  </si>
  <si>
    <t>Vall'pur</t>
  </si>
  <si>
    <t>Mohansing Udesing Ravat</t>
  </si>
  <si>
    <t>Sop 003</t>
  </si>
  <si>
    <t>Sop 004</t>
  </si>
  <si>
    <t>Publicity carried out</t>
  </si>
  <si>
    <t>Action taken report by the Redressal Committee II</t>
  </si>
  <si>
    <t>Sop 006</t>
  </si>
  <si>
    <t>Failure of Distribution Transformer</t>
  </si>
  <si>
    <t>Sop 011</t>
  </si>
  <si>
    <t>Reliability Indices – SAIDI, SAIFI, MAIFI</t>
  </si>
  <si>
    <t>Sop 013</t>
  </si>
  <si>
    <t>Meter faults</t>
  </si>
  <si>
    <t>COMPENSATION DETAILS</t>
  </si>
  <si>
    <t>Event</t>
  </si>
  <si>
    <t>Compensation</t>
  </si>
  <si>
    <t>No of cases where compensation was given (in numbers)</t>
  </si>
  <si>
    <t>Amt of compensation paid (in Rs.)</t>
  </si>
  <si>
    <t>Duty to provide supply</t>
  </si>
  <si>
    <t>a) New Connection</t>
  </si>
  <si>
    <t>b) Additional Load</t>
  </si>
  <si>
    <t>c) Temporary supply</t>
  </si>
  <si>
    <t>d) Shifting service connection</t>
  </si>
  <si>
    <t>e)Transfer of service connection</t>
  </si>
  <si>
    <t>f) Change in tariff category of consumer</t>
  </si>
  <si>
    <t>Complaints in billing</t>
  </si>
  <si>
    <t>Replacement of meters</t>
  </si>
  <si>
    <t>Interruption of supply</t>
  </si>
  <si>
    <t>Voltage fluctuations and complaints</t>
  </si>
  <si>
    <t>Responding to consumer's complaints</t>
  </si>
  <si>
    <t>Grievance Handling</t>
  </si>
  <si>
    <t>10-8-07</t>
  </si>
  <si>
    <t xml:space="preserve">Leakage power of X'mer earthing </t>
  </si>
  <si>
    <t xml:space="preserve">FH - Sh. Rameshbhai Jivabhai                                   NFH - (1) Sh. Kanubhai Ravjibhai                                                                                                                                                                </t>
  </si>
  <si>
    <t>19-8-07</t>
  </si>
  <si>
    <t>Due to heavy rain and wind presure tree branch fall on L.T. live cond.</t>
  </si>
  <si>
    <t xml:space="preserve">A buffalo of Sh. Bhimabhai Balubhai </t>
  </si>
  <si>
    <t xml:space="preserve">A buffalo of Mandanbhai Hamirbhai </t>
  </si>
  <si>
    <t>12-8-07</t>
  </si>
  <si>
    <t xml:space="preserve">Leakage power of PSC pole earthing </t>
  </si>
  <si>
    <t xml:space="preserve">Una-1 </t>
  </si>
  <si>
    <t xml:space="preserve">A buffalo of Ranabhai Sarmanbhai </t>
  </si>
  <si>
    <t>27-8-07</t>
  </si>
  <si>
    <t>A Trailor carrying logs of wood was passing on the road the rear side of the logs touch the LT Line pole. As a result the LT Pole fell down and the LT Line touch the victim</t>
  </si>
  <si>
    <t>Party has lodged FIR Against the driver of Trailor</t>
  </si>
  <si>
    <t>Laxman Arfeb Parmar</t>
  </si>
  <si>
    <t>Short Circuit in internal premises of victim</t>
  </si>
  <si>
    <t>Buffallow</t>
  </si>
  <si>
    <t>Conductor Snapping</t>
  </si>
  <si>
    <t>Leakage Current through LT Pole due to rubbibng of buffallow's horn</t>
  </si>
  <si>
    <t>Short Circuit of Street Light Fixture of LT Pole</t>
  </si>
  <si>
    <t>Revuben Naranbhai Tundia</t>
  </si>
  <si>
    <t>Cattle Bull 2 No (ધણ ખૂંટ)</t>
  </si>
  <si>
    <t>Asif Habib Sandhi</t>
  </si>
  <si>
    <t>15/06/2007</t>
  </si>
  <si>
    <t>Kirtikumar A.Patel</t>
  </si>
  <si>
    <t>Without isolating the LT power he climbed on pole to repair jumper fault and died due to elecric shock.</t>
  </si>
  <si>
    <t>No</t>
  </si>
  <si>
    <t>Bhuj City-1</t>
  </si>
  <si>
    <t>LT Conductor Snapping</t>
  </si>
  <si>
    <t>Bhuj Rural</t>
  </si>
  <si>
    <t>Buffallo</t>
  </si>
  <si>
    <t>25/08/07</t>
  </si>
  <si>
    <t>11 KV Pole broken</t>
  </si>
  <si>
    <t>Bhuj City-2</t>
  </si>
  <si>
    <t>Ali Asgar</t>
  </si>
  <si>
    <t>Defective appliances at consumer's premises</t>
  </si>
  <si>
    <t>Acci took place due to leakage current of Neutral.</t>
  </si>
  <si>
    <t>7.12.07</t>
  </si>
  <si>
    <t>Dhoraji</t>
  </si>
  <si>
    <t xml:space="preserve">Dhoraji (R) </t>
  </si>
  <si>
    <t>Dinesh Ruda Manvar</t>
  </si>
  <si>
    <t>26.03.07</t>
  </si>
  <si>
    <t>Labour of civil contractor when taking iron pipe from machdo touch the 11 KV line and leakage current pass through body of victim</t>
  </si>
  <si>
    <t>Upleta (T)</t>
  </si>
  <si>
    <t>Rajendra Babubhai Gadiyal</t>
  </si>
  <si>
    <t>07.04.07</t>
  </si>
  <si>
    <t>Victim claimb another feeder for which line clear was not taken by his own mistake.</t>
  </si>
  <si>
    <t>Jetpur (T)</t>
  </si>
  <si>
    <t>Sh Ghanshyambhai Bhikhabhai Chauhan At vill   Chokadi</t>
  </si>
  <si>
    <t>Came in direct contact of 11 KV line while filling the building Slabe.</t>
  </si>
  <si>
    <t>Sh Mukeshbhai Mohanbhai Nakiya App. LM at vill Limbdi</t>
  </si>
  <si>
    <t>27-03-08</t>
  </si>
  <si>
    <t>Climbed up on wrong feeder pole.</t>
  </si>
  <si>
    <t>Explanation from ALM Sh M D Chauhan is asked.</t>
  </si>
  <si>
    <t>Charadwa</t>
  </si>
  <si>
    <t>Sh Mansukhbhai Bhavabhai At vill Chupani</t>
  </si>
  <si>
    <t>31-03-08</t>
  </si>
  <si>
    <t>A Big flying bird called "Varvangdu" was found in touching possition between P-P in Ag. LT Line hence P-P Short Circuit was occurred in LT line, Wire was broken and falling on the earth, Shri Nandlal passong with his bullock cart near this LT line and one</t>
  </si>
  <si>
    <t>6.10.07</t>
  </si>
  <si>
    <t>IT WAS OCCURRED DUE TO TRUCK STRIKE WITH LT LINE NUTRAL CONDUCTOR &amp; THE LABOUR FALL DOWN FROM THE TRUCK</t>
  </si>
  <si>
    <t>SONUBHAI NANDRAM VAGHELA</t>
  </si>
  <si>
    <t>THE VICTIM WAS DOING PAINTING WORK AND TOUCHED TO 11 KV LINE DURING WHILE PAINTING</t>
  </si>
  <si>
    <t>VASAVAD</t>
  </si>
  <si>
    <t>SOMABHAI BHANABHAI</t>
  </si>
  <si>
    <t>DUE TO CONDUCTOR FALL DOWN AND TOUCHED TO C CLAMP AND IT POLE WAS EARTH. THE ANIMAL TOUCHED THE POLE</t>
  </si>
  <si>
    <t>CHANDULAL UMIYASHANKAR</t>
  </si>
  <si>
    <t>DUE TO DROP OF CONDUCTOR FROM SHACKLE INSULATOR &amp; CONDUCTOR TOUCHED THE COW</t>
  </si>
  <si>
    <t>KOTDA</t>
  </si>
  <si>
    <t>Popatbhai Dungarbhai Kakadiya</t>
  </si>
  <si>
    <t>due person repairedd starter on his premises and touch to live wire</t>
  </si>
  <si>
    <t>Panchabhai Bachubhai Choriya</t>
  </si>
  <si>
    <t xml:space="preserve">due to leakage of earthing current at LST transformer </t>
  </si>
  <si>
    <t>RURAL</t>
  </si>
  <si>
    <t>C.J.Jadeja (Helper)</t>
  </si>
  <si>
    <t xml:space="preserve">man was working on LT line and at that time LT line Touched to 11KV line at crossing of both line </t>
  </si>
  <si>
    <t>Khenga Machha Ghodasara</t>
  </si>
  <si>
    <t xml:space="preserve">LT line touched to garding and due to that leakage current accident occured </t>
  </si>
  <si>
    <t>LODHIKA</t>
  </si>
  <si>
    <t>Rupabhai Dayabhai Lal</t>
  </si>
  <si>
    <t>BUFF Of Dilipbhai Shivabhai Patel</t>
  </si>
  <si>
    <t>BUFF Of Bipinbhai Chhaganbhai</t>
  </si>
  <si>
    <t>BUFF of GovindbhaiSandhabhai</t>
  </si>
  <si>
    <t>15.10.07</t>
  </si>
  <si>
    <t>Due to Broken incoming LT
Line and Bullock was
came in contact with 
broken wire and met
with electrical accident</t>
  </si>
  <si>
    <t>Accidental contact with live wire while installing dish TV cable</t>
  </si>
  <si>
    <t>Kesha Kuka Parmar</t>
  </si>
  <si>
    <t>16/06/2007</t>
  </si>
  <si>
    <t>Cattle Bull 1 No (ધણ ખૂંટ)</t>
  </si>
  <si>
    <t>Victim climbed on overhighted truck Accidently coming in contact with 11kv line</t>
  </si>
  <si>
    <t>BHUJ</t>
  </si>
  <si>
    <t>FULCHAND DWARKAPRASAD</t>
  </si>
  <si>
    <t>A(i)</t>
  </si>
  <si>
    <t>A(ii)</t>
  </si>
  <si>
    <t>A(iii)</t>
  </si>
  <si>
    <t>B(i)</t>
  </si>
  <si>
    <t>B(ii)</t>
  </si>
  <si>
    <t>C(i)</t>
  </si>
  <si>
    <t>C(ii)</t>
  </si>
  <si>
    <t>D(i)</t>
  </si>
  <si>
    <t>D(ii)</t>
  </si>
  <si>
    <t>E(i)</t>
  </si>
  <si>
    <t>E(ii)</t>
  </si>
  <si>
    <t>F(i)</t>
  </si>
  <si>
    <t>F(ii)</t>
  </si>
  <si>
    <t>F(iii)</t>
  </si>
  <si>
    <t>F(iv)</t>
  </si>
  <si>
    <t>G</t>
  </si>
  <si>
    <t>H</t>
  </si>
  <si>
    <t>Fall from the pole and mech. Accident</t>
  </si>
  <si>
    <t>Victim is Panchayat helper but he has not used any safety tools while working on line.</t>
  </si>
  <si>
    <t>Instruction has already been given to line staff for using safety tools while working.</t>
  </si>
  <si>
    <t>Shri. Hitesh Vithalbhai</t>
  </si>
  <si>
    <t>To attend jumper fault of Kamalpur AG fdr by mistake GO switch of other side was made OFF on main line,while power was ON,from 66 Kv kamaalpur S/S. Victime came in contact with live wire and Fell fown.</t>
  </si>
  <si>
    <t>Panch Uka Gholakiya</t>
  </si>
  <si>
    <t>Snapping of Conductor at Jungvad village.</t>
  </si>
  <si>
    <t>NFH to human outsider Sh. Dinesh Lakharam Vanad at Vill: Thanagalol</t>
  </si>
  <si>
    <t>Performa SoP 016: Release of New Connection status</t>
  </si>
  <si>
    <t>CIRCLE</t>
  </si>
  <si>
    <t>DIVISION</t>
  </si>
  <si>
    <t>PASCHIM GUJARAT VIJ COMPANY LIMITED
REGD &amp; CORP OFFICE, RAJKOT</t>
  </si>
  <si>
    <t>ELECTRICAL ACCIDENTS DETAIL (Cummulative)</t>
  </si>
  <si>
    <t>No.</t>
  </si>
  <si>
    <t>S/div</t>
  </si>
  <si>
    <t>Name of Victim</t>
  </si>
  <si>
    <t>Date Of Accident</t>
  </si>
  <si>
    <t xml:space="preserve">Details of  accidents </t>
  </si>
  <si>
    <t>Saftery
Tools utilised
or not?</t>
  </si>
  <si>
    <t>Action taken
against the defaulter</t>
  </si>
  <si>
    <t>Deprt</t>
  </si>
  <si>
    <t>Thread/Rag pulled by any resident of multistory building or may be flying of kite guide wire and L.T. live wire was wrilling to each other hence a leakage current flowing through the guide wire to the girder pole while a cow of Sh. Khodabhai Bhutabhai Bha</t>
  </si>
  <si>
    <t>FA to Cow of Sh. Menshi Ramshi</t>
  </si>
  <si>
    <t>On 11 KV pole of first span ahead agriculture T/C. A pin insulator was becomes faulty and broke out. Due to this 11 KV line conductor snapped from the binding of pin insulator and fallen on the V X Arm and due to shot circuit conductor was broken &amp; fallen</t>
  </si>
  <si>
    <t>FA to bullock of Sh. Arafebbhai Ladhabhai</t>
  </si>
  <si>
    <t>25.09.07</t>
  </si>
  <si>
    <t>Due to deterioration of agriculture LT line conductor one of the phase conductor was broken near the C Clamp and fallen down on the ground. While Sh. Arfebbhai Ladhabhai passes with his bullock-cart near this LT line a bullock came in contact with live LT</t>
  </si>
  <si>
    <t>Upleta ®</t>
  </si>
  <si>
    <t>FA to bullock of Sh. Nandalal Dharamshi at Vill. Mervadar</t>
  </si>
  <si>
    <t>30.9.07</t>
  </si>
  <si>
    <t>While opening of mail female pin of flexcible extension wire of the motor which is in running condition, victim came in contact with live part of male pin portion and got shocked, result in fatal accident</t>
  </si>
  <si>
    <t>Nirubhai R Mehta</t>
  </si>
  <si>
    <t>12.11.07</t>
  </si>
  <si>
    <t>Yes</t>
  </si>
  <si>
    <t>12.01.2008</t>
  </si>
  <si>
    <t>19.02.2008</t>
  </si>
  <si>
    <t xml:space="preserve">KOTHARIYA ROAD </t>
  </si>
  <si>
    <t>02.03.2008</t>
  </si>
  <si>
    <t>Morbi</t>
  </si>
  <si>
    <t>Shanala</t>
  </si>
  <si>
    <t>Ramesh Kana</t>
  </si>
  <si>
    <t>The 11 KV line was passing over the house at village Bharatimba. The victim was on the tarrace and accidently he came in contact  with the feeder wire and he got shock and he died.</t>
  </si>
  <si>
    <t>Palitana-T</t>
  </si>
  <si>
    <t>No any avidence is found, which lead to leakage of current resulted into accident.</t>
  </si>
  <si>
    <t>Bhachau</t>
  </si>
  <si>
    <t>Buffalo &amp; Calf</t>
  </si>
  <si>
    <t>Pravinbhai Govindbhai</t>
  </si>
  <si>
    <t>Victim was climbed on ag t/c and he touch live conductor and got shocked</t>
  </si>
  <si>
    <t>Bhupatbhai Bachubhai Chauhan</t>
  </si>
  <si>
    <t>While curing on newly constructed house, victim came in contact with LT line passing above the house ceiling due to wet surface</t>
  </si>
  <si>
    <t xml:space="preserve">Ind </t>
  </si>
  <si>
    <t>05.06.07</t>
  </si>
  <si>
    <t>12.08.07</t>
  </si>
  <si>
    <t>Due to touching flexible wire to sign board and through sign board leakage was passing in the door</t>
  </si>
  <si>
    <t>Due to leakage of current at T/C D.P. earthing</t>
  </si>
  <si>
    <t>Smt. Hemiben Bhaya Balash</t>
  </si>
  <si>
    <t>The LT Line cond.was snapped due to Lungaries</t>
  </si>
  <si>
    <t>Jumper was broken and touching to pole earth wire</t>
  </si>
  <si>
    <t>Due to broken binding from LT Shackle, Cond. Was lying on "U" Clamp and so leakage was passing through pole</t>
  </si>
  <si>
    <t>slipped from pole</t>
  </si>
  <si>
    <t>Anjar-R</t>
  </si>
  <si>
    <t>Shri Kantibhai V. Baria</t>
  </si>
  <si>
    <t>15.03.08</t>
  </si>
  <si>
    <t>Victim(Unauthorized person) was doing some illegal work on X'mer Centre and met with electrical accident.</t>
  </si>
  <si>
    <t>Notice given to Victim &amp; villagers has been warned for not do unauthorized and illegal work on lines &amp; T/C</t>
  </si>
  <si>
    <t>Rajendra Trivedi</t>
  </si>
  <si>
    <t>While attending fault, on 11KV Medisar JGY feeder, person got electric sock. Due to tuching of 11 conductor of 11 KV sumarasar feeder to 11 KV Medisar JGY feeder.</t>
  </si>
  <si>
    <t>Deshalpar</t>
  </si>
  <si>
    <t>Viththal Mithu Maheshwari</t>
  </si>
  <si>
    <t>8.03.08</t>
  </si>
  <si>
    <t>Person was climed on tree branches &amp; came in contact of live conductor</t>
  </si>
  <si>
    <t>City Division</t>
  </si>
  <si>
    <t>GIDC JND</t>
  </si>
  <si>
    <t>Sh. Suresh Ravaji Chauhan</t>
  </si>
  <si>
    <t>It is necessary to instruct line staff strictly to make all crossing live lines dead, where the work is to be carried out by disconnecting the flow of supply before starting the work.</t>
  </si>
  <si>
    <t>Sh. Mala Ram Sanklhat</t>
  </si>
  <si>
    <t xml:space="preserve">Victim was tutched live 11KV cond. Near his Balcony. </t>
  </si>
  <si>
    <t>Notice has been served to the victim, either to dismantle the balcony or to produce the permission given by the connected Nagarpalika regarding construction of the balcony.</t>
  </si>
  <si>
    <t>Anil H. Badhia</t>
  </si>
  <si>
    <t>The DE Gadhada has demanded the line clear  of  Tatam JGY for to reconnect  the DO Fuse of Nana Sakhpar Section. So the SBO of 66KV Tatam S/s. had give the line clear of Nana Sakhpar Ag. feeder instead of Tatam JGY Feeder. The line clear was demanded on C</t>
  </si>
  <si>
    <t xml:space="preserve">Leakage in TC earthing </t>
  </si>
  <si>
    <t>Vinchhiya</t>
  </si>
  <si>
    <t>Amra Bhura Bharvad</t>
  </si>
  <si>
    <t>23/6/07</t>
  </si>
  <si>
    <t>Raziyaben Hanifbhai Lohiya</t>
  </si>
  <si>
    <t>Due to short circuit of 1-Ph.Motor in private premises</t>
  </si>
  <si>
    <t xml:space="preserve">During change of loads in service at his primises </t>
  </si>
  <si>
    <t>Installation of terminal of CT's ACB deteriorated &amp; came in contact to the structure, dead short circuit occurred resulted into heavy flesh. Face of victim was near ACB influenced that place &amp; met with not fatal accident.</t>
  </si>
  <si>
    <t>Chhaganbhai R. Kochhra (Helper)</t>
  </si>
  <si>
    <t>11.07.07</t>
  </si>
  <si>
    <t>Fall down from PSC pole while stringing of 11 KV cond. At village Bava-Pipaliya</t>
  </si>
  <si>
    <t>Victim climbing on iron ladder came in contact with short circuited ceiling fan and got shocked.</t>
  </si>
  <si>
    <t>Pradhuymannagar</t>
  </si>
  <si>
    <t>Kushal Pankajbhai Darji</t>
  </si>
  <si>
    <t>23.06.07</t>
  </si>
  <si>
    <t>Total no. of defective / faulty Meter</t>
  </si>
  <si>
    <t>(3)=(2)+(1)</t>
  </si>
  <si>
    <t>No. of faulty Meters repaired and replaced</t>
  </si>
  <si>
    <t xml:space="preserve">No of faulty meters pending at the end of the quarter </t>
  </si>
  <si>
    <t>(5)=(3)-(4)</t>
  </si>
  <si>
    <t>Single Phase</t>
  </si>
  <si>
    <t>Three Phase</t>
  </si>
  <si>
    <t>HT</t>
  </si>
  <si>
    <t>[1]</t>
  </si>
  <si>
    <t>[2]</t>
  </si>
  <si>
    <t>[4]</t>
  </si>
  <si>
    <t>Direct wire tapped by Ashoksinh from LT line, the joint of unauthorized wire touches with fencing of  Ag. farm  while playing victim  she touches with fancying wire and accident occurred</t>
  </si>
  <si>
    <t>Dwarka</t>
  </si>
  <si>
    <t>Aanandi Dhanjibhai</t>
  </si>
  <si>
    <t>Due to defective internal house wiring, victim got electric shock</t>
  </si>
  <si>
    <t>A Buffalo</t>
  </si>
  <si>
    <t>While unknown vehicle passes under the HT line it pulled &amp; damage the line, there by reducing clearance between ground and 11kv wire. During this period, bullock cart has also passed beneath the line and while passing has touched 11kv line &amp; accident occu</t>
  </si>
  <si>
    <t>Two Bullock</t>
  </si>
  <si>
    <t>A Cow</t>
  </si>
  <si>
    <t>Due to falling of tree on LT line, conductor snapped.</t>
  </si>
  <si>
    <t>Shri Mamta Vijaybhai</t>
  </si>
  <si>
    <t>Made mistake in isolating the line during maintenance work on 11 kv Arikhana feeder  he isolated  11 kv Gafeba feeder instead of 11kv Arikhana feeder</t>
  </si>
  <si>
    <t>City-1</t>
  </si>
  <si>
    <t xml:space="preserve">Hapa </t>
  </si>
  <si>
    <t>Shri Haribhai &amp; Smt. Nathiben</t>
  </si>
  <si>
    <t>Phase cond of dead line of 11 kv nesda feeder are snapped and fall on 11kv shakun feeder and this dead line became live.Buffalow passing nearby came in contact with this live wire and shocked and died.</t>
  </si>
  <si>
    <t>city-1</t>
  </si>
  <si>
    <t>C N SOLANKI</t>
  </si>
  <si>
    <t>Main switch of streetlight fired due to earth fault when he switched on the main switch after attending fault</t>
  </si>
  <si>
    <t>palitana</t>
  </si>
  <si>
    <t>palitana-r</t>
  </si>
  <si>
    <t>loosing balance during working on DP Structure due to slipping of conductor from disc insulator</t>
  </si>
  <si>
    <t>FA to Chhagan Parsottam Sardhara</t>
  </si>
  <si>
    <t>while attending the jumper fault experience jerk and felt from the transformer center.</t>
  </si>
  <si>
    <t>13.10.2007</t>
  </si>
  <si>
    <t>12.10.2007  informed on dtd. 19.10.2007</t>
  </si>
  <si>
    <t>Ag-consumer have illigelly connected power supply from LT line passing through his field in the fencing lying around his ag. Land. The said animals came in contact and electrocuted.</t>
  </si>
  <si>
    <t>NF_Mechanical Accident to o/s human shri Rajubhai Nanjibhai Rathod age_22 yrs at village Lakhapadar</t>
  </si>
  <si>
    <t>24.10.2007</t>
  </si>
  <si>
    <t>due to breaking of psc pole</t>
  </si>
  <si>
    <t>AMRELI RURAL</t>
  </si>
  <si>
    <t>Non fatal accident to Shri Hanubha Takhtasinh Jadeja age 40 yrs at village Bai Dudhala</t>
  </si>
  <si>
    <t>Accident was occurred due to snapping of LT conductors which was snapped due to frequently jumping of monkeys from nearby tree.</t>
  </si>
  <si>
    <t xml:space="preserve">Snapping of L.T. cond. </t>
  </si>
  <si>
    <t xml:space="preserve">A buffalo of Punjabhai Caprajbhai </t>
  </si>
  <si>
    <t>A truck was struck with the girder pole. Hence the accident is Occurred</t>
  </si>
  <si>
    <t xml:space="preserve">Human </t>
  </si>
  <si>
    <t>The victim was working on the Khadsaliya Ag. Feeder. Due number of crossing of 220KV line, 66KV line and Malvav JGY feeder the victim meight have feel the induction. Hence the accident is only due to induction of the other feeder.</t>
  </si>
  <si>
    <t>Mahvua R-1</t>
  </si>
  <si>
    <t>At anandjibhai Kalyanjibhai trust Ag. Land Chhapariyali village, PGVCL's LT Line has been passed. Under this line direct connection taken (illegally) by the victim's parents for electrification of one lamp in the hut under the farm. As per the statement o</t>
  </si>
  <si>
    <t>Leackage current from the earthing of the DTC.</t>
  </si>
  <si>
    <t>The cable of the DTC was deteriorated and it was thouching with the DB. The animal came in contact with this DB and it get shcock and died.</t>
  </si>
  <si>
    <t>Snapping of coatted conductor due to heavy rain.</t>
  </si>
  <si>
    <t>Diaimond Chowk</t>
  </si>
  <si>
    <t>Human  ALM  Name : Bipinbhai Kanajibhai Undaviya.</t>
  </si>
  <si>
    <t>In Private premises of Kiran Traders, The victim came in contact with the electric circuited iron roof which arranged by the factory holder to prevent theft of material. He got the shock and met with the fatal accident in premises of Kiran traders</t>
  </si>
  <si>
    <t>Rural Division-1</t>
  </si>
  <si>
    <t>Bhesan</t>
  </si>
  <si>
    <t>Sh. S.P.Joshi</t>
  </si>
  <si>
    <t>While taking details on TC. came in to induction zone</t>
  </si>
  <si>
    <t>EE, Rural Divison-1 has been asked to inquire the victim</t>
  </si>
  <si>
    <t>Visavadar-2</t>
  </si>
  <si>
    <t>Sh. Ramesh Bhanubhai</t>
  </si>
  <si>
    <t>LT Line shock doubtful may be in private premises</t>
  </si>
  <si>
    <t>Junagadh(R)</t>
  </si>
  <si>
    <t>Due to leakage of current in TC Earthing</t>
  </si>
  <si>
    <t>Visavadar-1</t>
  </si>
  <si>
    <t>Sh.Babubhai Parbatbhai</t>
  </si>
  <si>
    <t>11 KV DO Fuse operation with wet rod</t>
  </si>
  <si>
    <t>Veraval</t>
  </si>
  <si>
    <t>Veraval Town</t>
  </si>
  <si>
    <t>Anonymous Person</t>
  </si>
  <si>
    <t>Due to touching of live line while carrying out construction below live 11 KV line</t>
  </si>
  <si>
    <t>Bilkha</t>
  </si>
  <si>
    <t>Ms. Nikita B Shapariya</t>
  </si>
  <si>
    <t>The conductor was touching with the LT X-arm due to the damage of binding wire of the shackle insulater. So the path was completed through the x-zrm and the girder pole. The animal came in contact with this girder and it got shock and it died.</t>
  </si>
  <si>
    <t>Sihor (R)</t>
  </si>
  <si>
    <t>The load side cable of the transformer i.e. LT side cable was deterirated and the animal came in contact with this cable and it got shock and it died.</t>
  </si>
  <si>
    <t>Due to brken of binding wire  and deteriorated jumper the conductor was touching with the c-clamp and the current was passing through the c-clamp and the earthing wire. The animal came in contact with this earthing wire and it got shock and it died.</t>
  </si>
  <si>
    <t>Palitana -R</t>
  </si>
  <si>
    <t xml:space="preserve">Fatal Human  Nikunj Kanajibhai </t>
  </si>
  <si>
    <t>MRB</t>
  </si>
  <si>
    <t>BTD</t>
  </si>
  <si>
    <t>Sh. Anantrai Laxmanbhai Bhimani</t>
  </si>
  <si>
    <t>Due to Electric Shock while he was switching off hos motor in his farm room where meter was attached and met with Human Fatal Accident.</t>
  </si>
  <si>
    <t>A Buffalow of Sh.Valabhbhai Shamjibhai.</t>
  </si>
  <si>
    <t>29/7/2007.  Reporting on Aug."07</t>
  </si>
  <si>
    <t>Leakage power of Tranformer earthing.</t>
  </si>
  <si>
    <t>Sh. Popatbhai Maganbhai Dhanani</t>
  </si>
  <si>
    <t>Snapping of LT  conductor at shakle point.</t>
  </si>
  <si>
    <t>Aug-08</t>
  </si>
  <si>
    <t>Khambha</t>
  </si>
  <si>
    <t>Sh.A.R.Bhatt. (App. Line Man)</t>
  </si>
  <si>
    <t>When working on 11kv nanudi feeder, He experienced induction and fall from the pole.</t>
  </si>
  <si>
    <t>Not used any safety tools while working on line.</t>
  </si>
  <si>
    <t>Sh. Rambhai Chhaganbhai Dhameliya.</t>
  </si>
  <si>
    <t>28/7/2007 Reporting on Aug.07</t>
  </si>
  <si>
    <t>Victim brother informe on dt.30.7.07, after two days of accedent occurred. We have not found any evidance at the site but victime had try to Lungar from Ex.Lt line.</t>
  </si>
  <si>
    <t>A cow of Sh. Kiritbhai Anupbhai</t>
  </si>
  <si>
    <t>3-8-07</t>
  </si>
  <si>
    <t>A buffalo of Babubhai Mulubhai</t>
  </si>
  <si>
    <t>6-8-07</t>
  </si>
  <si>
    <t>A buffalo of Hirabhai Vaghbhai</t>
  </si>
  <si>
    <t>13-8-07</t>
  </si>
  <si>
    <t>A buffalo of Jayantibhai Rambhai</t>
  </si>
  <si>
    <t>16-8-07</t>
  </si>
  <si>
    <t>A buffalo of Bhagvanbhai Thakarshibhai</t>
  </si>
  <si>
    <t>17-7-07 Reporting on Aug. 07</t>
  </si>
  <si>
    <t>Leakage current of LT pole earthing</t>
  </si>
  <si>
    <t>Sh. Shankarbhai Lakahbhai Nayak</t>
  </si>
  <si>
    <t>2-8-07</t>
  </si>
  <si>
    <t>We haven't informed by party.The rojkam is done after Newspaper Sandesh pressnote on 30.01.08.The accident has been occurred near HT-LT circuit line.Still no-strong reason has been found but came to know that victim tryed to connect lungaria to 11KV line</t>
  </si>
  <si>
    <t>Come into the direct touch to live holder in private premises</t>
  </si>
  <si>
    <t>Sh. Bhavesh M Trivedi (VS-HLP)</t>
  </si>
  <si>
    <t>Slipping from PSC pole mechanical accident</t>
  </si>
  <si>
    <t>Safety Belt was not allocated</t>
  </si>
  <si>
    <t>Sh. Bhagaram Banaram</t>
  </si>
  <si>
    <t>Electrocuted from another supply while working</t>
  </si>
  <si>
    <t xml:space="preserve"> Not Applicable(Unauthorized Operation by consumer)</t>
  </si>
  <si>
    <t>Sh. Gagjibhai Jinabahi</t>
  </si>
  <si>
    <t>In private premises while removing electric motor from bore well</t>
  </si>
  <si>
    <t>Sh. Varshben M Goswami</t>
  </si>
  <si>
    <t>in the premise of victim, when victim goes to start hils ele. Motor at open covered starter, in a room, one phase comes in contact with fingers of the hand and he got ele. Shocked.</t>
  </si>
  <si>
    <t>Snapping of LT Conductor</t>
  </si>
  <si>
    <t>Buffalo</t>
  </si>
  <si>
    <t>An ox</t>
  </si>
  <si>
    <t>15.09.07</t>
  </si>
  <si>
    <t>Earthing leakage of T/C.Water was surrounded by T/C and as Buffalo fall in water it Electro lux</t>
  </si>
  <si>
    <t>Kmbk®</t>
  </si>
  <si>
    <t>A Bufflao</t>
  </si>
  <si>
    <t>27.09.07</t>
  </si>
  <si>
    <t>Leakage current drawn in GI earth wire, buffalo came in contact with wire &amp; accd. Occurred.</t>
  </si>
  <si>
    <t>Dipak Ramji</t>
  </si>
  <si>
    <t>While isolating G.O switch forT/C replacement, switch goes to earth and fire arc took place and acc. Occurred.</t>
  </si>
  <si>
    <t>J.J.</t>
  </si>
  <si>
    <t>29.09.07</t>
  </si>
  <si>
    <t>Sh. Kesubhai Gokalbhai</t>
  </si>
  <si>
    <t>Unauthorized climbing on pole on LT pole</t>
  </si>
  <si>
    <t>Sh. Lalji Arfeb</t>
  </si>
  <si>
    <t>Due to leakage current of TC earthing</t>
  </si>
  <si>
    <t>LT conductor snapped</t>
  </si>
  <si>
    <t>Sh. D D Pandya  (Helper)</t>
  </si>
  <si>
    <t>Leakage current in service line</t>
  </si>
  <si>
    <t>Sh. M G Parmar (ALM)</t>
  </si>
  <si>
    <t>Mechanical NFA at the time of tree cutting in 11kV vadal feeder.</t>
  </si>
  <si>
    <t>Rural Division-2</t>
  </si>
  <si>
    <t>Manavadar-2</t>
  </si>
  <si>
    <t>Smt. Manishaben Rajeshkumar Trambaliya</t>
  </si>
  <si>
    <t>Consumer Category</t>
  </si>
  <si>
    <t>No. of faulty meters at the start of the quarter / year</t>
  </si>
  <si>
    <t xml:space="preserve">No. of faulty meters added during the quarter / year     </t>
  </si>
  <si>
    <t>Accidental contect with live wire</t>
  </si>
  <si>
    <t>Shapar Veraval</t>
  </si>
  <si>
    <t>Abuben Daudbhai Riyami</t>
  </si>
  <si>
    <t>Victim was checking DO fuse by taking line clear of 11KV Balaji fdr but return power came &amp; he got Elect. Shock.</t>
  </si>
  <si>
    <t>Any other Reson</t>
  </si>
  <si>
    <t>Valiben Charan</t>
  </si>
  <si>
    <t>21/6/07</t>
  </si>
  <si>
    <t>Line clear was taken but feedback owner supply came due to another source. Un authorized operation by outsider</t>
  </si>
  <si>
    <t>BULLOCK</t>
  </si>
  <si>
    <t>Due to leakage of current in T/C. Earthing</t>
  </si>
  <si>
    <t>Sh. Pithabhai Rambhai Rathod</t>
  </si>
  <si>
    <t>Leakage of Current in 1 PG motor due to some problem in his premises</t>
  </si>
  <si>
    <t>Sh. Ramesh Vira Chudasama</t>
  </si>
  <si>
    <t>During cutting work in monsoon period victim may came in vicinity of 11 KV line &amp; met with N.F.A.</t>
  </si>
  <si>
    <t>OFH</t>
  </si>
  <si>
    <t>DNFH</t>
  </si>
  <si>
    <t>DFH</t>
  </si>
  <si>
    <t>ONFH</t>
  </si>
  <si>
    <t>while buffalo was grazing near bank of small river, it came in contact with live LT wire which were laying on earth due to broken pole by  heavy rain and flood.</t>
  </si>
  <si>
    <t>City-II</t>
  </si>
  <si>
    <t>Rural S/dn/City-2</t>
  </si>
  <si>
    <t xml:space="preserve"> A Buffalo</t>
  </si>
  <si>
    <t xml:space="preserve">Snappinf of LT conductor </t>
  </si>
  <si>
    <t>Okha/Kmbl</t>
  </si>
  <si>
    <t>A Camel</t>
  </si>
  <si>
    <t>Due to heavy rain pole slipped and bend 11 kv line from foundation and hence clearance between ground and conductor reduces as the camel came in contact with wire and accd. Occurred.</t>
  </si>
  <si>
    <t>Kmbl(T)S/dn./Kmbl</t>
  </si>
  <si>
    <t>Shri D.D.Parmar</t>
  </si>
  <si>
    <t xml:space="preserve">The victim was alloted to attend the complain of Jalin Petrol pump while attending the complain on transformer , LT line side the victim came in vicinity of HT line passing above LT line and electrocuted and fall from T/C. </t>
  </si>
  <si>
    <t>Shri Ahir R.J.</t>
  </si>
  <si>
    <t xml:space="preserve">RJC </t>
  </si>
  <si>
    <t xml:space="preserve">Due to Pin Insulator's fault 11 KV conductor of Jetavira feeder was stupped and fallen on two nos of cow passing under line and cowa got electrocuted and spot dead. </t>
  </si>
  <si>
    <t>Two cows</t>
  </si>
  <si>
    <t>Due to snapping of B-phase of LT Line, the live wire come in contact of 2nos. Cows.</t>
  </si>
  <si>
    <t>LT cond. Replaced, losse jumpers replaced by the new.</t>
  </si>
  <si>
    <t>Two Buffelow</t>
  </si>
  <si>
    <t>LT line of 11 KV Fdr is broken &amp; two buffelows were came in contact with live LT wire</t>
  </si>
  <si>
    <t>LT span replaced &amp; maint. Carried out</t>
  </si>
  <si>
    <t xml:space="preserve">Likely number of consumers influenced                                                                                                                                                                           </t>
  </si>
  <si>
    <t>Performa SoP 003 B: APPENDIX-B (already in the SoP regulation)</t>
  </si>
  <si>
    <t>No. of existing Distribution Transformers at the start of the quarter / year</t>
  </si>
  <si>
    <t>Total number of Distribution Transformers</t>
  </si>
  <si>
    <t>Total number of   Distribution transformer failed</t>
  </si>
  <si>
    <t>Sr. No.</t>
  </si>
  <si>
    <t>% failure rate of Distribution transformer</t>
  </si>
  <si>
    <t>A</t>
  </si>
  <si>
    <t>B</t>
  </si>
  <si>
    <t>C=A+B</t>
  </si>
  <si>
    <t>D</t>
  </si>
  <si>
    <t>H = (D)*100/C</t>
  </si>
  <si>
    <t>No. of existing Power Transformers at the start of the quarter / year</t>
  </si>
  <si>
    <t>no. of Power Transformers added during the quarter / year</t>
  </si>
  <si>
    <t>Total number of Power Transformers</t>
  </si>
  <si>
    <t>Link switch of TC was disconnected before execution of work but power supply was not disconnected</t>
  </si>
  <si>
    <t>PALITANA-R</t>
  </si>
  <si>
    <t>Sajalben Bharatbhai Gohil</t>
  </si>
  <si>
    <t>02.02.08</t>
  </si>
  <si>
    <t>The victim was cutting the imali from the ambali tree with the help of an iron rod. The iron rod came in contact with HT live wire &amp;get electrocuted.</t>
  </si>
  <si>
    <t>Ghanshyambhai Jagdishbhai Gohil</t>
  </si>
  <si>
    <t>mahuva-r</t>
  </si>
  <si>
    <t>Bachubhai Jodhubhai , sh. Bhagvanbhai dayabhai</t>
  </si>
  <si>
    <t>The wire broken due to truck accident</t>
  </si>
  <si>
    <t>While spraying water to renovated own house, victim came in contact with electric board which was removed from wall.  Victim tried to repair the same and by mistake, he came in live contact with the supply.</t>
  </si>
  <si>
    <t>The deteriorated service is replaced.</t>
  </si>
  <si>
    <t>Due to snapping of the street  light conductor was fall down. The cow came in contact and it get shock and died.</t>
  </si>
  <si>
    <t>Necessary maitenance is carried out</t>
  </si>
  <si>
    <t>Bherumal Jethalal Bhil</t>
  </si>
  <si>
    <t>Due to electrocution the victim fall down and get injured. The victim is labourman of a contractor, he and co-worker are not giving any statement regarding the occrance of the accident.</t>
  </si>
  <si>
    <t>Due to non giving statement of the coworker the factual reason is not coming out.</t>
  </si>
  <si>
    <t>Lakhavad (Dhol)</t>
  </si>
  <si>
    <t>One phase-wire was broken at a place where cable comes out from dist-Box, Buffalo came in contact with that T/C and accident occurred.</t>
  </si>
  <si>
    <t>A cow passed near broken conductor and touched and accident occurred</t>
  </si>
  <si>
    <t>Kld(E)</t>
  </si>
  <si>
    <t>LT conductor snapped. Bullock came in contact with conductor and accident occurred</t>
  </si>
  <si>
    <t>A Bullock &amp; A Calf</t>
  </si>
  <si>
    <t>Bhanvad</t>
  </si>
  <si>
    <t>24.06.07</t>
  </si>
  <si>
    <t>From Transformer bushing neutral lug found disconnected and due to same leakage current flow in earthing wire</t>
  </si>
  <si>
    <t>Bharatsinh</t>
  </si>
  <si>
    <t>26.06.07</t>
  </si>
  <si>
    <t>While giving jumper on 11 kV line after completion of line work, the victim got shock on 11 kv line</t>
  </si>
  <si>
    <t xml:space="preserve">Rural </t>
  </si>
  <si>
    <t>Mahesh Trikambhai Bhadra</t>
  </si>
  <si>
    <t>28.06.07</t>
  </si>
  <si>
    <t>Due to snapping of LT conductor accident occurred</t>
  </si>
  <si>
    <t>Okha</t>
  </si>
  <si>
    <t>03.07.07</t>
  </si>
  <si>
    <t>Leakage of TC earthing</t>
  </si>
  <si>
    <t>Rural</t>
  </si>
  <si>
    <t>Two Buffalo</t>
  </si>
  <si>
    <t>Damage of LT line due to heavy rain and accd. Occurred.</t>
  </si>
  <si>
    <t xml:space="preserve"> febvi Bharatbhai</t>
  </si>
  <si>
    <t>Kalyanpur</t>
  </si>
  <si>
    <t>09.07.07</t>
  </si>
  <si>
    <t>A fatal accident occurred to Smt. Hemi Ben Vinbhai Vaghasiiya due to leakage current passes through meter body to leakage and touched victim in private premises</t>
  </si>
  <si>
    <t>Sh. Arfeb Chhagan Rathod</t>
  </si>
  <si>
    <t>BY mistake SBO switch "ON" Pata JGY Feeder on which victim was working after taking line clear.</t>
  </si>
  <si>
    <t>Bullock-Haji Gani Dosa Tawani</t>
  </si>
  <si>
    <t>LT Conductor Snapped</t>
  </si>
  <si>
    <t>Bufallow-Nagaji Naran</t>
  </si>
  <si>
    <t>Manoj Rameshchandra</t>
  </si>
  <si>
    <t>Accident occurred due to defective wiring  in private premises</t>
  </si>
  <si>
    <t>Shri Babulal Ravjibhai Tank</t>
  </si>
  <si>
    <t>while making "ON" 11 KV AB Switch, one bare strand of Cable wire damaged handgloves and current passes through palm.</t>
  </si>
  <si>
    <t>Cow-Sh. Bharat Arfeb Karavadara</t>
  </si>
  <si>
    <t>Buffalow-Sh. Vishal Lakha Kodiyatar</t>
  </si>
  <si>
    <t>LT Pole of village TC tillted , buffalow came in to contact with live wire</t>
  </si>
  <si>
    <t>Govindbhai Rajshibhai Solanki</t>
  </si>
  <si>
    <t>Fatal  Accident Due To Snapping Of Lt Conductor At Village Miyani</t>
  </si>
  <si>
    <t>Bufallow-Sh. Ruda Parbat Mori</t>
  </si>
  <si>
    <t>while pulling out mobile charger from the three pin socket accidently came in contact of live phase and electrocuted</t>
  </si>
  <si>
    <t>victim himself is responsible</t>
  </si>
  <si>
    <t>victim himself was responsible, said accident occurred in his private premises.</t>
  </si>
  <si>
    <t>Fatal accident to O/S late Rajesh Govind Vaja at village Mityaz Navapara</t>
  </si>
  <si>
    <t>victims herself was responsible and hence said accident occurred in her private primises.</t>
  </si>
  <si>
    <t>Lilya</t>
  </si>
  <si>
    <t>Quarterly</t>
  </si>
  <si>
    <t>Accidently Touching With 11 Kv Line During Unloading Of Marriage Luggage From The Truck At Vill. Limbuda.</t>
  </si>
  <si>
    <t>KeshodR-1</t>
  </si>
  <si>
    <t>Harsukh Ruda Chhelavada</t>
  </si>
  <si>
    <t>Suspicious (Reason Under Investigation) At  Villagerangpur</t>
  </si>
  <si>
    <t>KeshodR-2</t>
  </si>
  <si>
    <t>Buffalow - Sh. Haja J. Kangad</t>
  </si>
  <si>
    <t>Leakage Current In T/C Earth Wire</t>
  </si>
  <si>
    <t>Kutiyana</t>
  </si>
  <si>
    <t>Bullock of Shri Rambhai P. Babariya</t>
  </si>
  <si>
    <t>Snapping Of Conductor</t>
  </si>
  <si>
    <t>Bagvadar</t>
  </si>
  <si>
    <t>Buffalow - Sh. Rambhai Rajabhai</t>
  </si>
  <si>
    <t>Keshod-R-2</t>
  </si>
  <si>
    <t>Bullock of  Safeb Haja Movadia</t>
  </si>
  <si>
    <t>Leakage Current In Lt Line Earth Wire</t>
  </si>
  <si>
    <t>Keshod-R-1</t>
  </si>
  <si>
    <t>Buffalow - Jagmal Vajshi Maru</t>
  </si>
  <si>
    <t>Keshod-T</t>
  </si>
  <si>
    <t>Jayesh Hamirbhai Solanki</t>
  </si>
  <si>
    <t>Non Fatal  Accident Due To Accidental Touching Of 11 Kv By Rod At  Keshod Town</t>
  </si>
  <si>
    <t>Buffalow - Rasik Ramji Hadwani</t>
  </si>
  <si>
    <t>Ranavav</t>
  </si>
  <si>
    <t>Cow - Sh. Polabhai B. Rabari</t>
  </si>
  <si>
    <t>PBR (City)</t>
  </si>
  <si>
    <t>PBR City</t>
  </si>
  <si>
    <t>Babubhai Pamabhai Bardarshahi</t>
  </si>
  <si>
    <t xml:space="preserve">In Private Premises While Switching On Electric Motor </t>
  </si>
  <si>
    <t>Parbatbhai Masribhai Chocha</t>
  </si>
  <si>
    <t>Fatal  Accident Due To Snapping Of Lt Conductor At Village Revdra</t>
  </si>
  <si>
    <t>KSD-II</t>
  </si>
  <si>
    <t>Chorwad</t>
  </si>
  <si>
    <t>Buffalow - Bachu Jetha</t>
  </si>
  <si>
    <t>Hasmukhbhai Bachubhai Chauhan</t>
  </si>
  <si>
    <t>Nfh (Dep.) Occurred Due To Sliping Of Hand During At The Time Of Climbing Of Lt Line Girder Pole</t>
  </si>
  <si>
    <t>Rama Sarman Ratiya</t>
  </si>
  <si>
    <t>Fatal Human Accident (Os) Occurred At The Time Of Unauthorisedly Climbing Lt Line For Lungar Purpose</t>
  </si>
  <si>
    <t>Nos. of accidents(victim) during Month</t>
  </si>
  <si>
    <t>Department</t>
  </si>
  <si>
    <t>JMN CITY-1</t>
  </si>
  <si>
    <t>JMN CITY-2</t>
  </si>
  <si>
    <t xml:space="preserve">JAMNAGAR    </t>
  </si>
  <si>
    <t xml:space="preserve">KHAMBHALIA    </t>
  </si>
  <si>
    <t xml:space="preserve">JUNAGADH CITY  </t>
  </si>
  <si>
    <t xml:space="preserve">JUNAGADH DN-1 </t>
  </si>
  <si>
    <t>JUNAGADH DN-2</t>
  </si>
  <si>
    <t xml:space="preserve">VERAVAL   </t>
  </si>
  <si>
    <t>BVN CITY-1</t>
  </si>
  <si>
    <t>BVN CITY-2</t>
  </si>
  <si>
    <t xml:space="preserve">MAHUVA  </t>
  </si>
  <si>
    <t xml:space="preserve">PALITANA  </t>
  </si>
  <si>
    <t>Rajkot City</t>
  </si>
  <si>
    <t>Due to weak earthing tof the T/c the current was pssing through the earth of DP structure. The cow was passing near the DP and came in contct with the DP  and it got shock and died.</t>
  </si>
  <si>
    <t>The earthing is reactivated</t>
  </si>
  <si>
    <t>Non Fatal Human (Girl)      Komalben Ramahibhai</t>
  </si>
  <si>
    <t>The accident is occured at Baharpara, Adpur Road, jurisdiction of the Palitna-T, the victim meight ahve in contact with the joint of broken single phase service line and she got shock. But there is no any evidance like black spot or blood on the service l</t>
  </si>
  <si>
    <t>Dhoraji Rural</t>
  </si>
  <si>
    <t>FA to bullock of Sh. Devshi Ukabhai Paradava</t>
  </si>
  <si>
    <t>Due to heavy wind and rain LT line conductor was broken and fallen down on earth while Sh. Devshibhai Ukabhai Paradva passes with his cart near this LT line  and his both bullocks came in contact with the live conductor and got an electric shock and died.</t>
  </si>
  <si>
    <t>Sh. C.S. Bhut (Helper)</t>
  </si>
  <si>
    <t>14.08.07</t>
  </si>
  <si>
    <t>For restringing of LT line conductor, victim climbed on P.S.C. pole for removing of binding at that time pole is breaks &amp; fall down. Hence accident is occurred.</t>
  </si>
  <si>
    <t>FA to Buffalo of Sh. Rajesh Jeraj</t>
  </si>
  <si>
    <t>Rameshbhai Bhaijibhai Tadvi</t>
  </si>
  <si>
    <t>24/04/2007</t>
  </si>
  <si>
    <t>Unbalance from Pole &amp; Hence fall down to earth due to mechanical Injury accident occurred.</t>
  </si>
  <si>
    <t>WT</t>
  </si>
  <si>
    <t>Bhaveshbhai D Sitapara</t>
  </si>
  <si>
    <t>28/04/2007</t>
  </si>
  <si>
    <t>PSC Pole get broken from the bottom level &amp; person fall down &amp; hence accident occurred.</t>
  </si>
  <si>
    <t>MT-1</t>
  </si>
  <si>
    <t>Lalitaben Natvarlal Nakum</t>
  </si>
  <si>
    <t>Leakage current through street light fixture.</t>
  </si>
  <si>
    <t>Bhikhalal Kanjibhai Makvana</t>
  </si>
  <si>
    <t>23/05/2007</t>
  </si>
  <si>
    <t>Reverse Current came in line from unknown appliance(Generator)/place &amp; hence accident occurred.</t>
  </si>
  <si>
    <t>MR</t>
  </si>
  <si>
    <t>Bipinpal Sahdevprasad Gardia</t>
  </si>
  <si>
    <t>Sh. Chandubhai Raghav Vaghela</t>
  </si>
  <si>
    <t>Due to jerk in neutral wire at the time of fixing street light</t>
  </si>
  <si>
    <t xml:space="preserve">snapping of 11 KV conductor </t>
  </si>
  <si>
    <t>kodinar-II</t>
  </si>
  <si>
    <t>fatal accident to cow of shri Hirabhai Ranabhai Jotava at village vadnagar</t>
  </si>
  <si>
    <t>Sajid Sadgu Khan</t>
  </si>
  <si>
    <t>Due to 11 KV Deterioted Angle of Karavalu Ag Group. To Sh. Shaileshbhai Rupabhai Palas Vill. Helper (V/S)</t>
  </si>
  <si>
    <t>Power leckage in earthing of TC center the cow came in contact of pole and get electrocuted and spot dead.</t>
  </si>
  <si>
    <t>Nakhatrana</t>
  </si>
  <si>
    <t>Victim came in contact with short circuited street light fixure and got shocked.</t>
  </si>
  <si>
    <t>Bedinaka</t>
  </si>
  <si>
    <t>Chandulal D. Prajapati</t>
  </si>
  <si>
    <t>Victim came in contact with  street light conductor snapped and got shocked.</t>
  </si>
  <si>
    <t>Mavdi Road</t>
  </si>
  <si>
    <t>Durlabhji Sambhubhai Agola &amp; a cow</t>
  </si>
  <si>
    <t>18.06.07</t>
  </si>
  <si>
    <t>Snapping of LT conductor due to heavy wind and rain.</t>
  </si>
  <si>
    <t>Kalawad Road</t>
  </si>
  <si>
    <t>Poojaben B. Rajpara</t>
  </si>
  <si>
    <t>21.06.07</t>
  </si>
  <si>
    <t>Due to unauthorised 
wiring done by the 
farmer in his fancing
of the farm</t>
  </si>
  <si>
    <t>Due to leakage current
passing from T/C earthing
when buffalo passwed and
came in contact with T/C
earthing it may be electro-
cuted</t>
  </si>
  <si>
    <t>Sh. Dineshbhai 
Jagmalbhai
Pampania</t>
  </si>
  <si>
    <t>Due to touching the
11 KV Live Line on
load side DP after
Gangswitch</t>
  </si>
  <si>
    <t>Sh. Laxmanbhai
Malabhai
Solanki</t>
  </si>
  <si>
    <t>When victim repaired
TV in his own house
contact with live open
wire of his house
wiring and got
shocked and met 
with accident</t>
  </si>
  <si>
    <t>Due to falling the tree in the heavy rain and high wind pressure atmosphere snapping of the LT Conductor on the buffalo</t>
  </si>
  <si>
    <t>Sh. Munnabhai Urfe Muneshvar Mahavir</t>
  </si>
  <si>
    <t>Come into the induction zone of 11kV line</t>
  </si>
  <si>
    <t>Sh. Viththalbhai Kalabhai</t>
  </si>
  <si>
    <t>Sh. Ranjit Vikram Mandaviya</t>
  </si>
  <si>
    <t>Come to contact with the 11kV line.</t>
  </si>
  <si>
    <t>Due to broken of inside
LT line when cow passed
near this broken line
and got electrical accident</t>
  </si>
  <si>
    <t>Sh. Abdulkhan Ibrahim Belim</t>
  </si>
  <si>
    <t>Due to come in induction zone of the 66kV.</t>
  </si>
  <si>
    <t>Sh. Ibrahim Pira Thobhat</t>
  </si>
  <si>
    <t>Due to conductor snapping, but not clear reason found yet.</t>
  </si>
  <si>
    <t>Gandhigram</t>
  </si>
  <si>
    <t>Mansukh Tulsidas Vaghela</t>
  </si>
  <si>
    <t>FA to Cow of Sh. Bhikhabhai Bhurabhai</t>
  </si>
  <si>
    <t>Leackage of earthing in TC</t>
  </si>
  <si>
    <t>Bhayavadar</t>
  </si>
  <si>
    <t>FA to Cow without owner</t>
  </si>
  <si>
    <t>Due to Burning of insulation of street light wire and touch to socate and leackage current passes through girder pole.</t>
  </si>
  <si>
    <t>FA to bullock of Sh. Subhashbhai Laljibhai</t>
  </si>
  <si>
    <t>27.06.07</t>
  </si>
  <si>
    <t>Due to heavy wind pressure LT line pole was broken &amp; fallen on earth with broken LT line wire &amp; bullock contact with this LT line wire.</t>
  </si>
  <si>
    <t>Dhoraji (T)</t>
  </si>
  <si>
    <t>Ashwin I. Chauhan (Helper)</t>
  </si>
  <si>
    <t>05.07.07</t>
  </si>
  <si>
    <t>Vartej</t>
  </si>
  <si>
    <t xml:space="preserve">TOTAL </t>
  </si>
  <si>
    <t>REGISTER FOR COMPILING THE COMPLAINTS CLASSIFICATIONWISE</t>
  </si>
  <si>
    <t>Performa - SoP 001: Fatal and Non-fatal accident report</t>
  </si>
  <si>
    <t xml:space="preserve">NUMBER OF ACCIDENTS FOR THE QUARTER </t>
  </si>
  <si>
    <t>Sr.No</t>
  </si>
  <si>
    <t>Name of Area/Circle</t>
  </si>
  <si>
    <t>No of accidents in the quarter</t>
  </si>
  <si>
    <t>Cumulative since the first quarter of the current FY year</t>
  </si>
  <si>
    <t>Departmental</t>
  </si>
  <si>
    <t>Outside</t>
  </si>
  <si>
    <t>FH</t>
  </si>
  <si>
    <t>NFH</t>
  </si>
  <si>
    <t>FA</t>
  </si>
  <si>
    <t>Particulars</t>
  </si>
  <si>
    <t>Sop 001</t>
  </si>
  <si>
    <t>Fatal and Non-fatal accident report</t>
  </si>
  <si>
    <t xml:space="preserve">Neutral was touching with C-Clamp and the neutral was common with t/c earth. Animal touch with earthing wire. </t>
  </si>
  <si>
    <t>Jamkandorana</t>
  </si>
  <si>
    <t>Smt. Raliyatben Hansrajbhai Dhanani</t>
  </si>
  <si>
    <t>14.07.07</t>
  </si>
  <si>
    <t>Contact with live snapped conductor</t>
  </si>
  <si>
    <t>Smt. Labhuben Nathabhai</t>
  </si>
  <si>
    <t>While trying to save Smt. Raliyatben Hansrajbhai who was already contct with live snapped conductor</t>
  </si>
  <si>
    <t>Sh. Mahesh Ranchhod</t>
  </si>
  <si>
    <t>30.07.07</t>
  </si>
  <si>
    <t>An outsider person Shri Ramnikbhai Bhikhabhai Savaliya Was fixing 11K D.O. Fuse wire with the help of bamboo at that time 11 Kv main jumper was blowing off and touched to the pole channel of D.P.Structure and leakage current passes through earthing of DP.</t>
  </si>
  <si>
    <t>FA to bull of Sh. Pramukh Gauseva Samaj Charel</t>
  </si>
  <si>
    <t>08.08.07</t>
  </si>
  <si>
    <t>Devram Devabhai Nakum</t>
  </si>
  <si>
    <t xml:space="preserve">After isolating A.B. Switch of 11 KV Line tim has short line with piece of conductor and due to sparking met with N.F.A. </t>
  </si>
  <si>
    <t>Vallabhipur</t>
  </si>
  <si>
    <t>Sh. Vinodbhai Haribhai Jadvani</t>
  </si>
  <si>
    <t>22/6/2007</t>
  </si>
  <si>
    <t>Mahuva</t>
  </si>
  <si>
    <t>Jesar</t>
  </si>
  <si>
    <t>suspected case of electrical accident. The victim was covering the material of truck parked under 11 kv line. He might have come in visinity of line and fall down from truck.</t>
  </si>
  <si>
    <t>J.J(E)/Rural</t>
  </si>
  <si>
    <t>28.08.07</t>
  </si>
  <si>
    <t>Victim has try to fix-up DO fuse of TC and came in contact with live 11 KV line and met with F.A</t>
  </si>
  <si>
    <t>Gumanbhai Umedsangbhai</t>
  </si>
  <si>
    <t>accident was occurred on 28-4-07, but our official was informed by party on 21-5-07, on investigation no evidence found at place of accident about accident occurred by our network</t>
  </si>
  <si>
    <t>Palitan -R</t>
  </si>
  <si>
    <t>Manubhai Lakhabhai Parmar</t>
  </si>
  <si>
    <t>Unaothorised climbing on pole LT</t>
  </si>
  <si>
    <t>Gariyadhar</t>
  </si>
  <si>
    <t>Ishwarbhai Jivabhai Kharadi App LM</t>
  </si>
  <si>
    <t>While working on 11 KV line, PSC pole was tilted and lost his balance' hence fall down on ground</t>
  </si>
  <si>
    <t>Mukesh Ratilal Dodiya Helper</t>
  </si>
  <si>
    <t>While working on 11 KV line, PSC pole was broken  hence fall down on ground</t>
  </si>
  <si>
    <t>Dhasa</t>
  </si>
  <si>
    <t>Dhiru Vallabh Kathiriya</t>
  </si>
  <si>
    <t>Try to work on TC un athorised</t>
  </si>
  <si>
    <t>Paliyad</t>
  </si>
  <si>
    <t>Jeram Ladha prajapati</t>
  </si>
  <si>
    <t>Town-2</t>
  </si>
  <si>
    <t>Sandip jayesh Kosiya</t>
  </si>
  <si>
    <t>leakage current flow from ideal pole of  TC to earth, due deterioted PVC cable.</t>
  </si>
  <si>
    <t>LT PVC Cable replace</t>
  </si>
  <si>
    <t>Barwala</t>
  </si>
  <si>
    <t>J.V.Chavda</t>
  </si>
  <si>
    <t>BOTAD</t>
  </si>
  <si>
    <t>Palitana</t>
  </si>
  <si>
    <t>Trapaj</t>
  </si>
  <si>
    <t>Outsider</t>
  </si>
  <si>
    <t>Snapping of LT conductor</t>
  </si>
  <si>
    <t>22/02/08</t>
  </si>
  <si>
    <t>Botad</t>
  </si>
  <si>
    <t>23/02/08</t>
  </si>
  <si>
    <t>Internal wiring</t>
  </si>
  <si>
    <t>19.11.07</t>
  </si>
  <si>
    <t>23.09.07</t>
  </si>
  <si>
    <t>28.09.07</t>
  </si>
  <si>
    <t>Kanchanben Dhirubhai Rathod</t>
  </si>
  <si>
    <t>Babubhai Bhagwandas Mali</t>
  </si>
  <si>
    <t>Kishorbhai Bhavanbhai Chawda</t>
  </si>
  <si>
    <t>BULL OF SHARIFABEN RUSTAMBHAI</t>
  </si>
  <si>
    <t>Snapping of conductar</t>
  </si>
  <si>
    <t>Shafiq Yakubbhai Bhadula</t>
  </si>
  <si>
    <t>Kanjibhai Keshubhai Makwana</t>
  </si>
  <si>
    <t>Atulbhai Devendrabhai Trivedi ALM</t>
  </si>
  <si>
    <t>Mechanical Accedent</t>
  </si>
  <si>
    <t>Not</t>
  </si>
  <si>
    <t>S`nagar Rural</t>
  </si>
  <si>
    <t>Buff. Of Laxmanbhai Kalubhai</t>
  </si>
  <si>
    <t>DHG Rural</t>
  </si>
  <si>
    <t>Bhikhubhai Hindubhai Saraiya</t>
  </si>
  <si>
    <t>Hiteshbhai Jamanbhai Jasani</t>
  </si>
  <si>
    <t>Matter is under investigation</t>
  </si>
  <si>
    <t>She Horse Of Sh Bhabhlubhai Pithubhai</t>
  </si>
  <si>
    <t>Leakage of earthing</t>
  </si>
  <si>
    <t>Kapil Khimjibhai Bhatt</t>
  </si>
  <si>
    <t>Came in contact of live LT Phase, while climbed on truck.</t>
  </si>
  <si>
    <t>Nilamben</t>
  </si>
  <si>
    <t>Cow of Sh Devabhai Kunvarabhai</t>
  </si>
  <si>
    <t>BUFF of Dashrathbhai Gangubhai</t>
  </si>
  <si>
    <t>PATADI</t>
  </si>
  <si>
    <t>Buff of Somabhai Gandabhai</t>
  </si>
  <si>
    <t>BUFF of Sh Kasam Umar</t>
  </si>
  <si>
    <t>Sara</t>
  </si>
  <si>
    <t>Buff of Sh Chhhana Chatur</t>
  </si>
  <si>
    <t>Bufalow came in contact of 11 KV through Stay, while rubbing head with stay</t>
  </si>
  <si>
    <t>Lalabhai Kacharabhai Patel</t>
  </si>
  <si>
    <t>Came in contact of live 11 KV Line on Roof of hotel</t>
  </si>
  <si>
    <t>Ox of Sh Hamirbhai Dolabhai</t>
  </si>
  <si>
    <t>Cow of Sh Manjibhai Chhaganbhai Panara</t>
  </si>
  <si>
    <t>Buff of Sh Rameshbhai Bhurabhai Bharwad</t>
  </si>
  <si>
    <t>Cow of Sh Hindubhai Vastabhai</t>
  </si>
  <si>
    <t>Hiteshkumar Dalpatbhai  at vill Khambhalav</t>
  </si>
  <si>
    <t>Came in contact of HT Line</t>
  </si>
  <si>
    <t>n a</t>
  </si>
  <si>
    <t>Meenaben Bhupatbhai Vaghela</t>
  </si>
  <si>
    <t>BUFF of Sh Rameshbhai Dayaram Dalwadi  Karmad</t>
  </si>
  <si>
    <t>Dipakbhai Premjibhai Parmar  Employee P&amp;T</t>
  </si>
  <si>
    <t>Performa SoP 004:Publicity carried out</t>
  </si>
  <si>
    <t>No. of Distribution Transformers added during the quarter / year</t>
  </si>
  <si>
    <t>RJC</t>
  </si>
  <si>
    <t>RJR</t>
  </si>
  <si>
    <t>PBR</t>
  </si>
  <si>
    <t>JMN</t>
  </si>
  <si>
    <t>BHJ</t>
  </si>
  <si>
    <t>JND</t>
  </si>
  <si>
    <t>BVN</t>
  </si>
  <si>
    <t>AMR</t>
  </si>
  <si>
    <t>SNR</t>
  </si>
  <si>
    <t>While climbing round pole he lost balance and fell down on ground</t>
  </si>
  <si>
    <t>BOTAD T-2</t>
  </si>
  <si>
    <t>SNAPPING OF CONDUCTOR</t>
  </si>
  <si>
    <t>CITY-1</t>
  </si>
  <si>
    <t>POWERHOUSE</t>
  </si>
  <si>
    <t>THAKARSHIBHAI MAKAWANA</t>
  </si>
  <si>
    <t>While  attending complaint of three phase service, victim was fell down from LT pole (girder) as his grip of hand and leg to the pole was left and fell down hence got injured to both legs.</t>
  </si>
  <si>
    <t>Diptiben Viralbhai Patel</t>
  </si>
  <si>
    <t>08.01.2008</t>
  </si>
  <si>
    <t xml:space="preserve">While using the domestic heater (immersion type), victim touched the water and  got shocked </t>
  </si>
  <si>
    <t>Leakage current was passing through the fencing wire and victim came in contact with fencing wire.</t>
  </si>
  <si>
    <t>While carrying out Iron cot on terrace, victim came in contact with live 11 KV line and got shocked.</t>
  </si>
  <si>
    <t>1. Smt. Hansaben Harkantbhai Chauhan</t>
  </si>
  <si>
    <t>Snapping og conductor in LT line ph. wire</t>
  </si>
  <si>
    <t>CALF</t>
  </si>
  <si>
    <t>Due to heavy rain and wind LT. line conductor snapped</t>
  </si>
  <si>
    <t>SHRI LAKHABHAI LALABHAI</t>
  </si>
  <si>
    <t xml:space="preserve">Performa – SoP 002: Action taken report for safety </t>
  </si>
  <si>
    <t>measures complied for the accidents occurred</t>
  </si>
  <si>
    <t>Victim came in contact with water pump in his own premises</t>
  </si>
  <si>
    <t>Savshibhai Sondabhai</t>
  </si>
  <si>
    <t>25/6/07</t>
  </si>
  <si>
    <t>Cond. Snapping of 11KV Gadhala fdr</t>
  </si>
  <si>
    <t>Snapping of Cond</t>
  </si>
  <si>
    <t>Paddhari</t>
  </si>
  <si>
    <t>Khimabhai Raodevbhai</t>
  </si>
  <si>
    <t>30/6/07</t>
  </si>
  <si>
    <t>Bavanjibhai Karmanbhai</t>
  </si>
  <si>
    <t>Return Power came in T/C neutral and earthing due to deffective wiring of near by Industrial connection.</t>
  </si>
  <si>
    <t>Dipakbhai Ladhabhai Nagdadkiya</t>
  </si>
  <si>
    <t>8.09.07</t>
  </si>
  <si>
    <t>Victim eas doing some mischief with earthing wire climbing DP of Polarpar feeder &amp; earthing wire touched jumper od DP.</t>
  </si>
  <si>
    <t>04.10.07</t>
  </si>
  <si>
    <t>Un authorised work</t>
  </si>
  <si>
    <t>09.10.07</t>
  </si>
  <si>
    <t>16.10.07</t>
  </si>
  <si>
    <t>13.11.07</t>
  </si>
  <si>
    <t>Hansraj Savji Solanki</t>
  </si>
  <si>
    <t>10.8.07</t>
  </si>
  <si>
    <t>Due to heavy wind, and rain binding of LT shackle insulator broken and LT live phase conductor touched PSC pole due to which leakage current was passing through earthing wire and victim came in contact with earthing wire and met with accd.</t>
  </si>
  <si>
    <t>fault the cable touches the angle of LT line pole and through angle earthwire energized and as bullock came in contact with pole , accd. Occurred.</t>
  </si>
  <si>
    <t>13.08.07</t>
  </si>
  <si>
    <t>Due to T/C body leakage current passed to earthing wire and animal came in contact with wire of transformer body.</t>
  </si>
  <si>
    <t>The LT phase conductor loosen from shackle binding it touches cross arm and thus pole earthwire energized while buffalo came in contact with pole earthwire and accd. Occurred.</t>
  </si>
  <si>
    <t>Smt. Valiben Karsanbhai Chuchhar</t>
  </si>
  <si>
    <t>Due to breaking of shackle insulator, of LT line pole due to rain and wi9nd presence LT line conductor fall down from pole to ground level. The victim came in contact with this LT conductor and accd. Occurred.</t>
  </si>
  <si>
    <t>She Buffalo</t>
  </si>
  <si>
    <t>15.08.07</t>
  </si>
  <si>
    <t>LT phase wire Ag. Line broken and snapped. Buffalo came in contact with snapped cond. And met with accident.</t>
  </si>
  <si>
    <t>Kld(E)/Rural</t>
  </si>
  <si>
    <t>16.08.07</t>
  </si>
  <si>
    <t>Victim climbed on 11 KV pole for tapping work from existing 11 KV line, at that time victim has loosed his balance and fall down from this 11 KV line pole. Hence mechanical accident occurred.</t>
  </si>
  <si>
    <t>Kum. Jalpaben Vinodrai Mehta</t>
  </si>
  <si>
    <t>Because of Extended Balcony. Distance Bet. Balcony and 11 Kv line is less. Victim Came in Contact with this line.</t>
  </si>
  <si>
    <t xml:space="preserve">Bullock  (2 Nos.) - Harilal Thakarshi Bhoot </t>
  </si>
  <si>
    <t>Conductor Snapped</t>
  </si>
  <si>
    <t>Buffalo - Jinabhai Ranabhai Rathod</t>
  </si>
  <si>
    <t>Leakage Current</t>
  </si>
  <si>
    <t>Madhavpur</t>
  </si>
  <si>
    <t>Buffalo - Tulsibhai Nanabhai</t>
  </si>
  <si>
    <t>Rambhai N. Ranavaya</t>
  </si>
  <si>
    <t>Non Fatal Mechnical Accidentl Occured At Time Of Maintenance Of Dist. Transformer Due To Self Unbalancing</t>
  </si>
  <si>
    <t>KSD-R-1</t>
  </si>
  <si>
    <t>Buffalow (2 Nos.) - 1. Ram Govind Bhuva
2. Mandan Devdan Herbha</t>
  </si>
  <si>
    <t>Nilesh Chandrakant Pandya</t>
  </si>
  <si>
    <t>Non Fatal Mechinical Accident Occurred To Departmental Person (Applm) Sliping Of Lags While Handing Over Tools To Lineman At The Time Of Climbing Of Psc Poles</t>
  </si>
  <si>
    <t>Shantiben Ranavaya</t>
  </si>
  <si>
    <t>Fatal Human Accident (Os) Occurred In Her Premises At The Time Of Using Own Electrical Applincies (Valona)</t>
  </si>
  <si>
    <t>Mangrol®</t>
  </si>
  <si>
    <t>Dhansukh Ramji Vaja</t>
  </si>
  <si>
    <t>Fatal Accident Occurred To Os On Account Of Leackage Current In Private Premises Victim Came In To Contact With Leackage Area</t>
  </si>
  <si>
    <t>Buffalo - Kanaksinh Ranbir Dodia</t>
  </si>
  <si>
    <t>Vinja Ranmal Chellar</t>
  </si>
  <si>
    <t xml:space="preserve">Bullock - Vinja Ranmal </t>
  </si>
  <si>
    <t>Bullock-Shri Deva parbat Kodiyatar</t>
  </si>
  <si>
    <t>29-8-07</t>
  </si>
  <si>
    <t>Smt. Rudiben Kanabhai Sankhat</t>
  </si>
  <si>
    <t xml:space="preserve"> </t>
  </si>
  <si>
    <t xml:space="preserve">A buffalo of Lajibhai Bhanabhai </t>
  </si>
  <si>
    <t xml:space="preserve">A bullock of ValiMahmad Chauhan </t>
  </si>
  <si>
    <t xml:space="preserve">A bullock of Hajibhai Lakhabhai </t>
  </si>
  <si>
    <t>22-8-07</t>
  </si>
  <si>
    <t>Nirenbhai Rameshbhai Parmar</t>
  </si>
  <si>
    <t>30-8-07</t>
  </si>
  <si>
    <t>Bijalbhai Ishwerbhai Rangpara</t>
  </si>
  <si>
    <t>Slipping from pole</t>
  </si>
  <si>
    <t>Jorawernagar</t>
  </si>
  <si>
    <t>Dhirubhai Devjibhai Makwana</t>
  </si>
  <si>
    <t>Entered in induction zone of HT while working on LT Line</t>
  </si>
  <si>
    <t>SNR 2</t>
  </si>
  <si>
    <t>Muli</t>
  </si>
  <si>
    <t xml:space="preserve">Nakubhai Hathibhai </t>
  </si>
  <si>
    <t>Mukeshbhai Bijalbhai</t>
  </si>
  <si>
    <t>DHG</t>
  </si>
  <si>
    <t>DGH R</t>
  </si>
  <si>
    <t>Rajeshbhai Ratilal Darji</t>
  </si>
  <si>
    <t xml:space="preserve">LSD R </t>
  </si>
  <si>
    <t>BUFF of Bhikhubhai Shivubhai</t>
  </si>
  <si>
    <t>Broken of LT Pole</t>
  </si>
  <si>
    <t>Wadhwan</t>
  </si>
  <si>
    <t>Cow of Bijalbhai Sagrambhai</t>
  </si>
  <si>
    <t>BUFF of Nazabhai Dhanabhai</t>
  </si>
  <si>
    <t>TC Earthing Leakage</t>
  </si>
  <si>
    <t>S`nagar city 2</t>
  </si>
  <si>
    <t>Cow of Sagrambhai Malabhai</t>
  </si>
  <si>
    <t>BUFF of Kasirambhai Nagarbhai</t>
  </si>
  <si>
    <t>Pole Earthing Leakage</t>
  </si>
  <si>
    <t>Sayla</t>
  </si>
  <si>
    <t>Panchabhai Nathabhai Bharwad</t>
  </si>
  <si>
    <t>Buffalow of Madhuben Becharbhai</t>
  </si>
  <si>
    <t>Bufallow of Ratansang Malubhai</t>
  </si>
  <si>
    <t>HT Pole earthing GI wire struct in horn of BUFF.  Which touch to jumper on pole</t>
  </si>
  <si>
    <t>Chotila</t>
  </si>
  <si>
    <t>BUFF of Rupabhai Khimabhai</t>
  </si>
  <si>
    <t>Patdi</t>
  </si>
  <si>
    <t>Buffalow of Balubha Jalamsang</t>
  </si>
  <si>
    <t>Rajsitapur</t>
  </si>
  <si>
    <t>Kanjibhai Rajabhai Rabari</t>
  </si>
  <si>
    <t>Altafbhai Bachubhai Sipai</t>
  </si>
  <si>
    <t>Maliben Chanabhai Makwana</t>
  </si>
  <si>
    <t>Non Fatal Accidentl Occured Due Leakage Current In Wiring In Her Premises At Village  Baradia.</t>
  </si>
  <si>
    <t>Jisgnesh Shivram  Joshi</t>
  </si>
  <si>
    <t>Non Fatal Accidentl Occured At Time Of Attending Lt Service Fault By Private Person At Village Khapat</t>
  </si>
  <si>
    <t>Bantwa</t>
  </si>
  <si>
    <t>Prafulbhai Babubhai Chorvada</t>
  </si>
  <si>
    <t>Kanajibhai M. Chamadiya</t>
  </si>
  <si>
    <t>Victim climbing for green tree cutting at village sutaria. An overhead 11 kv mota gunda ag feeder passing over the above neem tree. Due to that victim touches the live conductor of the 11 kv line. Hence, electric shock passing through her body and died at</t>
  </si>
  <si>
    <t>Hapa S/Dn./City-1</t>
  </si>
  <si>
    <t>Jodhabhai Karabhai</t>
  </si>
  <si>
    <t>27.10.07</t>
  </si>
  <si>
    <t>Victim touches live conductor of inclined LT line conductor hence electric current passes through the body of the boy and died at that time.</t>
  </si>
  <si>
    <t>5 nos.of buffalo</t>
  </si>
  <si>
    <t>A Buffalo came for drinking water in lake after drinking water buffalo passed nearby land due to that buffalo touches live conductor of inclined LT line and accd. Occurred.</t>
  </si>
  <si>
    <t>Rajesh Balvant Khat</t>
  </si>
  <si>
    <t>Erection of Ag group for road crossing instead of 11 kv nagarsim feeder L/C asked/ issued for vijarkhi feeder hence victim got ele.shock(explanation asked from  concern.)</t>
  </si>
  <si>
    <t>Kmbl</t>
  </si>
  <si>
    <t>Jethiben Arfebbhai Khandhar</t>
  </si>
  <si>
    <t>At the time of accident flow was single phasing and snapped cond. Was not live but the victim got ele. Shock due to induction of power in snapped cond.</t>
  </si>
  <si>
    <t>Kld.(E)</t>
  </si>
  <si>
    <t>4 nos. of Goats</t>
  </si>
  <si>
    <t>07.11.07</t>
  </si>
  <si>
    <t>Breakage of LT conductor from circuit pole. Mischief made by unknown person by cutting another side of broken conductor which was touching the live wire, goat came in contact with live wire &amp; accd. Occurred.</t>
  </si>
  <si>
    <t>Shri Nahim</t>
  </si>
  <si>
    <t>A Fisherman named Nahim died when 11 kv conductor snapped on a boat in river Triveni Bhanvad.</t>
  </si>
  <si>
    <t>10.11.07</t>
  </si>
  <si>
    <t>Smt Kasurben Samsurbhai</t>
  </si>
  <si>
    <t>6.12.07</t>
  </si>
  <si>
    <t>9-8-07</t>
  </si>
  <si>
    <t>Sh. V.M. Dabhi was attending a lighting fault on PSC pole, and he experienced induction and fell from pole</t>
  </si>
  <si>
    <t>He has not used any safety tools while working on line</t>
  </si>
  <si>
    <t>A buffalo of Sh. Ghanshyamhai Ukabhai</t>
  </si>
  <si>
    <t>11-8-07</t>
  </si>
  <si>
    <t>Leakage of transformer earthing wire</t>
  </si>
  <si>
    <t>A buffalo of Ghelabhai Ukabhai</t>
  </si>
  <si>
    <t>14-8-07</t>
  </si>
  <si>
    <t>Sh. Hiteshbhai Devabhai Padhiyar</t>
  </si>
  <si>
    <t>18-8-07</t>
  </si>
  <si>
    <t xml:space="preserve">Victim was removing flexible wire from plug one wire were on his hand, and other wire in plug, he touched open wire </t>
  </si>
  <si>
    <t>A cow of Sh. Jasabhai Devayatbhai</t>
  </si>
  <si>
    <t>26-8-07</t>
  </si>
  <si>
    <t>due to line fault 11 kv power flow in earthing as the land was wet and 2 nos buffalo were in water nearby above pole then electrolux.</t>
  </si>
  <si>
    <t>Lalpur</t>
  </si>
  <si>
    <t>02.10.07</t>
  </si>
  <si>
    <t>Bhatia</t>
  </si>
  <si>
    <t>07.10.07</t>
  </si>
  <si>
    <t>Kariben Dhanabhai Gamar</t>
  </si>
  <si>
    <t>12.10.07</t>
  </si>
  <si>
    <t>sum</t>
  </si>
  <si>
    <t>count 002</t>
  </si>
  <si>
    <t>Difference</t>
  </si>
  <si>
    <t>yearly</t>
  </si>
  <si>
    <t>Motor switch was foud opened during inspection in private premises</t>
  </si>
  <si>
    <t>J B Damor</t>
  </si>
  <si>
    <t>Lakhman Devsi Gorania</t>
  </si>
  <si>
    <t>Shri Jayrajsinh Vijaysinh</t>
  </si>
  <si>
    <t>Shri Manishaben Keshubhai Solanki</t>
  </si>
  <si>
    <t>Shri Nathabhai Karabhai Karamata</t>
  </si>
  <si>
    <t>JJ(W)</t>
  </si>
  <si>
    <t>3-nos. of Bufffalo</t>
  </si>
  <si>
    <t>Ullasba Jayendra Sinh Jadeja</t>
  </si>
  <si>
    <t>Anjar</t>
  </si>
  <si>
    <t>Anjar®</t>
  </si>
  <si>
    <t>Babu jesang Khungal</t>
  </si>
  <si>
    <t>Due to leakage of jumper in 11kV line</t>
  </si>
  <si>
    <t>GIDC VRL</t>
  </si>
  <si>
    <t>Due to leakage of current in TC DP</t>
  </si>
  <si>
    <t>Bullok</t>
  </si>
  <si>
    <t>This accident is occurred in railway premises.</t>
  </si>
  <si>
    <t>Mrs. Rekhaben Bharatbhai Lathiya</t>
  </si>
  <si>
    <t xml:space="preserve">The victim come in contact with steel stair rail which charged through short- defective ceiling fan of her neighbor of row houses with minor injury in private premises. </t>
  </si>
  <si>
    <t>During the repalacement work of service wire on PSC pole, while stringing G.I.wire,victim lost his balance from pole &amp; fall down to earth</t>
  </si>
  <si>
    <t xml:space="preserve">A buffalo of Masaribhai Bhagvanbhai </t>
  </si>
  <si>
    <t>T/C earthing was leakage in monsoon period victim might came in contact with T/C and met with F.A.</t>
  </si>
  <si>
    <t>Due to minor leakage current in T/C earthing and buffalo accidently came in contact and electrocuted.</t>
  </si>
  <si>
    <t>Victim while passes near the 11 KV pole Loc. № MTH/BLP/38 broken the guy wire &amp; upper wire of guy came in contact with live D.O. Jumper through which victim come in contact and got electrocuted</t>
  </si>
  <si>
    <t>Sh. Maheshbhai Karshan Gadhiya</t>
  </si>
  <si>
    <t>Due to broken and fall down of LT Line PSC Pole he fall down on earth</t>
  </si>
  <si>
    <t>Sh. Ashok Gokaldas Solanki (Helper)</t>
  </si>
  <si>
    <t>NFH to Human outsider Kum. Amita Haribhai Barvadia at vill: Mevasa</t>
  </si>
  <si>
    <t>Salimbhai Pathan</t>
  </si>
  <si>
    <t>Came in contact of LT while tying the P&amp;T line on LT Pole</t>
  </si>
  <si>
    <t>Hiraben Dalpatbhai Rathod At vill Ankevaliya</t>
  </si>
  <si>
    <t>BUFF of Sh Bhagwan Arfeb Jograna At vill Ranagadh</t>
  </si>
  <si>
    <t>Sh Girishbhai Natvarbhai Raval      LM</t>
  </si>
  <si>
    <t>Mech. Accd. Due to PSC Pole Broken</t>
  </si>
  <si>
    <t>Cow of Sh Manji Chhagan At vill Dudhrej</t>
  </si>
  <si>
    <t>Snapping of HT Conductor</t>
  </si>
  <si>
    <t>Buff of Sh Laljibhai Merabhai Bharwad</t>
  </si>
  <si>
    <t>Due to snapping of conductor as Pin Blast</t>
  </si>
  <si>
    <t>Anjar©</t>
  </si>
  <si>
    <t>Bharat R Parmar</t>
  </si>
  <si>
    <t>Although lin was cleared power came in 11KV Line and victim fallen down from 11KV Girder Pole</t>
  </si>
  <si>
    <t>Bhimasar</t>
  </si>
  <si>
    <t>Ramehsbhai K Koli</t>
  </si>
  <si>
    <t>Taking direct power supply form existing LT Line</t>
  </si>
  <si>
    <t>Pushpaben Dabhi</t>
  </si>
  <si>
    <t>Electrocuted by electric motor while sprinkling water to newly built house.(Pribvate Premises)</t>
  </si>
  <si>
    <t>C.N.Kharadi</t>
  </si>
  <si>
    <t>01.07.07</t>
  </si>
  <si>
    <t>carelessness of isolation in power</t>
  </si>
  <si>
    <t>1-buffalow</t>
  </si>
  <si>
    <t>04.07.07</t>
  </si>
  <si>
    <t>conductor snapping</t>
  </si>
  <si>
    <t>1-cow</t>
  </si>
  <si>
    <t>Salemamad Osman Kunbhar</t>
  </si>
  <si>
    <t>22.07.07</t>
  </si>
  <si>
    <t>Manjulaben R.Dalit</t>
  </si>
  <si>
    <t>accident took place in Private primises</t>
  </si>
  <si>
    <t>P. J. Kharadi</t>
  </si>
  <si>
    <t>20.8.07</t>
  </si>
  <si>
    <t>Victim fell down from LT pole while attending complain at vill. Sapeda</t>
  </si>
  <si>
    <t>Mandvi®</t>
  </si>
  <si>
    <t>4-cow and 2-calf</t>
  </si>
  <si>
    <t>05.08.07</t>
  </si>
  <si>
    <t>Naliya</t>
  </si>
  <si>
    <t>The Victim had tied the string for drying wel clothes with the service support angle and due to bad climate condition and heavy  rain fall, there was leakage of power in service suport angle.while removing wet clothes from the string,victim got electrocat</t>
  </si>
  <si>
    <t>DESHALPAR</t>
  </si>
  <si>
    <t>ALPESH K. SAGARPUTRA</t>
  </si>
  <si>
    <t>16/07/07</t>
  </si>
  <si>
    <t>Line staff was carring out LT line maint. Agter switching off LT supply.Single LT wire of dead span at HT line crossing  came in contact with HT line, which resulted into Non Fatal Accident.</t>
  </si>
  <si>
    <t>Utilised</t>
  </si>
  <si>
    <t>HUSSAIN SIDDIK</t>
  </si>
  <si>
    <t>20/07/07</t>
  </si>
  <si>
    <t>Keshod-II</t>
  </si>
  <si>
    <t>Buffalo- Sh. Ramsinh Uka Barad</t>
  </si>
  <si>
    <t>Sh. Savajibhai Govindbhai Gadher</t>
  </si>
  <si>
    <t>accident occurred to Load side of the consumer switch board was as electrical motor was shot circuted the victim came in contact with said shot circuted switch board and got electrotuted</t>
  </si>
  <si>
    <t>Sh. Karabhai Gigabhai Godhania</t>
  </si>
  <si>
    <t>14/10/07</t>
  </si>
  <si>
    <t>In victim's shop STD/PCO printer was short and that printer thouched to freeze hence current flow through body of freeze i.e. freeze short (As there is no any earthing of freeze) and victim touched the freeze and electrocuted.</t>
  </si>
  <si>
    <t>Bullock-Shri Bharatbhai Haribhai Goriya</t>
  </si>
  <si>
    <t>24/10/07</t>
  </si>
  <si>
    <t xml:space="preserve">Mangrol (T) </t>
  </si>
  <si>
    <t>Sh. B. B. Garchar</t>
  </si>
  <si>
    <t>26/10/07</t>
  </si>
  <si>
    <t>Harsur Lakhman Dangar  -- Outsider Human</t>
  </si>
  <si>
    <t>30.10.07</t>
  </si>
  <si>
    <t xml:space="preserve"> Existing Tatkal Connection of shri Harsur Lakhman Danger in vithal ruda mendapara AG group, As per letter of Police department on date 2/11/07 Site visit by DE Bantwa and investigate no any leakage current found in our installation but as per report of e</t>
  </si>
  <si>
    <t>Keshod(T)</t>
  </si>
  <si>
    <t>3 Nos. Cow --- 2 nos. of  shri Narandas Gandhi Gaushala  1nd 1 no. Rovery</t>
  </si>
  <si>
    <t>06.11.07</t>
  </si>
  <si>
    <t xml:space="preserve">Due to Rain and wind pressure, L.T Line conductor snapped. All 3 nos Cow came in contact with live wire and electrocuted    </t>
  </si>
  <si>
    <t>PBR(CITY)</t>
  </si>
  <si>
    <t>Udyognagar</t>
  </si>
  <si>
    <t>Out Sider Human - Jaynarayan Shukala</t>
  </si>
  <si>
    <t>05.11.07</t>
  </si>
  <si>
    <t>Accident occurred while reparing the single phase motor by victim in his premises.</t>
  </si>
  <si>
    <t>PBR(O&amp;M)</t>
  </si>
  <si>
    <t>During restringing of broken LT wire of Ag. Group, suddely return power came and victim got shocked.</t>
  </si>
  <si>
    <t>RCD-1</t>
  </si>
  <si>
    <t>Prahlad Plot</t>
  </si>
  <si>
    <t>L.Z.Goswami</t>
  </si>
  <si>
    <t>27.05.07</t>
  </si>
  <si>
    <t>While fixing of standard D.O. fuse in place of non standard D.O. fuse, victim got shocked.</t>
  </si>
  <si>
    <t>Disciplinary action against L.I. who was supervising the work is under process.</t>
  </si>
  <si>
    <t>Buffalow</t>
  </si>
  <si>
    <t>10.05.07</t>
  </si>
  <si>
    <t>Rajesh N. Sagathiya</t>
  </si>
  <si>
    <t>02.06.2007</t>
  </si>
  <si>
    <t>Victim climbed on pole  for light repairing unauthorisedly.</t>
  </si>
  <si>
    <t>RCD-2</t>
  </si>
  <si>
    <t>Udhyognagar</t>
  </si>
  <si>
    <t>Shaileshbhai D. Patadiya</t>
  </si>
  <si>
    <t>20.06.07</t>
  </si>
  <si>
    <t>Amreli R</t>
  </si>
  <si>
    <t>Bullock of Sh. Bhupatbhai Valkubhai</t>
  </si>
  <si>
    <t>12-7-07</t>
  </si>
  <si>
    <t>Smt. Shardaben Mavjibhai</t>
  </si>
  <si>
    <t>23-7-07</t>
  </si>
  <si>
    <t>Contect with leakage current from butter milk making machine motor.</t>
  </si>
  <si>
    <t xml:space="preserve"> A Four Sheep of Sh. Khima Amrabhai</t>
  </si>
  <si>
    <t>24-7-07</t>
  </si>
  <si>
    <t>Chital</t>
  </si>
  <si>
    <t>A Cow of Sh. Kalubhai Harsurbhai</t>
  </si>
  <si>
    <t>25-7-07</t>
  </si>
  <si>
    <t>Leckage power of T/C earthing</t>
  </si>
  <si>
    <t>Jafrabad</t>
  </si>
  <si>
    <t>A Bullock of sh. Chitarbhai Kadvabhai</t>
  </si>
  <si>
    <t>28-7-07</t>
  </si>
  <si>
    <t>11KV cond. Fall from Disc Insulator and Bullock tutch.</t>
  </si>
  <si>
    <t>A Buffalow of Sh. Ghosabhai Jeturbhai</t>
  </si>
  <si>
    <t>29-7-07</t>
  </si>
  <si>
    <t>LT conductor fall rfrom the pole and contect.</t>
  </si>
  <si>
    <t>Kodinar-1</t>
  </si>
  <si>
    <t>A Buffalow of Sh. Karsanbhai Rambhai</t>
  </si>
  <si>
    <t>6-7-07</t>
  </si>
  <si>
    <t>Contect with live 11KV conductor</t>
  </si>
  <si>
    <t>A cow of Sh. Dhirubhai Jikabhai</t>
  </si>
  <si>
    <t>30/6/07 reporting on July - 07</t>
  </si>
  <si>
    <t>Leckage power of T/C earthing wire</t>
  </si>
  <si>
    <t xml:space="preserve">A two Buffalow of Sh. Alabhai Chinabhai </t>
  </si>
  <si>
    <t>1-7-07</t>
  </si>
  <si>
    <t>Snapping of  conductor.</t>
  </si>
  <si>
    <t>Una-2</t>
  </si>
  <si>
    <t>A Buffalow of Sh. Mohan Rana</t>
  </si>
  <si>
    <t>10-7-07</t>
  </si>
  <si>
    <t>Tuch of LT cable of T/C center.</t>
  </si>
  <si>
    <t>Kunkavav</t>
  </si>
  <si>
    <t>Sh. Keshubhai Karsanbhai</t>
  </si>
  <si>
    <t>28/6/07 reporting on July - 07</t>
  </si>
  <si>
    <t>Accident took place when cond. of LT line fell in C clamp and came into contact of earthing wire.</t>
  </si>
  <si>
    <t>A buffalow of sh Laljibhai Devabhai</t>
  </si>
  <si>
    <t>9/7/2007</t>
  </si>
  <si>
    <t>Contect with LT Conductor.</t>
  </si>
  <si>
    <t>Dhari</t>
  </si>
  <si>
    <t>A Cow of Sh. Hirabhai Arfebbhai</t>
  </si>
  <si>
    <t>21/6/07 reporting on July-07</t>
  </si>
  <si>
    <t>Leckage of PSC pole earthing</t>
  </si>
  <si>
    <t>A Cow of Sh. Anakbhai Gabhrubhai</t>
  </si>
  <si>
    <t>Victim was drying clothes on iron wire which came in direct contact with open joint of flexible wire extended in her own house.</t>
  </si>
  <si>
    <t>Cow</t>
  </si>
  <si>
    <t>02.06.07</t>
  </si>
  <si>
    <t>Madhapar</t>
  </si>
  <si>
    <t>19.06.07</t>
  </si>
  <si>
    <t>22.06.07</t>
  </si>
  <si>
    <t>MRSD</t>
  </si>
  <si>
    <t>Rameshbhai Madhabhai Sagathiya</t>
  </si>
  <si>
    <t>30.7.2007</t>
  </si>
  <si>
    <t>A Mechanical Accident, While working he fell down form the PSC pole due to Slip of legs.</t>
  </si>
  <si>
    <t>NO</t>
  </si>
  <si>
    <t xml:space="preserve">CALF </t>
  </si>
  <si>
    <t>2.7.2007</t>
  </si>
  <si>
    <t>BUFFALO</t>
  </si>
  <si>
    <t>Leakage current in guarding wire passed through earthing to pole pit. A buffalow nearby wondering came in contact.</t>
  </si>
  <si>
    <t>BUFFALO(RAVA GELA LAMBARIYA)</t>
  </si>
  <si>
    <t>8/07/2007.</t>
  </si>
  <si>
    <t>Leakage Current Flow in Earthing G.I.Wire.</t>
  </si>
  <si>
    <t>T.C.Maint with Earthing</t>
  </si>
  <si>
    <t>COW(BHARATBHAI SAMATBHAI KOLI)</t>
  </si>
  <si>
    <t>25/07/2007.</t>
  </si>
  <si>
    <t xml:space="preserve">For Changing Faulty Transformer, While Line Inspecor Taking The L.C. the contractor's worker W/O. any Instruction climb on D.P. for removal of LT cable etc. (D.O. fuse was already removed at the time of T/C. fault) and victim (Contractor's worker ) touch </t>
  </si>
  <si>
    <t>M.G. PAMBHAR(HELPER)</t>
  </si>
  <si>
    <t>While working on pole he fall down from pole</t>
  </si>
  <si>
    <t>MANSUKH PREMJI RAKHOLIYA</t>
  </si>
  <si>
    <t>While Stringing ofL.T.line</t>
  </si>
  <si>
    <t>Victim by self work to check power in kit-kat fuse of T/C and by mistake his hand touch accidentally live phase of kit-kat fuse and accident occurred</t>
  </si>
  <si>
    <t>14.01.08</t>
  </si>
  <si>
    <t>04.02.08</t>
  </si>
  <si>
    <t>fatal accident to Nathiben Jeshabhai Gadhe and Non fatal Accident to Valiben Kalabhai Chandera</t>
  </si>
  <si>
    <t>L T pole was broken by truck driver Motigar Arfebbhai  Goswami while driving truck No. GJ -10W -7981 in rough manner. One woman fell down due to breaking of LT P.S.C. pole and met with fatal accident. Another got electric shock due to falling of live cond</t>
  </si>
  <si>
    <t>fatal accident to o/s late Arshibhai Kanabhai Chudasama at village Dolasa</t>
  </si>
  <si>
    <t>Due to the fault in 70 mm2 cable which was tied with top angle, leakage current flow through  girder pole and earth wire.</t>
  </si>
  <si>
    <t>Two Cows</t>
  </si>
  <si>
    <t>kodinar-I</t>
  </si>
  <si>
    <t>FA to Buffalo of shri Oghadbhai Ranabhai Parmar</t>
  </si>
  <si>
    <t>9.10.2007</t>
  </si>
  <si>
    <t>due to snapping of conductor</t>
  </si>
  <si>
    <t>NFH_Mechanical accident to Deptt. Person Shri A.H.Chauhan (ALM)</t>
  </si>
  <si>
    <t>20/09/07</t>
  </si>
  <si>
    <t xml:space="preserve">IN LT LINE OF W.W. CONNECTION, LT LINES CEMENT POLE BECOME  CROSS DUE TO HEAVY WIND, THAT’S WHY LT LINE LIVE WIRE &amp; ITS GUARDING FROM AGLT LINE TOUCHED &amp; LEAKAGE CURRENT PASSES THROUGH POLE'S EARTHINGMUD &amp; WATER LYING NEAR POLES SURROUNDING,  COW PUT ITS </t>
  </si>
  <si>
    <t xml:space="preserve">Leakage of StreetLight Ph </t>
  </si>
  <si>
    <t>Buff of Sh Ranchhodbhai Dayabhai Rajpara vill Mokasar</t>
  </si>
  <si>
    <t>R G Vora ALM,  Rajubhai Masarusinh, Madanbhai Masrusinh at vill Dudapur</t>
  </si>
  <si>
    <t>Cont.`s labor climbed on live line for rejumpering, while ALM &amp; other one working on dead section got momentory jerk of 11 KV Power.</t>
  </si>
  <si>
    <t>Private Premises(In Bathroom came in contact with wet switch Board</t>
  </si>
  <si>
    <t>Mandvi(T)</t>
  </si>
  <si>
    <t>Mukesh Meghji Marvada</t>
  </si>
  <si>
    <t>He was trying to cut the earth wire of LST and got shock and died.</t>
  </si>
  <si>
    <t>Ajmal K.Maheshwari</t>
  </si>
  <si>
    <t>26.6.07</t>
  </si>
  <si>
    <t>Victim climbed on pole and caught the live LT line to attend the private complaint fell down and non fatal accident occured.</t>
  </si>
  <si>
    <t>Kothara</t>
  </si>
  <si>
    <t>Calf</t>
  </si>
  <si>
    <t>Due to heavy wind pressure &amp; rain there is leakage current passes through earth wire of transformer centre the calf passes near the t/c  came in contact with earth wire resulted into fatal accident</t>
  </si>
  <si>
    <t>Dahinsara</t>
  </si>
  <si>
    <t>Two Cow</t>
  </si>
  <si>
    <t>Due to Disk fault current pass through earthing wire.</t>
  </si>
  <si>
    <t>Gandidham</t>
  </si>
  <si>
    <t>G. D. Chavda (Lineman)</t>
  </si>
  <si>
    <t>13.06.07</t>
  </si>
  <si>
    <t>Attending the service line on roof Loosing his balance &amp; slipped</t>
  </si>
  <si>
    <t>YES</t>
  </si>
  <si>
    <t>concern instructed to follow safety rules</t>
  </si>
  <si>
    <t>Kamal Jagdish Dagad</t>
  </si>
  <si>
    <t>28-8-07</t>
  </si>
  <si>
    <t xml:space="preserve">A bullock of Pratapbhai Kacharabhai </t>
  </si>
  <si>
    <t>Vinod Ashokbhai Solanki</t>
  </si>
  <si>
    <t xml:space="preserve">Victim lifted Galvenised pipe upward &amp; This pipe came in contact with 11 kv Virnagar Ag feeder </t>
  </si>
  <si>
    <t>Sh.Rajesh bhai.Vibha bhai Vakatar</t>
  </si>
  <si>
    <t>At the time of cutting leavs of tree victim was touched with live 11 KV conductor and he was shocked</t>
  </si>
  <si>
    <t>NFH  to Helper Sh. Amishkumar Maganlal ghodasara at vill : Khakhi - jalia</t>
  </si>
  <si>
    <t>add</t>
  </si>
  <si>
    <t>rep</t>
  </si>
  <si>
    <t>pen</t>
  </si>
  <si>
    <t>Due to heavy wind and rain live joints of service came in contact with connection and leakage current passed through metal fuse box and victim came in contact with stay of girder pole and accident occurred</t>
  </si>
  <si>
    <t>Nalinbhai R.Chauhan</t>
  </si>
  <si>
    <t>07.06.07</t>
  </si>
  <si>
    <t>During Maintenance work by mistake retain is contect with 11 KV Line and he was socked</t>
  </si>
  <si>
    <t>Maganbhai Dayabhai Savaliya</t>
  </si>
  <si>
    <t xml:space="preserve">Because of conductor failed on bufallow by mistake of children playing with thread which was shock on LT line </t>
  </si>
  <si>
    <t>Laljibhai Devshibhai Mevada</t>
  </si>
  <si>
    <t xml:space="preserve">At the time of shock this son with jumping hence of victim where such the with live 11 Kv conductor and we volt shock </t>
  </si>
  <si>
    <t>Leakage in Private premises at the time of replacing Electric motor in Bore</t>
  </si>
  <si>
    <t>Smt. Hansaben Vithalbhai</t>
  </si>
  <si>
    <t>Unauthorized construction below 11kV line touched to it.</t>
  </si>
  <si>
    <t>Leakage in TC Earthing</t>
  </si>
  <si>
    <t>Smt. Hemiben Vinubhai Vaghasiya</t>
  </si>
  <si>
    <t>ATUL PARSHOTAM LILA</t>
  </si>
  <si>
    <t>Mansukh Batuk Vora</t>
  </si>
  <si>
    <t>KantilalBatuk Vora</t>
  </si>
  <si>
    <t>D.M.Damor</t>
  </si>
  <si>
    <t>MANISHBHAI JAGDISHBHAI CHAUHAN</t>
  </si>
  <si>
    <t>Boy named manish climbed on pole to Catch dove &amp; Shocked</t>
  </si>
  <si>
    <t>BABU BHANU SARVAIA</t>
  </si>
  <si>
    <t xml:space="preserve">Shackle insulator of 3 phase 3wireL.t Line Broken &amp; that's why conductor scrap occures. Buffallow puts its leg on it &amp; died at the place </t>
  </si>
  <si>
    <t>Bhalani Jiva Kachad</t>
  </si>
  <si>
    <t>A fatal accident occurred at ag group lighting lamp wiring insulation damage and touched with cloth hanging wire angle and leakage current pass and meet fatal accident</t>
  </si>
  <si>
    <t>Sh. Rameshbhai Somabhai Sahiya</t>
  </si>
  <si>
    <t>Due to heavy rain and wind when victim passes on road nearby LT line conductor breakdown and touches the LT cross arm &amp; accident occurred</t>
  </si>
  <si>
    <t>Sh. Sanjaybhai Lalubhai Makvana</t>
  </si>
  <si>
    <t>During TC replacement working on 11kV Alidhra feeder line clear returned by Sh. G. G. Kalola, Mendarda Sub-division</t>
  </si>
  <si>
    <t>Due to snapping of LT conductor</t>
  </si>
  <si>
    <t>Bhola bhai Hakabhai Baraiya</t>
  </si>
  <si>
    <t>The victim touched with open starter and get electric shock . The accident is occurred at load side of the consumer</t>
  </si>
  <si>
    <t>paliyad</t>
  </si>
  <si>
    <t>sh. Vinod bhai and batukbhai</t>
  </si>
  <si>
    <t>During the maintenance of Rangpur AG feeder the PSC pole broken and the two victim godhariya fall down with the pole 7 GET INJURED. This is a mechanical accident</t>
  </si>
  <si>
    <t>botad-r</t>
  </si>
  <si>
    <t>sh. Kalusinh.</t>
  </si>
  <si>
    <t>During the working on 11 kv feeder the victim got electrocution at 11 kv level and fall down.</t>
  </si>
  <si>
    <t>Botad-t</t>
  </si>
  <si>
    <t>sh. Anopsinh ukabhai parmar</t>
  </si>
  <si>
    <t>The victim climb the pole to attend complain no-533. He dis connect the power supply from the D.O Box of the T/C. The line was three phase 5-wire lt including the street light phase was dead. But when the victim came in contact with the street light phase</t>
  </si>
  <si>
    <t>Dharaben Vinubhai</t>
  </si>
  <si>
    <t>Due to leakge from electric pump in office primises</t>
  </si>
  <si>
    <t>Bhavnagar rural</t>
  </si>
  <si>
    <t>shihor-r</t>
  </si>
  <si>
    <t>bhopabhai kalubhai koli</t>
  </si>
  <si>
    <t>due to collaps of truck to the pole and it was broken and falls on victim &amp;get died.</t>
  </si>
  <si>
    <t>Amreli-1</t>
  </si>
  <si>
    <t>Liliya</t>
  </si>
  <si>
    <t>Koli Ranchhod U</t>
  </si>
  <si>
    <t>There is a residence building of Sh. Haribhai Parsotambhai Barvadia at village Mevasa. One 11 KV line is passing about 4 feet apart from the wall of this residence Sh. Haribhai Parsotambhai has constructed and extended three feet "RAVES" near the terrace.</t>
  </si>
  <si>
    <t>A buffalo of Sh. Merambhai Vaghabhai</t>
  </si>
  <si>
    <t>Buffelo had died due to contact with live condctor..</t>
  </si>
  <si>
    <t>Babra</t>
  </si>
  <si>
    <t>A cow of Sh. Pathubhai Basiya</t>
  </si>
  <si>
    <t>Sh. Vinubhai Ramji</t>
  </si>
  <si>
    <t>While sharpening the Ag. motor cable in his own room the accident occurred</t>
  </si>
  <si>
    <t>S'Kundla</t>
  </si>
  <si>
    <t>Rajula</t>
  </si>
  <si>
    <t>FH-(1) Sh. Laljibhai Devayatbhai (2) Smt. Nayanaben Devayatbhai ; NFH-(1) Sh. Devayatbhai Tapubhai (2) Smt. Chakuben devayatbhai ; FA-2 bullock</t>
  </si>
  <si>
    <t>11 KV conductor fell and touched his bullock cart</t>
  </si>
  <si>
    <t>SKD (T)</t>
  </si>
  <si>
    <t>Sh. Ramesh R. Damor, ALM</t>
  </si>
  <si>
    <t>Fell from the gurder pole and the mech. accident occurred</t>
  </si>
  <si>
    <t>Not utilised due to not issued by Division</t>
  </si>
  <si>
    <t>Amreli-2</t>
  </si>
  <si>
    <t>Bagasara</t>
  </si>
  <si>
    <t>Smt. Chanduben Babubhai</t>
  </si>
  <si>
    <t>Contact with short circuit motor in his house</t>
  </si>
  <si>
    <t>A buffalo of Sh. Bharat Jilubhai Vala</t>
  </si>
  <si>
    <t>Contact with PSC pole earthing</t>
  </si>
  <si>
    <t>Una (T)</t>
  </si>
  <si>
    <t>(1) Sh. Salimbhai Mohabatsah (2) Smt. Rehanaben Salimbhai</t>
  </si>
  <si>
    <t>Due to broken of 11KV feeder jumper fualt on dish TV cable power had passed on it</t>
  </si>
  <si>
    <t>A bullock of Sh. Bijal Bhikha Bambhaniya</t>
  </si>
  <si>
    <t>Contact with LT live conductor</t>
  </si>
  <si>
    <t>A buffalo of Sh. Babubhau Jadavbhai</t>
  </si>
  <si>
    <t>Sh. Shambhubhai Nagjibhai Radadia</t>
  </si>
  <si>
    <t>Contact with live wire fallen from LT pin insulator</t>
  </si>
  <si>
    <t>A buffalo of Sh. Kanubhai Bhimbhai Jasani</t>
  </si>
  <si>
    <t>Due to leakage from T/C earthing wire</t>
  </si>
  <si>
    <t>Kodinar-2</t>
  </si>
  <si>
    <t>Buffalo of Sh. Govind Mala Chavda</t>
  </si>
  <si>
    <t>Contact with live earthing wire</t>
  </si>
  <si>
    <t>SKD(R)</t>
  </si>
  <si>
    <t>(1) Sh. Zakir Husen Usman Miya V.S. Helper (2) Sh. Gautam Lalji Dafda</t>
  </si>
  <si>
    <t>A fatal accident occurred to Victim due to her wiring short circuit.</t>
  </si>
  <si>
    <t>Mendarda</t>
  </si>
  <si>
    <t>Sh. Karsanbhai Mulubhai Vala</t>
  </si>
  <si>
    <t>A fatal accident occurred to victim when he is climbing the LT line on his own risk in the farm of Sh. Rambhai Safebbhai Gal</t>
  </si>
  <si>
    <t>13.1.08</t>
  </si>
  <si>
    <t>27.12.07</t>
  </si>
  <si>
    <t>15.02.08</t>
  </si>
  <si>
    <t>GONDAL</t>
  </si>
  <si>
    <t>TOWN</t>
  </si>
  <si>
    <t>RAMBAHADUR LAKHAN MUKHIYA</t>
  </si>
  <si>
    <t>Leakage earthing wire of transformer, and touched with guy wire, victim was touched guy wire</t>
  </si>
  <si>
    <t>Necessary maintenance of transformer is carried out</t>
  </si>
  <si>
    <t>Sh. V.M. Dabhi (V.S. Helper)</t>
  </si>
  <si>
    <t>Sop 016</t>
  </si>
  <si>
    <t>Compensation details</t>
  </si>
  <si>
    <t>Cause of Accident</t>
  </si>
  <si>
    <t>Rajkot Rural</t>
  </si>
  <si>
    <t>Porbandar</t>
  </si>
  <si>
    <t>Jamnagar</t>
  </si>
  <si>
    <t>Amreli</t>
  </si>
  <si>
    <t>Surendranagar</t>
  </si>
  <si>
    <t>Junagadh</t>
  </si>
  <si>
    <t>Bhavnagar</t>
  </si>
  <si>
    <t>09.04.07</t>
  </si>
  <si>
    <t>Due to snapping of the neutral wire in 1Ø service line.</t>
  </si>
  <si>
    <t>Due to leakage current in TC earthing</t>
  </si>
  <si>
    <t>Sh. Bodu Abdul Sidi</t>
  </si>
  <si>
    <t>Due to broken of LT line pole</t>
  </si>
  <si>
    <t>Sh. Raghubhai K Padhiyar</t>
  </si>
  <si>
    <t>The victim came in contact with live 1 Ph wire due to faulty two pin connected with 1 Ph motor in his private premises.</t>
  </si>
  <si>
    <t>Sh.Arvindbhai Chhatrasing Bariya (contractar Man)</t>
  </si>
  <si>
    <t>Victim was working on line and fell from the pole Mech Acct.</t>
  </si>
  <si>
    <t>Amreli-R</t>
  </si>
  <si>
    <t>2no's Bullock of Sh.Govindbhai Nanjibhai</t>
  </si>
  <si>
    <t>A Bullock of Sh.Nareshbhai Kanabhai.</t>
  </si>
  <si>
    <t>Sh.Ashokbhai Laxmanbhai Rathava (ALM)</t>
  </si>
  <si>
    <t>Viktim was working 11kv fdr.but LT of Other fdr.cross and victim experienced induction and fell from pole.</t>
  </si>
  <si>
    <t>Smt.Bhanube Kantilal</t>
  </si>
  <si>
    <t>The GI wire which is used to hang the wet clothes, that wire came into contact with the phase of load side wiring. The load side owner was too old and deterioted. So its insulation broke down and its phase came into contact with GI wire n current passed t</t>
  </si>
  <si>
    <t>Sh. Hardik Naran</t>
  </si>
  <si>
    <t>Accident occurred due to heavy rainfall with more wind pressure so that LT pole is tilted, hence the live phase was touched the guard wire and was earthed through pole earthing and at that time victim had touched the earthing lead and victim was electrocu</t>
  </si>
  <si>
    <t>Sh. Ashok Kishorchand</t>
  </si>
  <si>
    <t xml:space="preserve">Victim i.e. labour of contractor of GETCO while doing stringing of new 66KV line, climed live 11KV Kanpar Ag fdr &amp; got Elect. Shock &amp; fall down. </t>
  </si>
  <si>
    <t>Frequency</t>
  </si>
  <si>
    <t>Sava Sura Khit</t>
  </si>
  <si>
    <t>in L.T. Line of 25kv Shivarajgadh feeder at ninth pole from T/C L.T. Conductor slip down from shackle insulator to C - Clamp that’s why leackage current flows through transformer earthing Buffallow Goes near transformer &amp; touched with earthing &amp; Get elect</t>
  </si>
  <si>
    <t>Kotda</t>
  </si>
  <si>
    <t>Bhada Ravji Savaliya</t>
  </si>
  <si>
    <t>Load Side Jumper touched to tapping angle &amp; leakage Current Passed</t>
  </si>
  <si>
    <t>Lodhika</t>
  </si>
  <si>
    <t>Raniben Tikhabhai Charan</t>
  </si>
  <si>
    <t>Accident Occurred Due to LT shackle pole guy is released from ground because of rain season the LT line span being loosed Distance from ground is about 3to 4feet it may be possible the victim touch to lt line &amp; accident may be occurred.</t>
  </si>
  <si>
    <t>Praful Bhai Vasantji Vyas</t>
  </si>
  <si>
    <t>L.T. Line Main Wire Of Fuse Box is Breaked &amp; Touched to Guy Clamp. Guy Wire is Bound to Telephone Pole with wire so Telephone pole is shocked . Horse touched to telephone pole &amp; Shocked.</t>
  </si>
  <si>
    <t>LABORATORY</t>
  </si>
  <si>
    <t>DHIRUBHAI MODHAVANIYA</t>
  </si>
  <si>
    <t>Blast due to shortening of PT link whil e working</t>
  </si>
  <si>
    <t>BHARATBHAI KESHABHAI KHUNT</t>
  </si>
  <si>
    <t>Due to break down of conductor which falls on earth and two bullocks are passed through it and so due to shock two bullocks has been died</t>
  </si>
  <si>
    <t>Rameshbhai Paru</t>
  </si>
  <si>
    <t>10.9.2007</t>
  </si>
  <si>
    <t>Snaping of LT conductor</t>
  </si>
  <si>
    <t xml:space="preserve">Buffalo of sh.Natha dana </t>
  </si>
  <si>
    <t>Leakage current of Transeformer earthing wire</t>
  </si>
  <si>
    <t>Buffalo of sh.Nanabhai atabhai</t>
  </si>
  <si>
    <t>16-09-07</t>
  </si>
  <si>
    <t>Buffalo of sh.Hamirbhai Jethabhai</t>
  </si>
  <si>
    <t>3'no of Buffalo sh.Bhikhabhai baubhai</t>
  </si>
  <si>
    <t>21-09-07</t>
  </si>
  <si>
    <t>Buffalo of sh.kadubhai ukabhai</t>
  </si>
  <si>
    <t>22-09-07</t>
  </si>
  <si>
    <t>Buffalo of sh.Dadubhai sardulbhai</t>
  </si>
  <si>
    <t>27-08-07</t>
  </si>
  <si>
    <t>Buffalo of sh.Manubhai naranbhai</t>
  </si>
  <si>
    <t>29-08-07</t>
  </si>
  <si>
    <t>A cow of sh.Nanabhai pachabhai</t>
  </si>
  <si>
    <t>Buffalo of sh.Ghelabhai tapubhai</t>
  </si>
  <si>
    <t>18-09-07</t>
  </si>
  <si>
    <t>Buffalo of sh.Ranjitbhai naranbhai</t>
  </si>
  <si>
    <t>26-09-07</t>
  </si>
  <si>
    <t>una_1</t>
  </si>
  <si>
    <t>Bullock-Savdas Govind Bheda</t>
  </si>
  <si>
    <t>Buffalow-Mansing Jivabhai Dodiya</t>
  </si>
  <si>
    <t xml:space="preserve">Buffalow-Harsukh Oghadbhai </t>
  </si>
  <si>
    <t>KSD-R-2</t>
  </si>
  <si>
    <t>Buffalow-Natha Bhaga Chavda</t>
  </si>
  <si>
    <t xml:space="preserve">Buffalow-Karsan Ruda </t>
  </si>
  <si>
    <t>Sheep (7 Nos.) - Lakha Parbat Mori</t>
  </si>
  <si>
    <t>Bullok- Sh. Rama Bhikha</t>
  </si>
  <si>
    <t>Buffalo-Sh. Mukesh Rata Jafara</t>
  </si>
  <si>
    <t>Snapping Of LT Conductor</t>
  </si>
  <si>
    <t>Bullock- Sh. Bhima Vala Solanki</t>
  </si>
  <si>
    <t>Bullock-Rambhai Karnabhai Dangar</t>
  </si>
  <si>
    <t>Buffalo - Sh. Lakhaman Rana Odedara</t>
  </si>
  <si>
    <t>Leakage Current in earthing</t>
  </si>
  <si>
    <t>Buffalo- Sh. Dhana Bhikhu Kodiyatar</t>
  </si>
  <si>
    <t>Buffalo - Sh. Deva jetha Kodiyatar</t>
  </si>
  <si>
    <t>Leakage Current in load side wiring of Temp. Connection.</t>
  </si>
  <si>
    <t>Sh. Budhiya Khandu Thakare</t>
  </si>
  <si>
    <t>Insulation open in consumer's load side wiring. Victim may came in contcat with bare wire electrocuted.</t>
  </si>
  <si>
    <t>While Victim was attending the new release of connection and installing the meter, slipped down leg from the stool table and met to mechanical accident</t>
  </si>
  <si>
    <t>We have not informed by party. The information received from daily News paper “Divya Bhaskar” press note on 07.03.08. The accident has been occurred in Private premises. During starting of his motor-might have come in contact with live wire</t>
  </si>
  <si>
    <t>Classification</t>
  </si>
  <si>
    <t>Total Complaints</t>
  </si>
  <si>
    <t>In stipulated time</t>
  </si>
  <si>
    <t>Beyond stipulated time</t>
  </si>
  <si>
    <t>Up to double the stipulated time</t>
  </si>
  <si>
    <t>More than double the stipulated time</t>
  </si>
  <si>
    <t>Within 50% of stipulated time.</t>
  </si>
  <si>
    <t>Within stipulated time.</t>
  </si>
  <si>
    <t>Sr. No</t>
  </si>
  <si>
    <t>Month</t>
  </si>
  <si>
    <t>Date and Time Meeting conducted</t>
  </si>
  <si>
    <t>No of complaints registered at the meeting</t>
  </si>
  <si>
    <t>Departmental - Person - Shri Jagdish  M. Vasava - Helper  -- Age 40 Years</t>
  </si>
  <si>
    <t>22.11.07</t>
  </si>
  <si>
    <t xml:space="preserve">Mechanical Accident Occurred to him due to broken down of LT Psc Pole.  </t>
  </si>
  <si>
    <t>Out Sider Human - Shri Nalinbhai Parshotam Gajera (Age Approx.:- 34 Years)</t>
  </si>
  <si>
    <t>24.11.07</t>
  </si>
  <si>
    <t>Electrocuted due to common neutral</t>
  </si>
  <si>
    <t>necessary action taken</t>
  </si>
  <si>
    <t>Kalvibid</t>
  </si>
  <si>
    <t>M.J.VAGHELA</t>
  </si>
  <si>
    <t>Due while repairing of comaplatins of consumer , he felt jerk and fall down from compound wall</t>
  </si>
  <si>
    <t>BVN-R</t>
  </si>
  <si>
    <t>Dhola</t>
  </si>
  <si>
    <t>Sh. P.D.Parmar (App. L.M.)</t>
  </si>
  <si>
    <t>12.10.2007</t>
  </si>
  <si>
    <t>GONDAL (T)</t>
  </si>
  <si>
    <t>17.11.07</t>
  </si>
  <si>
    <t>25.11.07</t>
  </si>
  <si>
    <t>07.12.07</t>
  </si>
  <si>
    <t>MORBI</t>
  </si>
  <si>
    <t>SHANALA</t>
  </si>
  <si>
    <t xml:space="preserve">Sh. JETHABHAI RUDABHAI </t>
  </si>
  <si>
    <t xml:space="preserve">16-3-2008 </t>
  </si>
  <si>
    <t xml:space="preserve">In The LT Circuit of Modern Hall T/C Between Two LT Pole There is Guarding provided under LT Line. Below this LT Line’s guarding Dish TV Cable is crossing at mid span. This Dish TV cable was found tight at the time of inspection (visiting the site) &amp; due </t>
  </si>
  <si>
    <t>KSD-I</t>
  </si>
  <si>
    <t>Malia</t>
  </si>
  <si>
    <t>Sarman Ram Khambhala</t>
  </si>
  <si>
    <t>Non Fatal  Accident Due To Brekage Of T/C  Dp At  Village Amrapur</t>
  </si>
  <si>
    <t>PBR (O&amp;M)</t>
  </si>
  <si>
    <t>Coastal</t>
  </si>
  <si>
    <t>Shri Ghanshyam K. Solanki</t>
  </si>
  <si>
    <t>02.08.07</t>
  </si>
  <si>
    <t>for the operation of GO switch while climbing on 11 kv pole, the victim slipped and fall down mechanical accident.</t>
  </si>
  <si>
    <t>Umeshbhai N.Manek</t>
  </si>
  <si>
    <t>04.08.07</t>
  </si>
  <si>
    <t>The building was constructed Nr. LT line and clearance not maintained while victim climbed on tarace for some work, came in contact with live LT line &amp; accd. Occurred.</t>
  </si>
  <si>
    <t>Kld(E)/Jam®dn.</t>
  </si>
  <si>
    <t>07.08.07</t>
  </si>
  <si>
    <t>Satellite</t>
  </si>
  <si>
    <t>The 1Ø service line has jointed near at pole. The insulation of 1Ø service joints was rusted and broken and contacting with the supporting GI wire. Hence, the leakage current was passed through the GI wire, LT X-arm ,earth wire of PSC pole to earth. At th</t>
  </si>
  <si>
    <t>Due to snapping of LT Conductor when victim passing near 63kVA TC named Mohan Manji Pansuriya Group and came to contact with live wire.</t>
  </si>
  <si>
    <t>Due to leakage current passed through transformer earthing and victim rubs its body and met to accident.</t>
  </si>
  <si>
    <t>Sh. Mohmadsahid Mohmadkarim Bhadarka</t>
  </si>
  <si>
    <t>Due to leakage current passed through the earthing of the PSC LT pole due to breaking of the service line and touched to earthing wire of the pole,</t>
  </si>
  <si>
    <t>Kum. Fazilat Altaf Bhoda</t>
  </si>
  <si>
    <t>Sr.
No</t>
  </si>
  <si>
    <t>Performa/
Sheet Name</t>
  </si>
  <si>
    <t>Trolly of Dumper touched to 11 KV Fdr &amp; the men maintaning the gear box got shocked &amp; died.</t>
  </si>
  <si>
    <t>Mansukh B Sadhu</t>
  </si>
  <si>
    <t>Victim was covering the truck with tarpouline(Talpatri), while doing so he touch 11KV line and got electrocuted</t>
  </si>
  <si>
    <t>3 nos of Buffalo</t>
  </si>
  <si>
    <t xml:space="preserve">11 KV pole broken </t>
  </si>
  <si>
    <t>Haresh N. Jethva</t>
  </si>
  <si>
    <t>08.02.08</t>
  </si>
  <si>
    <t>Due to unbinding of live phase wire from shackle ins. &amp; touching with c-clamp. As it is rainy season whole pole was completely wet and thus pole was shorted. Cow came in contact with the pole and got ele. Shock.</t>
  </si>
  <si>
    <t>City-I</t>
  </si>
  <si>
    <t>Ptl S/dn./City Dn.</t>
  </si>
  <si>
    <t>09.08.07</t>
  </si>
  <si>
    <t>A Buffalo was shocked due to transformer's  leakage current of neatural earthing.</t>
  </si>
  <si>
    <t>J.J'pur(E)/Rural</t>
  </si>
  <si>
    <t>Shri Arvind Chakubhai</t>
  </si>
  <si>
    <t>10.08.07</t>
  </si>
  <si>
    <t>while repairing tapping 11 kv line privately way. Victim fall from the pole and died due to hamerage.</t>
  </si>
  <si>
    <t>Bhatia/Kmbl</t>
  </si>
  <si>
    <t xml:space="preserve">Phase cond. binding with sheckle insulator was loosen and conductor touches to angle of pole. Water is surrounded to pole as the buffalo fall in water it electrolucted. </t>
  </si>
  <si>
    <t>Dhrol S/dn./Rural dn.</t>
  </si>
  <si>
    <t>T/C was surrounded by water due to leakage current from LT dist.Box as buffalo fall in water it electrolucted.</t>
  </si>
  <si>
    <t>Kmbl(R)/Kmbl.</t>
  </si>
  <si>
    <t>Smt. Manjuben Karubhai Mokaria</t>
  </si>
  <si>
    <t xml:space="preserve">In heavy wind &amp; rain LT line cable used as dropper &amp; GI wire touched to c-clamp. &amp; other end of cable broken &amp; touched to lower end of guy wire &amp; cow came in contact with guy wire. </t>
  </si>
  <si>
    <t>Jaluben Surabhai Tolia</t>
  </si>
  <si>
    <t>Nathu chanabhai Chirodiya</t>
  </si>
  <si>
    <t>12.08.08</t>
  </si>
  <si>
    <t>Veljibhai Kalubhai Kaviyad</t>
  </si>
  <si>
    <t>23.08.08</t>
  </si>
  <si>
    <t>Victim slept from the pole</t>
  </si>
  <si>
    <t>Mechanical Accident</t>
  </si>
  <si>
    <t>Laghrabhai Sadurbhai Bharvad</t>
  </si>
  <si>
    <t>Kababhai Rajsinh</t>
  </si>
  <si>
    <t>Victim climbed on live LT line at his own wish and met with fatal accd.</t>
  </si>
  <si>
    <t>Atul Bhagvanji Kapuria</t>
  </si>
  <si>
    <t>While touching to 11 kv line from extended Gallery on Road from Building.</t>
  </si>
  <si>
    <t>Hardasbhai Rabari</t>
  </si>
  <si>
    <t>Victim has tried to take unauthorized power supply from existing overhead village L.T. line.</t>
  </si>
  <si>
    <t>Kalavad(E)</t>
  </si>
  <si>
    <t>N.K.Jadeja</t>
  </si>
  <si>
    <t>20.07.07</t>
  </si>
  <si>
    <t>Mechanical Accident.</t>
  </si>
  <si>
    <t>24.07.07</t>
  </si>
  <si>
    <t>Kmbl Gate</t>
  </si>
  <si>
    <t>Yunus Dosa</t>
  </si>
  <si>
    <t>25.07.07</t>
  </si>
  <si>
    <t>Supprot GI wire connected between LT pole and street light fixture fixed on private premises, was came in contact with live phase junction on LT Pole, consequently leakage current passed through said GI wire.Thus electrocution was took place when victim c</t>
  </si>
  <si>
    <t>31.07.07</t>
  </si>
  <si>
    <t>Earthing is not provide proper, hence leakage flows from earth to earth. When she buffalo came in contact with earth surface and accd. Occurred.</t>
  </si>
  <si>
    <t>Jodia/Rural</t>
  </si>
  <si>
    <t>Uttam Savji Dudhagara</t>
  </si>
  <si>
    <t>01.08.07</t>
  </si>
  <si>
    <t>There is no anyposibility of electrical accident.</t>
  </si>
  <si>
    <t>Bhatia S/dn./Kmbl</t>
  </si>
  <si>
    <t>Kalubhai Amarshibhai</t>
  </si>
  <si>
    <t>Halwad</t>
  </si>
  <si>
    <t>Satabhai Butabhai Bharwad</t>
  </si>
  <si>
    <t>Mech Accedent Pole broken</t>
  </si>
  <si>
    <t>Cow of Bhimabhai Satabhai Bharwad</t>
  </si>
  <si>
    <t>Leakage from st ltg fixture</t>
  </si>
  <si>
    <t>Than</t>
  </si>
  <si>
    <t>BUFF of Bhabhalubhai Vastabhai Khachar</t>
  </si>
  <si>
    <t>Maheshbhai Ranchhobhai Koli</t>
  </si>
  <si>
    <t>Direct contact with 22 KV line</t>
  </si>
  <si>
    <t>BUFF of Musa Daud Ghanchi</t>
  </si>
  <si>
    <t>SNAPPING OF L.T.CONDUCTOR</t>
  </si>
  <si>
    <t>L.T.Maintenance</t>
  </si>
  <si>
    <t>MAHESH CHHAGANBHAI KOLI</t>
  </si>
  <si>
    <t>30/07/2007.</t>
  </si>
  <si>
    <t>Accidental contact with live electric wire / equipment</t>
  </si>
  <si>
    <t>MCSD</t>
  </si>
  <si>
    <t>Ragh ubhai Gobarbhai Bharvad</t>
  </si>
  <si>
    <t>13/08/07</t>
  </si>
  <si>
    <t>Victim came in contact with short circuited motor in his premises and got shocked.</t>
  </si>
  <si>
    <t>BNSD</t>
  </si>
  <si>
    <t>Rajubhai Nagjibhai Parmar</t>
  </si>
  <si>
    <t>18/08/07</t>
  </si>
  <si>
    <t>FA to small ox of Shri Balubhai Kalubhai Gujariya</t>
  </si>
  <si>
    <t>29.09.2007</t>
  </si>
  <si>
    <t>not found any kind of fault in PGVCL line, accident occurred due to any reason.</t>
  </si>
  <si>
    <t>Farid Hussain Dhoki</t>
  </si>
  <si>
    <t>30.09.2007</t>
  </si>
  <si>
    <t>by taking illigeal power supply from pole non consumer and electrocuted.</t>
  </si>
  <si>
    <t>AMR-I</t>
  </si>
  <si>
    <t>AMR-T</t>
  </si>
  <si>
    <t>Champaben Harjibhai Solanki</t>
  </si>
  <si>
    <t>1.10.2007</t>
  </si>
  <si>
    <t>pvc twin core s/L accidently broken by private vehicle and said broken s/L wounded around the neck of victim</t>
  </si>
  <si>
    <t>kodinar-2</t>
  </si>
  <si>
    <t>NF_Mechanical accident to Shri Samat Hira Madha</t>
  </si>
  <si>
    <t>2.10.2007</t>
  </si>
  <si>
    <t>due to breaking of psc pole.</t>
  </si>
  <si>
    <t>AMR-II</t>
  </si>
  <si>
    <t>FA to cow of shri Lalabhai Gababhai Matiya</t>
  </si>
  <si>
    <t>snapping of 11 kv conductor from disc insulator</t>
  </si>
  <si>
    <t>una_2</t>
  </si>
  <si>
    <t>FA to 2 no of Buffallo (1) shri Lakha Bhaya jadav &amp; (2) shri Jivabhai Rambhai Parmar</t>
  </si>
  <si>
    <t>5.10.2007</t>
  </si>
  <si>
    <t xml:space="preserve"> snapping of LT conductor </t>
  </si>
  <si>
    <t>PASCHIM GUJARAT VIJ COMPANY LIMITED
REGD. &amp;  CORPORATE OFFICE, RAJKOT</t>
  </si>
  <si>
    <t>ACCIDENT DETAILS</t>
  </si>
  <si>
    <t>Cummulative</t>
  </si>
  <si>
    <t>Previous Month</t>
  </si>
  <si>
    <t>Cumulative since mayil-05</t>
  </si>
  <si>
    <t>RAJKOT C-1</t>
  </si>
  <si>
    <t>RAJKOT C-2</t>
  </si>
  <si>
    <t>RAJKOT C-3</t>
  </si>
  <si>
    <t>CIRCLE-TOTAL</t>
  </si>
  <si>
    <t xml:space="preserve">GONDAL     </t>
  </si>
  <si>
    <t xml:space="preserve">DHORAJI   </t>
  </si>
  <si>
    <t>JASDAN</t>
  </si>
  <si>
    <t xml:space="preserve">RAJKOT RURAL </t>
  </si>
  <si>
    <t xml:space="preserve">MORBI    </t>
  </si>
  <si>
    <t>HALVAD</t>
  </si>
  <si>
    <t>JAMJODHPUR</t>
  </si>
  <si>
    <t>AMRELI    -1</t>
  </si>
  <si>
    <t xml:space="preserve">SAVAR KUNDLA    </t>
  </si>
  <si>
    <t xml:space="preserve">UNA     </t>
  </si>
  <si>
    <t>AMRELI-2</t>
  </si>
  <si>
    <t>PGVCL Total →</t>
  </si>
  <si>
    <t xml:space="preserve">BHUJ    </t>
  </si>
  <si>
    <t xml:space="preserve">MANDVI    </t>
  </si>
  <si>
    <t xml:space="preserve">ANJAR  </t>
  </si>
  <si>
    <t>GANDHIDHAM</t>
  </si>
  <si>
    <t>GADHDA</t>
  </si>
  <si>
    <t>PBR CITY</t>
  </si>
  <si>
    <t>PBR RURAL</t>
  </si>
  <si>
    <t>KESHOD-1</t>
  </si>
  <si>
    <t>KESHOD-2</t>
  </si>
  <si>
    <t>S'NAGAR-1</t>
  </si>
  <si>
    <t>S'NAGAR-2</t>
  </si>
  <si>
    <t xml:space="preserve">DHANGADHARA    </t>
  </si>
  <si>
    <t>While providing DO fuse wire of TC Victim used Short Bamboo rod and climb at some height on TC pole, DO fuse wire touched to DO Angle, Victim got electric shock through Earth wire and met with Non fatal accident</t>
  </si>
  <si>
    <t xml:space="preserve"> partially utlilized</t>
  </si>
  <si>
    <t>victim is a contractor person and issued a notice to the victim for utlization of safety tools</t>
  </si>
  <si>
    <t>UNA</t>
  </si>
  <si>
    <t>UNA-II</t>
  </si>
  <si>
    <t>fatal accident to buffallo of shri Balubhai Lakhabhai Dangodra at village Juna_Ugala</t>
  </si>
  <si>
    <t xml:space="preserve">Smt. Kanchanben Harsukhbhai Parmar </t>
  </si>
  <si>
    <t>smt. Narmadaben Bavanjibhai Maradiya</t>
  </si>
  <si>
    <t>Sh Rajesh Bachubhai Barad</t>
  </si>
  <si>
    <t>Sh.Bharat Jasyantkant Dave(Helper)</t>
  </si>
  <si>
    <t>Sh.Kaushik Kana Pampaniya</t>
  </si>
  <si>
    <t>Manoj Ravishankar Joshi</t>
  </si>
  <si>
    <t>23-6-07</t>
  </si>
  <si>
    <t>Sliping from PSC pole mecahnical accident</t>
  </si>
  <si>
    <t>Meeting arranged for use of safety belt at s/dn.</t>
  </si>
  <si>
    <t>Power House</t>
  </si>
  <si>
    <t>Urvashi Manaji Dhakhara</t>
  </si>
  <si>
    <t>18-6-07</t>
  </si>
  <si>
    <t>Come into the direct touch to live holder in private primises</t>
  </si>
  <si>
    <t>Kalanala</t>
  </si>
  <si>
    <t>Rahil Rahim Dariya</t>
  </si>
  <si>
    <t>25-6-07</t>
  </si>
  <si>
    <t>Hill Drive</t>
  </si>
  <si>
    <t xml:space="preserve">S.S.MAHIDA </t>
  </si>
  <si>
    <t>Victim came in contact with short circuited ceiling fan while repairing and met with F.A.</t>
  </si>
  <si>
    <t>A buffalow</t>
  </si>
  <si>
    <t>10/08/07</t>
  </si>
  <si>
    <t>Sumitaben Chanabhai Uteriya</t>
  </si>
  <si>
    <t>31/07/07</t>
  </si>
  <si>
    <t>Due to Leakage power from faulty TV - Disc cable in the cabin of ironsheets.</t>
  </si>
  <si>
    <t>Vijaybhai Chanabhai Uteriya</t>
  </si>
  <si>
    <t>-do-</t>
  </si>
  <si>
    <t>A cow</t>
  </si>
  <si>
    <t>31.08.07</t>
  </si>
  <si>
    <t>Victim came in contact with GI wire in which leakagte currenmt flown due to heavy rain and wind.</t>
  </si>
  <si>
    <t>KRSD</t>
  </si>
  <si>
    <t>Mustaq Ahmed  Malik</t>
  </si>
  <si>
    <t>Vic5tim came in contact with MMB which was installed on PSC pole.  On account of cable insulations, biting by squirrels during rainy season, short circuit has occurred. Victim came in contact with MMB and got shocked due to induction.</t>
  </si>
  <si>
    <t>MPSD</t>
  </si>
  <si>
    <t>24.09.07</t>
  </si>
  <si>
    <t>UNSD</t>
  </si>
  <si>
    <t>Rajubhai keshabhai Parmar</t>
  </si>
  <si>
    <t>To Avoid Bird fault problem on 11 Kv Nana Mandwa Ag. Feeder, it was planned to provide 11 Kv support pin below jumpers of Girder D.P. After switching off the feeder, victim climbed Gurder pole DP along with safety belt and helmet. While sitting on DP stru</t>
  </si>
  <si>
    <t xml:space="preserve">NFA to Bullock of Sh.Najubhai Bijalbhai Rabari at vill: Tarvada </t>
  </si>
  <si>
    <t>R-Phase cable of LT line was burnt and melt which was touched to iron C-clamp, so the returned leakage current passing through T/C earthling wire,(there was rain fall at that time) the bull while passes near T/C structure and contact with earthling wire a</t>
  </si>
  <si>
    <t>Upleta Rural</t>
  </si>
  <si>
    <t>Sh. Naran Hamir</t>
  </si>
  <si>
    <t>03.08.07</t>
  </si>
  <si>
    <t>Qtr.</t>
  </si>
  <si>
    <t>Category of feeder</t>
  </si>
  <si>
    <t>SAIFI</t>
  </si>
  <si>
    <t>SAIDI</t>
  </si>
  <si>
    <t>MAIFI</t>
  </si>
  <si>
    <t>total</t>
  </si>
  <si>
    <t>ag dom</t>
  </si>
  <si>
    <t>ind</t>
  </si>
  <si>
    <t>urban</t>
  </si>
  <si>
    <t>jgy</t>
  </si>
  <si>
    <t>agom</t>
  </si>
  <si>
    <t xml:space="preserve">Field area visit at different school, Colleges, Temple, residential areas-society, RMC gardens, RMC office for safety awareness and energy conservation and also village meeting &amp; Khedut Shibir is arranged for safety  </t>
  </si>
  <si>
    <t>Loose connections from pole</t>
  </si>
  <si>
    <t>Interruption due to line breakdown</t>
  </si>
  <si>
    <t>Interruption due to failure of transformer</t>
  </si>
  <si>
    <t>Ordinary case, which requires no augmentation.</t>
  </si>
  <si>
    <t>Where augmentation is required.</t>
  </si>
  <si>
    <t>Stopped/Defective Meters</t>
  </si>
  <si>
    <t>Billing on average basis for more than two bills</t>
  </si>
  <si>
    <t>Loose Wires</t>
  </si>
  <si>
    <t>Inadequate ground clearance</t>
  </si>
  <si>
    <t>For current bills where no additional information is required</t>
  </si>
  <si>
    <t>Where additional information relating to correctness of reading etc. is required</t>
  </si>
  <si>
    <t>Where extension of mains is not required</t>
  </si>
  <si>
    <t>Where extension of mains is required</t>
  </si>
  <si>
    <t>Modification in connected load</t>
  </si>
  <si>
    <t>Name change/reconnection</t>
  </si>
  <si>
    <t>Refund of amount due in regard to temporary connection</t>
  </si>
  <si>
    <t>Others</t>
  </si>
  <si>
    <t>10 &amp; 20 of the Month</t>
  </si>
  <si>
    <t>ANJ</t>
  </si>
  <si>
    <t>Sop 005</t>
  </si>
  <si>
    <t>Sop 007</t>
  </si>
  <si>
    <t>Failure of Power Transformer</t>
  </si>
  <si>
    <t>Rajkot/ Rajkot City</t>
  </si>
  <si>
    <t>Quarter Total</t>
  </si>
  <si>
    <r>
      <t>Reported By</t>
    </r>
    <r>
      <rPr>
        <b/>
        <sz val="20"/>
        <color indexed="8"/>
        <rFont val="Arial"/>
        <family val="2"/>
      </rPr>
      <t xml:space="preserve">
Pascim Gujarat Vij Company Limited</t>
    </r>
  </si>
  <si>
    <t>Qtr</t>
  </si>
  <si>
    <r>
      <t xml:space="preserve">SoP 011 - A : </t>
    </r>
    <r>
      <rPr>
        <sz val="12"/>
        <color indexed="8"/>
        <rFont val="Arial"/>
        <family val="2"/>
      </rPr>
      <t>System Average Interrruption Frequency Index (SAIFI), System Average Interrruption Duration Index (SAIDI), Momentary Average Interruption Frequency Index (MAIFI)</t>
    </r>
  </si>
  <si>
    <t>SoP 011 - A : System Average Interrruption Frequency Index (SAIFI) for AG. Dominant Category</t>
  </si>
  <si>
    <t>Ni - Number of Customers for each sustained interruptions (in numbers)</t>
  </si>
  <si>
    <r>
      <t>N</t>
    </r>
    <r>
      <rPr>
        <b/>
        <vertAlign val="subscript"/>
        <sz val="10"/>
        <rFont val="Arial"/>
        <family val="2"/>
      </rPr>
      <t>T</t>
    </r>
    <r>
      <rPr>
        <b/>
        <sz val="10"/>
        <rFont val="Arial"/>
        <family val="2"/>
      </rPr>
      <t xml:space="preserve"> - Total No of customers served 
(in Numbers)</t>
    </r>
  </si>
  <si>
    <r>
      <t>CI=</t>
    </r>
    <r>
      <rPr>
        <b/>
        <sz val="10"/>
        <rFont val="Calibri"/>
        <family val="2"/>
      </rPr>
      <t>∑</t>
    </r>
    <r>
      <rPr>
        <b/>
        <sz val="10"/>
        <rFont val="Arial"/>
        <family val="2"/>
      </rPr>
      <t xml:space="preserve"> Ni</t>
    </r>
  </si>
  <si>
    <t>SAIFI = ∑ Ni/Nt
(Monthly SAIFI)</t>
  </si>
  <si>
    <t>6=5/4</t>
  </si>
  <si>
    <t>1st Qtr</t>
  </si>
  <si>
    <t>2nd Qtr</t>
  </si>
  <si>
    <t>3rd Qtr</t>
  </si>
  <si>
    <t>4th Qtr</t>
  </si>
  <si>
    <t>Yearly Data</t>
  </si>
  <si>
    <t>SoP 011 - B : System Average Interrruption Duration Index (SAIDI) for AG. Dominant Category</t>
  </si>
  <si>
    <t>Ri =
Restoration Time for each sustained interruption event 
(in hours)</t>
  </si>
  <si>
    <t>Ni - Number of interrupted Customers for each sustained interruption event
(in numbers)</t>
  </si>
  <si>
    <t>Ri* Ni -
Total customer interrution Duration</t>
  </si>
  <si>
    <t>Customer Intt. Duration CMI = ΣRi*Ni</t>
  </si>
  <si>
    <t>SAIDI = ΣRi*Ni/Nt (Monthly SAIDI)</t>
  </si>
  <si>
    <t>5 = 3 * 4</t>
  </si>
  <si>
    <t>8=7/6</t>
  </si>
  <si>
    <t>SoP 011 - C : Momentary Average Interruption Frequency Index (MAIFI) for AG. Dominant Category</t>
  </si>
  <si>
    <r>
      <t>IM</t>
    </r>
    <r>
      <rPr>
        <b/>
        <vertAlign val="subscript"/>
        <sz val="10"/>
        <rFont val="Arial"/>
        <family val="2"/>
      </rPr>
      <t>i</t>
    </r>
    <r>
      <rPr>
        <b/>
        <sz val="10"/>
        <rFont val="Arial"/>
        <family val="2"/>
      </rPr>
      <t xml:space="preserve"> =
Number of Momentary interruptions for the month
(in numbers)</t>
    </r>
  </si>
  <si>
    <r>
      <t>N</t>
    </r>
    <r>
      <rPr>
        <b/>
        <vertAlign val="subscript"/>
        <sz val="10"/>
        <rFont val="Arial"/>
        <family val="2"/>
      </rPr>
      <t>mi</t>
    </r>
    <r>
      <rPr>
        <b/>
        <sz val="10"/>
        <rFont val="Arial"/>
        <family val="2"/>
      </rPr>
      <t xml:space="preserve"> =
Total no of customers for each momentary interruptions 
(in numbers)</t>
    </r>
  </si>
  <si>
    <r>
      <t>Im</t>
    </r>
    <r>
      <rPr>
        <b/>
        <vertAlign val="subscript"/>
        <sz val="10"/>
        <rFont val="Arial"/>
        <family val="2"/>
      </rPr>
      <t>i</t>
    </r>
    <r>
      <rPr>
        <b/>
        <sz val="10"/>
        <rFont val="Arial"/>
        <family val="2"/>
      </rPr>
      <t xml:space="preserve"> =N</t>
    </r>
    <r>
      <rPr>
        <b/>
        <vertAlign val="subscript"/>
        <sz val="10"/>
        <rFont val="Arial"/>
        <family val="2"/>
      </rPr>
      <t>mi</t>
    </r>
    <r>
      <rPr>
        <b/>
        <sz val="10"/>
        <rFont val="Arial"/>
        <family val="2"/>
      </rPr>
      <t xml:space="preserve">
Number of customer Momentary interruptions
(in numbers)</t>
    </r>
  </si>
  <si>
    <r>
      <t>N</t>
    </r>
    <r>
      <rPr>
        <b/>
        <vertAlign val="subscript"/>
        <sz val="10"/>
        <rFont val="Arial"/>
        <family val="2"/>
      </rPr>
      <t>t</t>
    </r>
    <r>
      <rPr>
        <b/>
        <sz val="10"/>
        <rFont val="Arial"/>
        <family val="2"/>
      </rPr>
      <t xml:space="preserve"> -
Total no of customers served
(in numbers)</t>
    </r>
  </si>
  <si>
    <t>Customer Intt. ΣImi*Nmi</t>
  </si>
  <si>
    <t>MAIFI=ΣImi*Nmi/Nt</t>
  </si>
  <si>
    <t>SoP 011 - A : System Average Interrruption Frequency Index (SAIFI) for JGY category</t>
  </si>
  <si>
    <t>SoP 011 - B : System Average Interrruption Duration Index (SAIDI) for JGY category</t>
  </si>
  <si>
    <t>SoP 011 - C : Momentary Average Interruption Frequency Index (MAIFI) for JGY category</t>
  </si>
  <si>
    <t>SoP 011 - A : System Average Interrruption Frequency Index (SAIFI) for URBAN category</t>
  </si>
  <si>
    <t>SoP 011 - B : System Average Interrruption Duration Index (SAIDI) for URBAN category</t>
  </si>
  <si>
    <t>SoP 011 - C : Momentary Average Interruption Frequency Index (MAIFI) for URBAN category</t>
  </si>
  <si>
    <t>SoP 011 - A : System Average Interrruption Frequency Index (SAIFI) for OTHER ALL category</t>
  </si>
  <si>
    <t>SoP 011 - B : System Average Interrruption Duration Index (SAIDI) for OTHER ALL category</t>
  </si>
  <si>
    <t>SoP 011 - C : Momentary Average Interruption Frequency Index (MAIFI) for OTHER ALL category</t>
  </si>
  <si>
    <t>SoP 011 - A : System Average Interrruption Frequency Index (SAIFI) for PGVCL as a whole</t>
  </si>
  <si>
    <t>SoP 011 - B : System Average Interrruption Duration Index (SAIDI) for PGVCL as a whole</t>
  </si>
  <si>
    <t>SoP 011 - C : Momentary Average Interruption Frequency Index (MAIFI) for PGVCL as a whole</t>
  </si>
  <si>
    <t>cr</t>
  </si>
  <si>
    <t>4th Quarter</t>
  </si>
  <si>
    <t>Sop 002</t>
  </si>
  <si>
    <t>Action taken report for safety measures complied for the accidents occurred</t>
  </si>
  <si>
    <t>Half Yearly</t>
  </si>
  <si>
    <r>
      <t xml:space="preserve">Register For Compiling The Complaints </t>
    </r>
    <r>
      <rPr>
        <i/>
        <sz val="11"/>
        <color theme="1"/>
        <rFont val="Book Antiqua"/>
        <family val="1"/>
      </rPr>
      <t>{As per Appendix B of the regulation}</t>
    </r>
  </si>
  <si>
    <t>Sop 008</t>
  </si>
  <si>
    <t>Sample Test result for Neutral Voltage</t>
  </si>
  <si>
    <t>Yearly</t>
  </si>
  <si>
    <t>Sop 009</t>
  </si>
  <si>
    <t>Sample Test result for Voltage variations</t>
  </si>
  <si>
    <t>Sop 010</t>
  </si>
  <si>
    <t>Sample Test result for Harmonics</t>
  </si>
  <si>
    <t>Sop 012</t>
  </si>
  <si>
    <t>System Losses at 66KV and Below</t>
  </si>
  <si>
    <t>Sop 014</t>
  </si>
  <si>
    <t>Statement Showing the ATC losses, collection efficiency and Billing Efficiency</t>
  </si>
  <si>
    <t>Sop 015</t>
  </si>
  <si>
    <t>Release of New Connection status</t>
  </si>
  <si>
    <t>Performa – SoP 002: Action taken report for safety measures complied for the accidents occurred</t>
  </si>
  <si>
    <t>Sr</t>
  </si>
  <si>
    <t>Location of Accident and details of the victim</t>
  </si>
  <si>
    <t>Date of occurrence</t>
  </si>
  <si>
    <t>Type of Accident</t>
  </si>
  <si>
    <t>Findings of CEI / EI / AEI</t>
  </si>
  <si>
    <t>Remedies suggested by CEI /EI / AEI in various cases</t>
  </si>
  <si>
    <t>Whether the remedy suggested is complied</t>
  </si>
  <si>
    <t>Action taken to avoid recurrence of such Accident</t>
  </si>
  <si>
    <t>Victim himself responsible</t>
  </si>
  <si>
    <t>Performa SoP 008: Sample Test result for Neutral Voltage</t>
  </si>
  <si>
    <t>Compliance Sample Test Report for Neutral Voltage</t>
  </si>
  <si>
    <t>Category of consumers</t>
  </si>
  <si>
    <t>Sample Size (Numbers)</t>
  </si>
  <si>
    <t>Standard specified in regulation</t>
  </si>
  <si>
    <t>Deviation of results from the sample test (Numbers)</t>
  </si>
  <si>
    <t xml:space="preserve">% age compliance  (6) = (5)*100/(3)   </t>
  </si>
  <si>
    <t>LT consumers</t>
  </si>
  <si>
    <t>Domestic</t>
  </si>
  <si>
    <t>Commercial</t>
  </si>
  <si>
    <t>Industrial</t>
  </si>
  <si>
    <t>Agricultural</t>
  </si>
  <si>
    <t>Public water works</t>
  </si>
  <si>
    <t>HT consumers</t>
  </si>
  <si>
    <t>HT industrial</t>
  </si>
  <si>
    <t>Performa SoP 009: Sample Test result for Voltage variations</t>
  </si>
  <si>
    <t>Compliance Sample Test Report for voltage variations</t>
  </si>
  <si>
    <t>Voltage     Level</t>
  </si>
  <si>
    <t>Sample Size (numbers)</t>
  </si>
  <si>
    <t>Limit or prescribed standard</t>
  </si>
  <si>
    <t xml:space="preserve">% age compliance        % age compliance         (5) = (4)*100/(2)  </t>
  </si>
  <si>
    <t>Low Voltage</t>
  </si>
  <si>
    <t xml:space="preserve"> +6% to -6%</t>
  </si>
  <si>
    <t>High Voltage</t>
  </si>
  <si>
    <t>Extra High Voltage</t>
  </si>
  <si>
    <t xml:space="preserve"> +10% to -10%</t>
  </si>
  <si>
    <t>Sample size (Numbers)</t>
  </si>
  <si>
    <t>Limit or standard prescribed</t>
  </si>
  <si>
    <t>%age compliance     (6) = (5)*100/(3)</t>
  </si>
  <si>
    <t>EHT consumers</t>
  </si>
  <si>
    <t>Performa SoP 015: Release of New Connection status</t>
  </si>
  <si>
    <t>Consumer category</t>
  </si>
  <si>
    <t>Total no. of consumers connected at the beginning of half-year/year</t>
  </si>
  <si>
    <t>Pending at the Beginning of the of the Half year/year</t>
  </si>
  <si>
    <t>New Applications received during the half-year / year</t>
  </si>
  <si>
    <t>No. of connections released  during the half-year / year</t>
  </si>
  <si>
    <t>No. of applications pending at the end of half-year / year</t>
  </si>
  <si>
    <t>Total no. of consumers connected at the end of half-year/year</t>
  </si>
  <si>
    <t>1st Half</t>
  </si>
  <si>
    <t>RGP</t>
  </si>
  <si>
    <t>GLP</t>
  </si>
  <si>
    <t>N-RGP &amp; LTMD</t>
  </si>
  <si>
    <t>Public Water Works</t>
  </si>
  <si>
    <t>Agriculture (Total)</t>
  </si>
  <si>
    <t>unmetered</t>
  </si>
  <si>
    <t>metered</t>
  </si>
  <si>
    <t>public lighting</t>
  </si>
  <si>
    <t>Industrial HT</t>
  </si>
  <si>
    <t>Railway</t>
  </si>
  <si>
    <t>2nd Half</t>
  </si>
  <si>
    <t>Annual</t>
  </si>
  <si>
    <t>Date</t>
  </si>
  <si>
    <t>NFOS</t>
  </si>
  <si>
    <t>FOS</t>
  </si>
  <si>
    <t>Not received</t>
  </si>
  <si>
    <t>FD</t>
  </si>
  <si>
    <t>NFD</t>
  </si>
  <si>
    <t>Performa SoP 010: Sample Test result for Harmonics</t>
  </si>
  <si>
    <t>Awareness among general public regarding electrical safety "Keep safe distance from Electrical line &amp; Network of PGVCL" during khedut-shibir &amp; village meeting regularly.</t>
  </si>
  <si>
    <t>Written complaint submitted to the concern police station to lodge FIR &amp; Awareness among general public regarding electrical safety "Keep safe distance from Electrical line &amp; Network of PGVCL" during khedut-shibir &amp; village meeting regularly.</t>
  </si>
  <si>
    <t>19.2.20</t>
  </si>
  <si>
    <t>up to JUN-18</t>
  </si>
  <si>
    <t>up to SEPT-18</t>
  </si>
  <si>
    <t>up to DEC-18</t>
  </si>
  <si>
    <t>Reported upto Jun-18</t>
  </si>
  <si>
    <t>Adjust</t>
  </si>
  <si>
    <t>Actual upto Sept-18</t>
  </si>
  <si>
    <t>Time to time maintenance work should be carried out &amp; line should be trip immediately while conductor was broken.</t>
  </si>
  <si>
    <t>CEI No.</t>
  </si>
  <si>
    <t>File No.</t>
  </si>
  <si>
    <t>Sr. No. in File</t>
  </si>
  <si>
    <t>Outward No.</t>
  </si>
  <si>
    <t>Outward Date</t>
  </si>
  <si>
    <t>DD</t>
  </si>
  <si>
    <t>MM</t>
  </si>
  <si>
    <t>YY</t>
  </si>
  <si>
    <t>Rajkot, Mansukhbhai Devabhai Parmar(Mechanical)</t>
  </si>
  <si>
    <t>8.5.20</t>
  </si>
  <si>
    <t xml:space="preserve">Victim was climbing on tower ladder for repairing of 1 PH service wire on girder pole no. JUN/DT031/Q/416(Old Pole No.). According to the victim statement, Victim lost his balance due to excessive high temperature during the summer and dizziness while climbing the tower ladder.    Due to this lags slip from tower ladder his fall down on the ground and victim's right lag got injured and resulting into mechanical departmental human non-fatal accident in network. </t>
  </si>
  <si>
    <t>Due to Un balance victim was fall down from tower ladder, so Mechanical accident</t>
  </si>
  <si>
    <t>Mechanical accident - due to un balance victim accidently fall down from tower ladder</t>
  </si>
  <si>
    <t>Instruction given to all line staff work to be carried out with patiently and safely.</t>
  </si>
  <si>
    <t>7.9.20</t>
  </si>
  <si>
    <t>Rajkot, Dilipbhai Harshadrai Pandya (Mechanical)</t>
  </si>
  <si>
    <t>5.6.20</t>
  </si>
  <si>
    <t xml:space="preserve">On dt 05.06.2020 evening 07.30 Hrs,11 KV Mavdi road and Society feeder were tripped and made on after trail. Shift duty staff of HT-2 subdivision were doing patrolling to find the reason, meanwhile they got message regarding blast on Transformer located at Krishnanagr 9/6 corner by Udyognagar subdivision fault centre. Consequently Dilipbhai H Pandya and other two colleagues reached at location and found one DO fuse burnt out they also found one kite stick hanging with upper contact of Boby DO and second kite stick were hanging on middle phase of conductor at top angle of TC. They removed one kite stick from standing on ground with the help of DO rod and wearing safety gadget then he climbed on tower ladder to remove second kite stick from the busbar. At a time he lost his balance and fall down from tower ladder and got injury on his hand and leg. Also he came into induction zone of 11kv D.O. fuse and burn skin of his right hand thus human Non-fatal Departmental mechanical accident occurred in network. </t>
  </si>
  <si>
    <t>DE HT-2 ask for revision due to contradictory finding between EI and PGVCL with wide latter no.393 Dt.24.09.2020.</t>
  </si>
  <si>
    <t>5.9.20</t>
  </si>
  <si>
    <t>Rajkot, Siddharajsinh Narendrasinh Jadeja</t>
  </si>
  <si>
    <t>9.9.20</t>
  </si>
  <si>
    <t>On Dt 10.09.2020 from evening newspaper (AAJKAL),it came to know that at Dhebar Road, Balkrushna Engineering on fatal electrical accident occurred. As per site visit done by HT-3 Sdn and statement of eye witness as well as CCTV footage of site it is came into know that during incident victim was seating on GI pipe Railing of First floor of Balkrishna Engineers building, Kothariya. On base of verifying CCTV footage of incident at the time of incident he tried to touch one phase of 11 KV line which was at approx. 4.2 Ft horizontally far from that ralling and came in induction zone of 11 KV Line and got electrocuted. Then he was taken to Doshi Hospital were doctors declared him dead. Also tripping was not observed in 11 KV Kothariya feeder</t>
  </si>
  <si>
    <t>Victim's hand was in contact to 11 KV electric line from 1st floor gallery and victim electrocuted.</t>
  </si>
  <si>
    <t xml:space="preserve">Rajkot, Jayeshbhai Bakulbhai Vala </t>
  </si>
  <si>
    <t>20.9.20</t>
  </si>
  <si>
    <t>At time of site visit,it has came to know that Owner of Franchies of La Pinoz Pizza has hiered three local worker to shift the Shineboard. For that they were assigned  work to lift down Shineboard. While doing so they have to remove one another small flex banner fitted over it. At the time of removing flex banner, it tilted from its position and touched with 11 KV line passes horizontal 1.6 meter away from Shineboard and Jayeshbhai Bakulbhai Vala got electric shock in his hand and other two person standing nearby him also got minor shock in their hands.</t>
  </si>
  <si>
    <t>Awaited</t>
  </si>
  <si>
    <t>Notice issued to owner of premises for unsafe work carried out by them. Awareness among general public regarding electrical safety "Keep safe distance from Electrical line &amp; Network of PGVCL" during khedut-shibir &amp; village meeting regularly.</t>
  </si>
  <si>
    <t>Rajkot , Anilbhai Jinabhai Rathod</t>
  </si>
  <si>
    <t>30.11.20</t>
  </si>
  <si>
    <t>There is no any information given from consumer as well as from police station regarding above human fatal accident to any PGVCL office. On dtd 01.12.2020 from Morning newspaper (Divyabhasker) it came to know that at Plot No 11, Survey No 224, Somnath Industrial area, Nr Somnath Pan, one fatal electrical accident occurred. As per site visit done by HT-3 sdn and statement of eye witness it is came in to know that during incident victim was doing plumbing work and as part of it he was trying to fix 4"inch diameter plastic pipe wrapped with plaster iron nest of length 20 ft approx. from 1st floor of building and suddenly pipe slide from victim's hand. Said pipe came in contact with 11 KV line of Marvel feeder which was at approx. 8 ft horizontal distance from Wall and 5 ft horizontal distance from balcony and got electrocuted. Then he was taken to Viral Hospital were doctors referred him to Civil hospital and they declared him dead. Black spots found on plastic iron wrapped pipe and also on 11 KV Conductor. Tripping was observed in 11KV Marvel feeder at Time:-14:27.</t>
  </si>
  <si>
    <t xml:space="preserve">Victim was using plastic pipe which was covered with iron net to outlet of water from 1st floor of Premise and this pipe come in contact to 11KV electric line and victim electrocuted </t>
  </si>
  <si>
    <t>Rajkot , Khimjibhai Hamirbhai Varan</t>
  </si>
  <si>
    <t>23.12.20</t>
  </si>
  <si>
    <t>As per statement of eye witness it is came in to know that during incident victim was doing centring work and as part of it he was trying to lift  8mm  diameter iron rode length of 15 ft approx. from ground level to first floor where construction work is under progress and suddenly while lifting said iron rode, due to any reason it came in contact with 11 KV line of Alap feeder which was at approx. 9 ft horizontal distance from Wall and 7 ft horizontal distance from balcony and got electric shock. Then he was taken to Jalaram Hospital were declared him dead. Black spots found on iron rode and also on 11 KV line conductor. Tripping was also observed at 12:11 Hrs in 11 KV Alap feeder.</t>
  </si>
  <si>
    <t>Victim was doing centring work with iron rod on terrace of house. This iron rod was in victim's hand and which is come in contact to 11KV electric line and victim electrocuted.</t>
  </si>
  <si>
    <t xml:space="preserve">Rajkot , Mst.Rahul Nanubhai Bambhava </t>
  </si>
  <si>
    <t>18.1.21</t>
  </si>
  <si>
    <t>An Electrical Human Non Fatal Accident occurred in network on Dtd.18.01.2021 at Nr. Apurva Complex, Raiya main road, Rajkot. At the time of site visit, it has come to know that one kite was trapped on transformer center RAI/NIR/050/DT039. So victim was going to take that kite through nearby roof of cabin with help of broom. At the time of taking kite, he came in contact and touched LT side busing of Transformer and Victim got electric shock in his right hand. Then immediately he was admitted to civil Hospital for further treatment. Detail investigation report under process and will be sent soon.</t>
  </si>
  <si>
    <t>Public Awareness among regarding electrical safety during Field area visit regularly.</t>
  </si>
  <si>
    <t>Rajkot , Lasmikant Mohanbhai Solanki - EA (Mechanical)</t>
  </si>
  <si>
    <t>17.3.21</t>
  </si>
  <si>
    <t>A Non-Fatal Mechanical accident occurred to EA-Sh. Laxmikant Mohanbhai Solanki on 17.03.2021 at 09:35 PM approx. Jungleshwar main road, Rajkot while attending Complain no. 181221 regarding no power in area, at pole no. GID/JUG/047/DT-145. Victim doing jumper work with the help of tower ladder and suddenly lost his body balance and fallen from tower ladder to ground. So, mechanical injuries occurred to his body. Detail Investigation reports will follows.</t>
  </si>
  <si>
    <t>Motiparbdi, Hemalbhai Navinchandra Vyas</t>
  </si>
  <si>
    <t>15.5.20</t>
  </si>
  <si>
    <t xml:space="preserve">On dated 15.05.2020 Victim was gone for maintenance work as consumer complained for tripping of 11KV Motiparabadi AG feeder line due to bird fault. For this victim has informed to consumer for attend his complain and gone at site alone in 11KV Motiparabadi AG feeder at Vaju Devashi Babariya’s TC. Before starting work he has taken line clear of 11KV Sarhad AG feeder instead of 11KV Motiparabadi AG feeder. As soon as he started work and got electric shock and fall down on ground and hence accident occurred with victim. After few time consumer representative shree Haresh Vaju Babariya came near TC and informed to this office about this accident. Victim himself responsible for accident. </t>
  </si>
  <si>
    <t>Final Punishment Order No.DD/HR-2/71 dt.24.09.20 with one Increment stop without cumulative effect.</t>
  </si>
  <si>
    <t>Khadvanthali, Cow Of Rameshbhai Bhikhabhai Thunga</t>
  </si>
  <si>
    <t>7.6.20</t>
  </si>
  <si>
    <t>Telephonic information received from Villager’s of Khadvanthali Village to our Fault Centre, SDO Gondal R2 has shut down the 11KV Meshapar JGY and Rushed at site &amp; it is come to know that due to Heavy Rain at Khadvanthali Village. Victim Cow was passing nearer to said transformer Centre which is located in water logging area and leakage current was flowing in said transformer earthing from defective fan (fan wiring short) of nearby consumers, (Consumer Name:-Jesalbhai Babubhai Bhundiya &amp; Consumer No:-87722/00915/8 Cat:-RGPR, Load:-1kW) is connected in this transformer LT CKT. Hence, path of leakage current was flow from defective fan to transformer earthing through ground, which create difference voltage level in ground which leads the cow electrocuted.</t>
  </si>
  <si>
    <t>ELCB NOT INSTALLED ON LOAD SIDE &amp; LOAD SIDE CONNECTED FAN IS FAULTY</t>
  </si>
  <si>
    <t>Earthing reactivation is required &amp; Also ELCB is required to install</t>
  </si>
  <si>
    <t>Earthing reactivated. Awareness among general public regarding electrical safety "Do not grazing their animals near the pole/ TC center" during khedut-shibir &amp; village meeting regularly.</t>
  </si>
  <si>
    <t>Biliyala, Kavitaben Mahetabbhai Chauhan</t>
  </si>
  <si>
    <t>14.6.20</t>
  </si>
  <si>
    <t xml:space="preserve">As telephonically information received from Shri Maheshbhai Bhovanbhai Hirpara on Dt.14.06.2020 to 66 KV Hadmtala S/S and accordingly, DE Gondal R1 SDN visited at site &amp; as information received from victim relatives that victim has climbed on tree at that time due to heavy wind pressure and rain, tree branches might be touched to 11 KV live wire and leakage current path created from 11kv live wire to earth through victim and victim got electrocuted. But at site sufficient distance between 11KV conductor &amp; tree branches, also no any tripping recorded on this 11 KV Avadh AG Feeder at 66 KV Hadmatala S/S. </t>
  </si>
  <si>
    <t>AS VICTIM CLIMB ON TREE NEAR LIVE ELECTRIC LINE</t>
  </si>
  <si>
    <t>To take safety attantion regarding regarding regulation no. 12 of the central electricity authority regulation-2010</t>
  </si>
  <si>
    <t>victim himself responsible as he climbd on tree. Awareness among general public regarding electrical safety "Keep safe distance from Electrical line &amp; Network of PGVCL" during khedut-shibir &amp; village meeting regularly.</t>
  </si>
  <si>
    <t>Dholara, Cow Of Ladhubhai Hathabhai Matiya</t>
  </si>
  <si>
    <t>8.6.20</t>
  </si>
  <si>
    <t>As per information received from Sarpanch Shri Village Dholara, about said animal fatal accident occur to a Cow of owner Shri Ladhubhai Hathabhai Matiya in PGVCL network on Dt:06-02-2020 at time 08:45 AM (app). Immediately JE-Pardi Sri A B Kapdi has visited accident site on Dt:08-06-2020 at time 09:30 AM (app) for adopt departmental procedure. As per investigation, found that there is a existing village transformer center vide location No:11KV/SHR/DIR/DT028/JGY &amp; feeding power supply to 3P-4W LT line through LT AB cable. On pole No: SHR/DIR/DT028/LT003 existing LT AB cable found faulty (damage) &amp; contact with messenger wire which is fixed at C clamp on PSC pole. Due to rain continue &amp; wet land, when victim a cow of owner Shri Ladhubhaii Hathabhai Matiya was passed near this LT pole &amp; due to leakage current passing through existing LT line &amp; pole, a cow came into contact with this PSC pole &amp; got electric shock &amp; died.</t>
  </si>
  <si>
    <t>Rectification of  LT cable carried out SDO by providing insulation tap etc. Awareness among general public regarding electrical safety "Do not grazing their animals near the pole/ TC center" during khedut-shibir &amp; village meeting regularly.</t>
  </si>
  <si>
    <t>Lodhika, Dipakgiri Parshotamgiri Gosai</t>
  </si>
  <si>
    <t>18.6.20</t>
  </si>
  <si>
    <t xml:space="preserve">As telephonic message received from Shri Rajeshgiri Parshotamgiri Gosai (Brother of Victim) on Dt:18-06-2020 at time 10:25 AM (app) to DE-Lodhika about non-fatal-outsider(Contractor Labor of M/s Shiv Shakti)-Network accident occur to Shri Dipakgiri Parshotamgiri Gosai (Contractor Labour) at farm of Shri Tulshibhai Gokalbhai Gajipara at village:Lodhika, Tal:Lodhika, Dist:Rajkot. Immediately, DE-Lodhika Shri D.V.Unadak visited accident site on DT:18-06-2020 at time 12:45 PM (app) for carried out departmental procedure &amp; found that there is existing AG connection of Shri Tulshibhai Gokalbhai Gajipara vide Consumer No:33442/02246/0, Cat-A2, Load-5.0 HP at village: Lodhika, Tal:Lodhika, Dist:Rajkot. As per statement of eye witness Shri Rajeshgiri Parshotamgiri Gosai, victim  Shri Dipakgiri Parshotamgiri Gosai gone meter shifting work as per Consumer’s application paid vide MR No:385919 Dt:05-06-2020. During above work, victim has carried out work of cut off DO fuse of existing transformer with the use of nonstandard DO Rod &amp; got electrocuted as there is 3-phase power supply on in 11KV Vagudad AG feeder at the time of accident. </t>
  </si>
  <si>
    <t>Accident occurred due to use of nonstandard DO Rod, hence instructed to all contractors to take all necessary accident prevention of safety measures before starting any work.</t>
  </si>
  <si>
    <t>Rafala, Piyushbhai Jagdishbhai Pateliya</t>
  </si>
  <si>
    <t>3.6.20</t>
  </si>
  <si>
    <t xml:space="preserve">The victim Sh. Piyushbhai jagdishbhai pateliya and other line staff went to 11 KV line maintenance work of 11KV Magharvada AG feeder. When victim was climbing pole for re-jumpering work suddenly chameleon came in front of him and victim got afraid &amp; fell down from pole to ground, immediately he got admitted to private “Gokul hospital” Rajkot .As per primary medical investigation report victim has injury in spinal cord. </t>
  </si>
  <si>
    <t>Instructed to all contractors to take all necessary accident prevention of safety measures before starting any work.</t>
  </si>
  <si>
    <t>Virpur, Cow Of Bijalbhai Bachubhai Shiyal</t>
  </si>
  <si>
    <t>6.7.20</t>
  </si>
  <si>
    <t>As telephonic information received from Bijalbhai Bachubhai Shiyal on 8:30 AM today at Virpur fault center accordingly SDO Gondal R-2 gas visited at site and it comes to know that victim cow was passing nearer to LT line pole of above said transformer center and due to defective street light fixture which is touched to pole GI earthing wire &amp; leakage current was flowing from defective street light fixture through LT line pole earthing due to rain &amp; wet land cow is electrocuted.</t>
  </si>
  <si>
    <t>Electrical leakage in fixture of streetlight</t>
  </si>
  <si>
    <t>Earthing reactivation is required &amp; Also eartging connection is required with street light.</t>
  </si>
  <si>
    <t>letter written to gram panchayat vide. Awareness among general public regarding electrical safety "Do not grazing their animals near the pole/ TC center" during khedut-shibir &amp; village meeting regularly. GRSD2/1620/6.07.20 for defective street light</t>
  </si>
  <si>
    <t>Anandpar, Buffalo-1-Karshan Ramya Kumbharvadiya</t>
  </si>
  <si>
    <t>2.7.20</t>
  </si>
  <si>
    <t xml:space="preserve">There is an existing transformer center vide location no. 11KV/VJY/DRG/AG/210/L-04/Dt-017. A buffalo of owner Shri Karshanbhai Ramayabhai Kumbharvadiya was passed near this transformer center &amp; due to leakage current &amp; wet soil may get electric shock through transformer center earthing &amp; died. </t>
  </si>
  <si>
    <t>Veraval, Buffalo-1-Vihabhai Bhayabhai Sirodiya</t>
  </si>
  <si>
    <t>25.7.20</t>
  </si>
  <si>
    <t>there is a Buffalo lying on the ground and a Dilapidated guarding wire is Clogged in the Buffalo’s leg and one side of that guarding wire is attached to the Pole during that time Buffalo went a little further to graze that guarding wire was stretched and came in to contact with live conductor of 11 KV Arrow JGY Feeder and Buffalo came into contact with that live conductor and get electric shock &amp; died.</t>
  </si>
  <si>
    <t xml:space="preserve">Existing guarding remove and new guarding provide. Awareness among general public regarding electrical safety "Do not grazing their animals near the pole/ TC center" during khedut-shibir &amp; village meeting regularly.                                                                                                                                                                                                                                        </t>
  </si>
  <si>
    <t xml:space="preserve">Gondal, Sejalben Kishanbhai Danidhariya </t>
  </si>
  <si>
    <t>9.8.20</t>
  </si>
  <si>
    <t xml:space="preserve">As telephonically information received from Shri Alkeshbhai Khambhayta on Dt.09.08.2020 to fault centre of town SDN Gondal and accordingly, DE Gondal Town SDn visited at site &amp; as information received from victim relatives that victim has climbed on building staircase and trying to cut leaves of Ashok tree using GI Wire (Approx. 4.5 feet). At that time GI wire accidently touch the 11 KV line and leakage current path created from 11kv live wire to GI wire (In Right hand of victim) to earth through victim and victim got electric shock. Tripping was recorded on this 11 KV MEERA Urban Feeder at 66 KV VIJAYNAGAR S/S. </t>
  </si>
  <si>
    <t>notice issued vide latter no GTSD/1620/6.07.20 to victim for unauthorised work. Awareness among general public regarding electrical safety "Keep safe distance from Electrical line &amp; Network of PGVCL" during khedut-shibir &amp; village meeting regularly.</t>
  </si>
  <si>
    <t>Gomta, Bufello Of Ankitbhai Dineshbhai Lambariya</t>
  </si>
  <si>
    <t>14.8.20</t>
  </si>
  <si>
    <t>As telephonic information received from Mansukhbhai Harjibhai Derani at 12:41 PM today at Gondal R-2 fault center accordingly SDO Gondal R-2  visited at site and it comes to know that victim Buffalo was passing nearer to the above mentioned transformer center. Meanwhile Buffalo tried to pass between two PSC Poles of the above mentioned transformer and one of the legs stuck in the Earthing wire. So earthing pipe broke, due to which leg of buffalo touched to GI earthing wire. At this place there was so much water logged surrounding above said transformer center due to rain. So due to leakage current said buffalo might get electrocuted.</t>
  </si>
  <si>
    <t>Awareness among general public regarding electrical safety "Do not grazing their animals near the pole/ TC center" during khedut-shibir &amp; village meeting regularly.</t>
  </si>
  <si>
    <t>Kotda Sangani, Bufello Of Mansukhbhai Talshibhai Charoliya</t>
  </si>
  <si>
    <t>25.8.20</t>
  </si>
  <si>
    <t>As information received from Mansukhbhai Talshibhai Charoliya at 14:45 today at Kotda Sangani SDN office accordingly SDO Kotda sangani sdn visited site and it comes to know that victim Buffalo found lying nearer to the above mentioned pole location. On site electrical sparking observed between guy wire below the guy insulator &amp; 11 KV conductor. Feeder tripping is not recorded at 66 KV SS at the instant of accident.</t>
  </si>
  <si>
    <t>Kamlapur, Cow Of Jentibhai Lakhabhai Gabu</t>
  </si>
  <si>
    <t>7.8.20</t>
  </si>
  <si>
    <t>The accident information is received on Dtd: 07.08.2020 from Sarpanch. As per information, DE and JE Atkot have visited the site and statement of present person Sh. Jentibhai Lakhabhi Gabu,is taken who is owner of animal. As per the statement and investigation it came to notice that Cow came in contact with 11 KV conductor which was snapped at location no KAM/ATK/KAM/AG/27 and 28. Further during site verification load side conductor found broken from shackle jumper and snapped. As per investigation, it can be concluded that cow came in contact with snapped conductor and got electrocuted</t>
  </si>
  <si>
    <t>New jumper work is carried out at shackle point. Awareness among general public regarding electrical safety "Do not grazing their animals near the pole/ TC center" during khedut-shibir &amp; village meeting regularly.</t>
  </si>
  <si>
    <t>Hathasani, Bufello And Calf Of Jagabhai Vibhabhai Khint</t>
  </si>
  <si>
    <t>The accident information is received on Dtd: 14.08.2020 at 13.30 pm from Jagabhai Vibhabhai Khint. As per information, DE and JE vinchiya have visited the site and statement of present person Sh. Jagabhai Vibhabhai Khint, is taken who is the owner of the animal. As per the statement and investigation it came to notice that buffalo and calf came in contact with LT conductor which was snapped on location no VSD/HAT/BAG/120/DT-041/L.02. Further during site verification LT conductor found broken from shackle insulator jumper and snapped. As per investigation, it can be concluded with snapped conductor and got electrocuted.</t>
  </si>
  <si>
    <t>Virnagar, Buffelo Of Popatbhai Samatbhai Batala</t>
  </si>
  <si>
    <t>19.8.20</t>
  </si>
  <si>
    <t>The accident information is received on DTD: 19.08.2020 from buffalo owner. As per information, DE and JE Atkot have visited the site and statement of present person Sh. Popatbhai Samatbhai Batala is taken who is the owner of animal. As per the statement and investigation it came to notice that She buffalo was eating grass below transformer enter structure, while eating it came in contact with open earthing wire of transformer neutral, and due to heavy rain since last week there is water accumulated surrounding TC center area, so she buffalo got electrocuted through leakage current. Died on the spot due to electric leakage current</t>
  </si>
  <si>
    <t>TC earthing reactivation carried out. Awareness among general public regarding electrical safety "Do not grazing their animals near the pole/ TC center" during khedut-shibir &amp; village meeting regularly.</t>
  </si>
  <si>
    <t>Veraval,  Sh Jayeshbhai B Baldaniya</t>
  </si>
  <si>
    <t>2.8.20</t>
  </si>
  <si>
    <t xml:space="preserve">Due to faulty gear box of that tower ladder, the handle was slipped and tower is came down with EA Shri J B Baldaniya, who work on that tower and his fingers and toes squeezing between the angle of tower leader </t>
  </si>
  <si>
    <t>Notice issued to Victim. His reply is received &amp; convinced by CA. Also instructed to all Line staff to take all necessary accident prevention of safety measures before starting any work.</t>
  </si>
  <si>
    <t>Vajdigadh, Buffalo Of Rameshjagmal Gamara</t>
  </si>
  <si>
    <t>There Is A Existing Transformer Center Vide Location No 11 KV VEJAGAM AG/GTW/VEJ/80/R-17/DT-17. A buffalo Of Shri Rameshbhai Jagmalbhai Gamara Was Passed Near transformer center.  Due To wet soil may be leakage current passing through transformer earthing And Get Electric Shock And Died.</t>
  </si>
  <si>
    <t>Vinchiya, Buffelo Of Prakashbhai Chothabhai Kukadiya</t>
  </si>
  <si>
    <t>25.9.20</t>
  </si>
  <si>
    <t>As per information, DE Vinchiya have visited the site, Statement of present person Sh. Prakashbhai Chothabhai Kukadiya is taken who is owner of the Animal. As per the statement and investigation, it is came to know that Buffalo came in contact with snapped LT conductor at above location and electrocuted. Further during site verification old LT line conductor found broken from middle of the span.</t>
  </si>
  <si>
    <t>Conductor replacement work done of one span. Awareness among general public regarding electrical safety "Do not grazing their animals near the pole/ TC center" during khedut-shibir &amp; village meeting regularly.</t>
  </si>
  <si>
    <t>Motavada , Arjun Ditabhai Makwana</t>
  </si>
  <si>
    <t>12.10.20</t>
  </si>
  <si>
    <t>As per telephonic message received from Shri Upendrasinh Gohel, Police Station, Metoda on Dt:12.10.2020 at time 5.10 pm (app) to DE-Lodhika about  fatal human-outsider-network accident occur to Shri Arjunbhai Ditabhai Makwana at Motavada–Khirsara road at village:Mota-Vada, Tal:Lodhika, Dist:Rajkot. Immediately, DE-Lodhika Shri D.V.Unadakat visited accident site on DT: 12.10.2020 at time 5:45 PM (app) to carry out departmental procedure &amp; investigation thereof. During investigation DE Lodhika SDn found that, the road widening work carried out between Motavada to Khirasara, at that site work of filling up of soil was going through the dumper (heavy vehicle) &amp; as per statement of victim`s mother conductor snapped at time and victim touch the conductor &amp; electrocuted &amp; got electric shock. After that site supervisor of pavan construction (road widening contractor) hospitalized victim at Om hospital–Metoda by private vehicle and then refer to Civil Hospital Lodhika, but on duty Dr. declared victim as dead. As per site visited &amp; investigation thereof by DE-Lodhika, at the time of filling soil of road, dumper vehicle touch the 11 kv Nana-Vada Ag feeder line and due to that conductor snapped and accident occurred. Also sample piece of snapped conductor of R Phase &amp; B Phase from site is collected and submitted to Police Department for FSL thereof. The clearance measured from ground level to lowest conductor is 6.2 mtr.</t>
  </si>
  <si>
    <t>Vehicle came in contact with live conductor</t>
  </si>
  <si>
    <t xml:space="preserve">INRELY VECHILE PARK UNDER EX LINE AND BREAK DOWN CONDCUTOR OF LINE BY VECHILE TRUCK ROAD WORK. </t>
  </si>
  <si>
    <t>victim  has park vehicle under existing line ,and guided to don not park vehicle under line. Awareness among general public regarding electrical safety "Keep safe distance from Electrical line &amp; Network of PGVCL" during khedut-shibir &amp; village meeting regularly.</t>
  </si>
  <si>
    <t>Thoriyali , Jagabhai Sardulbhai Makwana</t>
  </si>
  <si>
    <t>14.10.20</t>
  </si>
  <si>
    <t>As per telephonic information received from Sarpanch Shri.Kanabhai Malsurbhai Makwana on Dated 16.10.2020, Time 09:00 AM , The site of accident visited by DE and JE of Vinchhiya Subdivision and it is came to know that victim might climbed on Transformer centre unauthorized for unknown reason and he might came in contact with any live part of the Transformer centre and got electric shock and non-fatal accident occurred and at present victim is Hospitalized and detail investigation follows.</t>
  </si>
  <si>
    <t xml:space="preserve">connection disconnected and also wrote a letter to police station for launch a FIR </t>
  </si>
  <si>
    <t>Pardi , Rahulbhai Shivubhiai Dhaman</t>
  </si>
  <si>
    <t>23.10.20</t>
  </si>
  <si>
    <t>As per article of new paper of Dt: 24.10.2020 about fatal human-outsider-Network accident occur to Shri Rahul Shivubhai Dhaman at Pardi-Padavala road at village: Pardi, Tal: Lodhika, Dist: Rajkot. Immediately DE-Pardi visited accident site on DT: 24.10.2020 at time 11:00 AM (app) for carried out investigation &amp; departmental procedure &amp; found that construction work set up for gate of Ambedkar Community hall by Gram Panchayat Office Pardi  near 11 KV Dholra JGY line. The victim climb on iron structure with material supplying vassal (Tagaru) for supplying cement and other material, at that time he might been influence in induction zone of 11 KV line and electrocuted &amp; got electric shock. Immediately victim hospitalized at Civil Hospital –Rajkot by 108 Ambulance, but on duty Dr. declared victim as dead.</t>
  </si>
  <si>
    <t>notice issued to sarpanch pardi vide latter no 4888/24.10.2020 to victim for unauthorised work. Awareness among general public regarding electrical safety "Keep safe distance from Electrical line &amp; Network of PGVCL" during khedut-shibir &amp; village meeting regularly.</t>
  </si>
  <si>
    <t>Ranjitgadh , Kiritsinh Ghanshyam Sinh Zala</t>
  </si>
  <si>
    <t>27.10.20</t>
  </si>
  <si>
    <t>DE Sardhar received telephonic information from Sarpanch of village Ranjitgadh regarding one buffalo got electric shock in the village. As per information DE Sardhar, JE Sardhar and Lineman (victim-Sh K G Zala) have visited the site for investigation of accident place. For more Investigation, LM Shri K.G.Zala has taken power cut of 11 KV Virpar AG feeder instead of 11 KV Ranjitgadh JGY and climb up on the pole with wearing Hand gloves, Helmet and shoes. At that time, suddenly he came into contact with 11 KV line jumper and he got electric shock. Because Shri K G Zala has taken power cut of 11 KV Virpar AG feeder instead of 11 KV Ranjitgadh JGY feeder, hence such accident was occurred. Victim himself is responsible for accident. Victim admitted at hospital, condition is steady.</t>
  </si>
  <si>
    <t>It is unfortunate on the part of officers of the company, that when Deputy engineer and Junior Engineer are present at site and such electrical accident occurred in network. So the departmental actions are initiated against responsible persons.</t>
  </si>
  <si>
    <t>Ranjitgadh , Buffalo (She) Of Naranbhai Dhudhabhai Shambad</t>
  </si>
  <si>
    <t>As per information, DE Sardhar have received telephonic information from sarpanch of village Ranjitgadh regarding one buffalo got electric shock in the village. As per information DE Sardhar, JE Sardhar and Lineman (Sh K G zala) have visited the site for investigation of accident place. As per the site inspection, it is came to know that buffalo came in contact with the guy. The Guy might touched momentarily with jumper of DO Section DP of 11 KV Ranjitgadh JGY feeder line hence, buffalo got electrical shocked and died. No any tripping observed on feeder.</t>
  </si>
  <si>
    <t>DE Sardhar has been instructed to carry out periodic proper maintenance work done with quality work and avoid such type of incidence in future and to carry out village meeting and aware people about electricity safety.</t>
  </si>
  <si>
    <t>Navagadh , Jignesh Vinubhai Govani</t>
  </si>
  <si>
    <t>21.11.20</t>
  </si>
  <si>
    <t>As per site visit 100 KVA Brindavan Tax Transformer center connected on 11 KV Vivekanand Urban feeder is provided with fencing. As per statement of victim cousin Sh. Mukesh Gordhanbhai Govani, victim was mentally retarded and when victim unauthorisely climbed on Brindavan Tax Transformer center and came in contact with live part and got electrocuted resulting fatal electrical accident. Detail investigation under process</t>
  </si>
  <si>
    <t>DE Navagadh S/Dn has lodged FIR at Jetpur Police Station.</t>
  </si>
  <si>
    <t>Dhokalya , Chhaganbhiai Mohnanbhai Pan</t>
  </si>
  <si>
    <t>4.12.20</t>
  </si>
  <si>
    <t>As per information received from villager of Village:Dhokaliya to DE-Ronki about said accident occur to Shri Chhganbhai Mohanbhai Pan on Dt:04.12.2020 at Time 10:55 AM (app), DE-Ronki immediately visited accident site on Dt:04.12.2020 at Time 11:50 AM (app) for carried out departmental procedure &amp; investigation thereof. During investigation by DE-Ronki, he found that at village Dhokaliya, Tal:Paddhari, Dist:Rajkot victim Shri Chhaganbhai Mohanbhiai Pan built house near 11KV Khambhala JGY feeder. Victim spreading water on under construction wall on terrace at that time he might be came in to contact with conductor of 11KV Khambhala JGY feeder and fall down on wall due to electrocuted &amp; died on the site. Then victim referred at Government Hospital, Paddhari for PM. Due to direct contact of victim with 11KV line conductor of 11KV Khambhala JGY feeder, the conductor of HT line was broken from the center of span &amp; due to that tripping of 11KV Khambhala JGY feeder registered at 66KV Stadium S/S at Time 10:50 AM. More ever, the horizontal distance between nearest HT line conductor &amp; constructed wall of house is found 1.5 feet and vertical distance between grounds to HT line is found 07 mtr. In addition, the consumer/victim has not submitted any application regarding shifting of 11KV line at Sub-Division Office, Ronki.</t>
  </si>
  <si>
    <t>notice issued to victims relative  vide latter no7288/04.12.2020  for unauthorised work under existing line. Awareness among general public regarding electrical safety "Keep safe distance from Electrical line &amp; Network of PGVCL" during khedut-shibir &amp; village meeting regularly.</t>
  </si>
  <si>
    <t>Shivrajpur , Sonu Gopalbhai Hundiya</t>
  </si>
  <si>
    <t>7.12.20</t>
  </si>
  <si>
    <t>As per telephonic information received from Jasdan Police station by Shri Rajeshbhai Bhupatbhai Taviya Head Constable, on Dated 07.12.2020, Time 11:45 AM.  Accordingly  In charge DE and JE of Jasdan Subdivision have visited accident site and it is came to know from eyewitness that victim goes to terrace of newly constructed Room/Godown to play with his friend and he came in contact  with 11KV  line of  Gangeswar Ag feeder  and he got electric shock. As horizontal distance between terrace and 11 KV Gangeswar AG feeder line wire is only 0.3mtr and it is observed that construction of Room/Godown is new and 11 KV line was erected before the construction work of Room/Godown. Victim hospitalized at Rajkot &amp; condition is stable.</t>
  </si>
  <si>
    <t>Notice is issued to the owner of the godown for illigal construction near by existing 11 kv line of Gangeshwar Ag feeder. Also letter wrote to police station, Jasdan to launch FIR against owner of godown Shri Maheshbhai Manubhai Sanethiya and the farmer Shri Pravinbhai Mohanbhai Asodariya</t>
  </si>
  <si>
    <t>Naniparbdi , Pintubhai Ukabhai Sankhat</t>
  </si>
  <si>
    <t>26.12.20</t>
  </si>
  <si>
    <t>As per farm owner statement and site condition, on date 26-12-2020 victim was working with iron rake (Lokhand ni khapari) on the heap of crushed cotton plants in collecting tractor trolley, which was fully loaded and moving in the farm with tractor. During this trolley passes under the existing HT line of 11 KV Shivvadi AG feeder,  at that time somehow victim came in contact with live wire and electrocuted and fallen from tractor trolley to the ground and hence non-fatal accident occurred with victim.  The ground clearance of existing HT line is about 19 feet, but height of said fully loaded tractor trolley is about 11 to 12 feet, hence victim was came in contact with existing Line. At present he is under treatment at wockhardt hospital-Rajkot.</t>
  </si>
  <si>
    <t xml:space="preserve">We Discuss Such type of accident issue and we serve safety pamplet to pepole to prevent this type accident in area meeting during area visit also Informed to consumer and  remain away from our HT/LT line and transformer centre and provied ELCB at there premises. </t>
  </si>
  <si>
    <t>Shapar , Ajaybhai Ashokbhai Malakiya</t>
  </si>
  <si>
    <t>24.12.20</t>
  </si>
  <si>
    <t>As per information received from Police Station, Shapar-Veraval on Dt:31.12.2020 at 17:00 Pm (app) regarding same accident occur to Shri Ajaybhai Ashokbhai Malakiya at Shapar (Veraval), Tal:Kotda-Sangani, Dist:Rajkot on Dt:24.12.2020 at time 16:30 PM (app). DE-Shapar Veraval sub-division Shri R.P.Aghera has visited accident site on Dt:01.01.2020 at time 09:30 AM (app) for carried out preliminary investigation &amp; departmental procedure thereof. As per site visited &amp; preliminary investigation, labour Shri Ajaybhiai Ashokbhai Malakiya-Victim carried out civil work of slab of new constructed house with iron rod having length approximately of 13 feet in his hand. During this work, iron rod unbalance &amp; touch live conductor of 11KV Shrinathji JGY feeder &amp; electrocuted. Thus victim electrocuted &amp; got electric shock &amp; died. Due to getting electric shock to victim, he fall down &amp; found punctures at different parts of body &amp; died on the spot. The eye witness Shri Nareshbhai Mansukhbhai’s statement also obtained. The distance between building &amp; HT line conductor is found Two meter (app). The tripping was registered in 11KV Sheinathji JGY feeder at 66KV Hirni S/S on Dt: 24.12.2020 at time 16:30 PM (app).</t>
  </si>
  <si>
    <t>notice issued to victims relative  vide latter no206/11.01.2021  for unauthorised work under existing line. Awareness among general public regarding electrical safety "Keep safe distance from Electrical line &amp; Network of PGVCL" during khedut-shibir &amp; village meeting regularly.</t>
  </si>
  <si>
    <t>Kothariya , 1)Desadbhai Devabhai Dodiya</t>
  </si>
  <si>
    <t>29.6.20</t>
  </si>
  <si>
    <t>As per information received from PSI of Kuvadva  Police Station, Rajkot on Dt.29.06.2020, about said human fatal-out sider-network Electrical accident occurred to two persons named Desadbhai Devabhai Dodiya &amp; Chaganbhai Vesatabhai Bamaniya approx age 47 &amp; 45 was found dead. Site is visited by DE-Ronki on 29/06/2020 at 5:30pm and as per information received both the victims was laid down near Transformer centre. Hence as per the statement of first eye witness the accident occurred might be due to Electric Short and both body were found near Transformer centre. However actual cause of accident would be decided after receiving of PM report &amp; police Punchnama.DO fuse of Transformer are found removed at the time of site visit and also service wire is found burnt on middle and also some grass found burnt under service line. Two big wooden bamboo sticks were used for removing DO fuse. In Connection of Sh. Desalbhai Devabhai Dodiya (89752/00787/2-5HP).There was no any dead body found during the site visit hence it is not easy to conclude that how the accident took place. Moreover this Transformer was getting power supply from 11KV Sakhpar AG and verification at S/S there was no any Power tripping during 1:00AM to 9:00AM.The whole incident was suspected. Details investigation under process. The Details investigation report of Police Department, CEI investigation &amp; PM report is awaited.</t>
  </si>
  <si>
    <t>AS VICTIM CLIMB ON TC FOR UNAUTHORIZED WORK</t>
  </si>
  <si>
    <t>UNAUTHORIZED WORK TO BE STOPPED</t>
  </si>
  <si>
    <t>victim himself responsible as he has doing illigle work on transformer. Awareness among general public regarding electrical safety "Keep safe distance from Electrical line &amp; Network of PGVCL" during khedut-shibir &amp; village meeting regularly.</t>
  </si>
  <si>
    <t>Kothariya , 2)Chaganbhai Vestabhai Bamaniya</t>
  </si>
  <si>
    <t>Navagadh , Mukesh Bhikhabhai Rathod</t>
  </si>
  <si>
    <t>7.1.21</t>
  </si>
  <si>
    <t>Today dt-7.1.21 Four nos line staff named Sh.G B Jani(LM), P R Dhankecha(EA), G C Vaghamshi(EA) and Sh. Mukesh.B. Rathod, were assigned the duty, during work distribution, for the replacement of Deteriorated Distribution box of 63 KVA Shreepark valu TC. So while visiting the accident site and as per the statement given by co-workers of Victim, when Victim started climbing on transformer for joining cable of D.B box at load side of transformer after completion of DB box replacement work, but before started the cable work, due to oily surface of angles, suddenly his leg got slipped from angels and fall down on the ground and resulting mechanical accident occurred. So immediately he was admitted to nearby Pvt. Hospital of Jetpur. The victim got fracture in his both hands. Now the condition of Victim is stable.</t>
  </si>
  <si>
    <t>Awareness among line staff regarding electrical safety  regularly.</t>
  </si>
  <si>
    <t>Upleta , Kailashsing Jetusing Ravat</t>
  </si>
  <si>
    <t>25.1.21</t>
  </si>
  <si>
    <t>As per line staff statement at site with victim and observation of site condition on dt.25.01.21 Contractor person was working on new erected LT PSC pole of Nagnath chowk TC DT no: 25 of 11 Khandsari Urban feeder at that time squirrel has came in contact with 11KV jumper and girder pole structure of Nagnath chowk T.C.  hence 11 KV power flow through squirrel &amp; G.I. wire to earth and due to poor earth ,power come back from earth to transformer  neutral &amp; neutral is direct so not isolated and power came to service wire neutral which was hold in hand of victim ; victim immediately came down to earth , some burnt found on hand but condition is stable , khandsari  feeder interruption poccured at 12:05 PM, M.C.B. of distribution box was in off condition and all three phases are shorted, 11 KV DO fuse was removed but neutral was directly connected.</t>
  </si>
  <si>
    <t xml:space="preserve">we discuss Such type of accident case with line staffs and contaractor persons and instruct to avoid such type of accident in future </t>
  </si>
  <si>
    <t>Gidc Metoda , Shri Anil Ghanshyam Sankaliya</t>
  </si>
  <si>
    <t>As per preliminary investigation &amp; statement of victim he was carrying out jumper work of Ex. AB switch on PSC pole (between PSC pole step 3 &amp; 4)at Location-CNT/DLP/GIDC/035- nearby U fresh Industry, gate no-2, Metoda GIDC. Suddenly victim's resting leg on PSC pole slipped, so he fall down from electric pole and got mechanical injury on left hand elbow. Immediately victim referred at Giriraj Hospital, Rajkot and after preliminary treatment by doctor victim relieved form hospital. At the time of Accident Victim has wear Safety Helmet &amp; Safety Shoes.</t>
  </si>
  <si>
    <t>THIS ACCIDENT IS MECHANICAL ACCIDENT ,SO NOT ACTION TAKEN REQUIRED</t>
  </si>
  <si>
    <t>Moti Marad , Parafulbhai Khimjibhai Bumtariya</t>
  </si>
  <si>
    <t xml:space="preserve">As per oral maintenance complain of Sh. Jigneshbhai Shantilal Kalariya, Victim Sh. P K Bumtariya and Sh. A J Sutariya(EA) went to tighten the one loose span of 11kv line of Girnar ag feeder for which victim had taken line clear of 11kv Girnar ag at 17:00 o'clock. After completion of this maintenance work victim instructed to Sh. A J Sutariya for supervise work of contractor in 11kv Khodiyar ag. With continue line clear permit of 11kv Girnar Ag feeder Victim Sh. P K Bumtariya and Sh. Jigneshbhai Shantilal Kalariya(eye witness) both went at farm of Sh.Chhaganbhai Laxmanbhai Changela to cut the jumper of 11kv line as per application given by farmer. Victim thought that there is power of 11kv Girnar ag feeder but actually there is 11kv Udakiya ag feeder line, so victim had not taken line clear of 11kv Udakiya ag feeder and climbed on the 11kv pole of Udakiya ag feeder( MTM/UDK/048/L039) without follow any safety procedure and not utilizing any type of safety gadgets. So victim came in contact with live 11kv line conductor and got electrocuted and fallen down on the ground and died on the spot.         </t>
  </si>
  <si>
    <t>we discuss Such type of accident case with line staffs and contaractor persons and instructed to carry out work with use of safety gadgets and safe safe working practice. All line staff and contractors are aware about this accident .</t>
  </si>
  <si>
    <t>Halvad, Cow Of Sh. Navghanbhai Hirabhai Khambhaliya</t>
  </si>
  <si>
    <t>20.4.20</t>
  </si>
  <si>
    <t>As per information received from owner of animal and after site visited by DE halvad town, it is come to know that in the farm of agriculture consumer SMT. Kokilaben H. Derasari having consumer no 25401/10495/9 load of 30hp(A1 tariff) at LS no-2151,  at 7:00 am cow of their agriculture partner(bhagiya) Sh. Navghanbhai Hirabhai Khambhaliya was tied under the LT line. Due to loose binding of service wire spark may be occurred between  service and LT conductor, LT conductor snapped from that point and fell upon the cow sitting under the LT line. And thus cow got electrocuted and died.</t>
  </si>
  <si>
    <t>Cow owner instructed not to tie any animal under the any electric line. Broken conductor of one span and service wire replaced. Awareness among general public regarding electrical safety "Do not grazing their animals near the pole/ TC center" during khedut-shibir &amp; village meeting regularly.</t>
  </si>
  <si>
    <t>Chandragadh, Sh Navinbhai Kamjibhai Dedun</t>
  </si>
  <si>
    <t>25.5.20</t>
  </si>
  <si>
    <t>As per site visit found that the transformer structure’s both PSC pole broken and TC structure totally fallen down. As per talk with Line Inspector Shri.V.C.Dhebriya who was present at site while accident occurred, He said that victim EA-Shri.N.K.Dedun cutting small babool trees nearby surrounding land of TC structure pole and one labour cutting neem tree branches between conductor span of DT no.8 &amp; 9.While cutting tree branches one branch fallen down on line conductor and at the same time both pole of DT structure no 8 was broken(out of it one pole is deteriorated and manufactured in dec’92) and also TC structure fallen down and injured in left leg of victim Shri.N.K.Dedun. Primary treatment given to victim at PHC halvad. Then for further treatment victim shifted at private hospital Dhrangdhara. As per doctor’s report no major injury found and discharged victim after treatment and suggest to take rest a week time. After that SE and EE both visited personally to victim with his family at his home and observed that victim’s health is good.</t>
  </si>
  <si>
    <t>It is a mechanical accident hence all line staff instructed to see the condition of pole and transformer structure before climbing on it.</t>
  </si>
  <si>
    <t>Dholiya, 1 Cow Of Sh. Pratapbhai Matrabhai Dhandhal</t>
  </si>
  <si>
    <t xml:space="preserve">As per site visit it is found that in 11 kv khakharala ag feeder ,At DP structure, gang switch jumper was touched &amp; stick with upper section of guy wire due to heavy wind so DP structure electrocuted and current passed through earthing wire of that DP pole where cow was passing and got electrocuted and fatal animal accident occurred. Site photographs taken and further necessary action follows.     </t>
  </si>
  <si>
    <t>The old jumper was removed from guy wire and new jumper bound on DP structure with new binding cable wire instead of open wire. Awareness among general public regarding electrical safety "Do not grazing their animals near the pole/ TC center" during khedut-shibir &amp; village meeting regularly.</t>
  </si>
  <si>
    <t>Matel, 1.Sh. Ankulkumar Shriram</t>
  </si>
  <si>
    <t xml:space="preserve">As per telephonic information received from Sh Vinaykumar Kanjibhai Surani, Wireman of M/s. Spento Papers(India) LLP, Site visited and came to know that Victims were came for color work in Spento Papers(India) LLP.For the color work, they were dragging the tower ladder(ghodo) which is made from iron pipe having height of 20feet and revolving wheeled at bottom of the leg. While dragging tower ladder, accidentally tower ladder came in contact with 11KV Somany IND feeder line wire which is passes through the compound of Spento Papers(India) LLP at raw material section and got electrocuted &amp; met with fatal accident. There were sparking spots on 11KV line wire, on the leg of iron pipe made tower ladder at a distance of 10.11 feet from ground. During the site visit, it is found that Spento Papers(India) LLP has filling up and concreted the area below the line approximately 12 feet so that ground clearance of lowest 11KV conductor remains only 10.11 feet. </t>
  </si>
  <si>
    <t>Victims were dragging tower ladder having height of 20 feet, accidentally tower ladder came in contact with live wire of 11KV Somany IND feeder.</t>
  </si>
  <si>
    <t>Maintain vertical distance as per safety regulation</t>
  </si>
  <si>
    <t>Notice issued to the Spento Papers(India) LLP for Earth filling up land (concreted below the line) without maintaining ground clearance of the LIVE line as per safety regulation. Ground clearance made as per safety regulation by erecting 2 nos of new PSC pole. Awareness among general public regarding electrical safety "Keep safe distance from Electrical line &amp; Network of PGVCL" during khedut-shibir &amp; village meeting regularly.</t>
  </si>
  <si>
    <t>Matel, 2.Sh. Mahendrakumar Shivnarayan</t>
  </si>
  <si>
    <t xml:space="preserve">As per telephonic information received from Sh Vinaykumar Kanjibhai Surani, Wireman of M/s. Spento Papers(India) LLP, Site visited and came to know that Victims were came for color work in Spento Papers(India) LLP. For the color work, they were dragging the tower ladder(ghodo) which is made from iron pipe having height of 20feet and revolving wheeled at bottom of the leg. While dragging tower ladder, accidentally tower ladder came in contact with 11KV Somany IND feeder line wire which is passes through the compound of Spento Papers(India) LLP at raw material section and got electrocuted &amp; met with fatal accident. There were sparking spots on 11KV line wire, on the leg of iron pipe made tower ladder at a distance of 10.11 feet from ground. During the site visit, it is found that Spento Papers(India) LLP has filling up and concreted the area below the line approximately 12 feet so that ground clearance of lowest 11KV conductor remains only 10.11 feet. </t>
  </si>
  <si>
    <t>Ghiyavad, Sh. Limbabhai(Lilabhai) Raiyabhai Devipujak </t>
  </si>
  <si>
    <t>13.6.20</t>
  </si>
  <si>
    <t xml:space="preserve">As per telephonic information received from Virendrabhai Khachar - Bit Jamadar, Taluka police station, Wankaner, Site is visited and came to know that on dated. 13.06.20, Victim was passing through the farm of Sh. Bhojubha Harisinh Zala, victim came in direct contact of fencing wire of Sh Bhojubha Harisinh Zala's farm by mistake or any other means, got an electric shock and met with fatal accident. Power supply was given to fencing wire by taking unauthorized wire (lungar) from LT line of Water works GP connection using twin wire and black three core wire approx. 400 meters away from LT line. Black color sparking /spots found on fencing wire at the location where accident was taken placed. </t>
  </si>
  <si>
    <t>Due to direct contact with fencing wire which is electrically charged</t>
  </si>
  <si>
    <t>lungar from LT line of Water works GP connection - illegal electric power supply used in fencing of farm.</t>
  </si>
  <si>
    <t>Non consumer booked under section 138 as per electricity act-2003 and FIR lodged in GUVNL police station. Awareness among general public regarding electrical safety "Keep safe distance from Electrical line &amp; Network of PGVCL" during khedut-shibir &amp; village meeting regularly.</t>
  </si>
  <si>
    <t>Halvad, Sh. Dharmendrabhai Ghanshyambhai Parejiya</t>
  </si>
  <si>
    <t>As per information received and site visit carried out by DE and JE Halvad Town and as per eyewitness statement, in the farm of agriculture consumer name- Patel Gandubhai Trikambhai, consumer no- 25401104650, load -30 hp- A1 category,  victim(legal heir, grandson of late sh. Gandubhai) was using unauthorized electricity through lunger from Marutinagar transformer's circuit pole of 11KV Railway urban feeder with the help of 3 core 6 sqmm cable (black) approx. 70mtr and 2 core 2.5 sqmm twin core cable approx.80mtr having two joints. This lungar was used for labour in their labour room which is 100mtr away from 3 ph AG connection in his farm for lighting purpose. This cable used for unauthorized electricity was lying on the ground. Victim was trying to repair the joint in the twin core 2.5 sqmm cable which is  20 mtr away from Labour Room and accidentally came in contact with live part of wire and got electrocuted Immediately he was shifted to the Madhuram hospital at Halvad where he declared dead by Doctor. </t>
  </si>
  <si>
    <t>Due to unauthorized use of power supply and victim trying to repair this cable joint and got electrocuted</t>
  </si>
  <si>
    <t>unauthorized use of power supply</t>
  </si>
  <si>
    <t>Unauthorised cable removed and booked under section 135 for non-consumer direct theft. Awareness among general public regarding electrical safety "Keep safe distance from Electrical line &amp; Network of PGVCL" during khedut-shibir &amp; village meeting regularly.</t>
  </si>
  <si>
    <t>Halvad, Sh. Ravibhai Polabhai Gedani</t>
  </si>
  <si>
    <t>20.6.20</t>
  </si>
  <si>
    <t>As per information received and site visit carried out by DE and JE Halvad town, victim has visited Siddhanath motor Garage (at maliya highway road, near morbi chokdi halvad) for servicing of his packed body Tata Ace (chhota hathi) vehicle no- GJ03BV2505. After completion of vehicle service victim stepped down his vehicle from service stand and park under 11 kv line of Maharshi urban feeder. Then after he climbed on the roof of his vehicle to take down spare wheel for replacement. At that time he accidently touched with 11 kv live line of Maharshi urban feeder and got electrocuted and fell down on vehicle roof. People around him took him down from the vehicle roof and shifted him to civil hospital halvad by private bolero car where doctor declare him dead.</t>
  </si>
  <si>
    <t>Due to vehicle parked below the 11kv electric line and climbed on the roof and accidentally touched to live wire</t>
  </si>
  <si>
    <t>parked vehicle far away from the electric line</t>
  </si>
  <si>
    <t>Hence FIR lodge against owner of the complex vide letter no. CITYSUBDIVISION/TECH/HR/4640, Dt.17.07.20. Ground clearance made as per safety regulation by providing new poles and AB cable. Awareness among general public regarding electrical safety "Keep safe distance from Electrical line &amp; Network of PGVCL" during khedut-shibir &amp; village meeting regularly.</t>
  </si>
  <si>
    <t>Morbi Releief Nagar, Sh Sagarbhai Dhirajbhai Chauhan</t>
  </si>
  <si>
    <t>23.6.20</t>
  </si>
  <si>
    <t>As per telephonic information received from Sh. D.H.Kanzariya (ALM) Line staff and site visited by Deputy Engineer Town-2, it is found that the victim &amp; other 5 Line staff doing LT Dropper work of Relief Nagar Transformer (MAS/GPL/015/L-003/DT-03) Area. Work was started around 7:45 Hrs. Fuses of the Relief Nagar TC cut out before the starting work by Sh. D.H.Kanzariya (ALM). Victim was doing dropper work on LT Pole no. (GPL/DT-003/C-1/003) of Relief Nagar TC. On every LT Pole of Relief Nagar TC one live bare conductor is running of street light Connection (84301/55748/2- Meter No. PG046441). This street light Connection is given from Ramkrushna Nagar TC(MAS/GPL/R003/DT-04), Some streetlight location of DT-03 is directly connected to LT AB Cable dropper instead of giving connection to the streetlight phase. When DT-03 power was cut by line staff all direct streetlight was switch off. Hence line staff under stood that streetlight power supply was also off. But Actually streetlight power comes from DT-04 on bare conductor &amp; timer switch of streetlight connection was not in working condition, due to that streetlight phase was live. At the accident pole location streetlight dropper from bare conductor having an open joint and this joint was hanging in air &amp; this dropper wire connected streetlight structure but tubelight of the structure was blow out hence it was not lightning. While working on the pole, victim came in contact with open joint of dropper from the streetlight phase at his backside right shoulder &amp; met with a non-fatal electrical accident.  </t>
  </si>
  <si>
    <t>(1) Nagarpalika streetlight connection cons no.84301/55748/2- Meter No. PG046441, disconnected and notice issued to Chief officer Nagarpalika for unauthorized direct streetlight. Supplementary bill issued to Chief Officer of Rs.4062.69. (2) Show cause notice has been issued to supervisor. Also instructed to all Line staff to take all necessary accident prevention of safety measures before starting any work.</t>
  </si>
  <si>
    <t>1)   Nagarpalika streetlight connection cons no.84301/55748/2- Meter No. PG046441, disconnected and notice issued to Chief officer Nagarpalika for unauthorized direct streetlight. Supplementary bill issued to Chief Officer of Rs.4062.69.  2) Show cause notice has been issued to supervisor Sh M.C.Ravrani (LM) vide letter no. MDO/HR/SHOW CAUSE NO/MCR/163, DT.24.06.20.</t>
  </si>
  <si>
    <t>Matel, Sh Mamaiyabhai Vibhabhai Gabu </t>
  </si>
  <si>
    <t>As per telephonic information received from Sanjaybhai partner of M/s.Bonza vitrified Pvt Ltd, Site visited jointly by EE WKR DO and DE WKR RSD2 sdn. From the site visit and statement of Eye witness shri Dhirubhai Devshibhai Dharajiya (supervisior of packing section), it was came to know that victim was working in packing section as a labor. He was mentally Disturbed and under depression from last two days. Today Morning in mentally disturbed situation, he climbed on DP structure of CTPT unit of HT connection of M/s.Bonza Vitrified Pvt Ltd situated near main Gate of industry &amp; came in contact of live jumpers of CTPT and got electrocuted and died at site. </t>
  </si>
  <si>
    <t>Unauthorized climbing on CTPT unit</t>
  </si>
  <si>
    <t>From the site visited and CCTV footage as an evidence, FIR lodged against victim for unauthorized climbed on TC structure and illegal work with PGVCL live network by SDO Wankaner Rural 2 vide letter no. WKRR2/SDO/ACCIDENT/2587, Dtd.03.07.20. Awareness among general public regarding electrical safety "Keep safe distance from Electrical line &amp; Network of PGVCL" during khedut-shibir &amp; village meeting regularly.</t>
  </si>
  <si>
    <t>Chitrakhada , 1 Buffalo Of Sh.Mansukhbhai Hemantbhai Rathod </t>
  </si>
  <si>
    <t>18.7.20</t>
  </si>
  <si>
    <t>As per the telephonic information received from Sh.Jalabhai Mashrubhai Dabhi, Sarpanch shri  chitrakhada G.P., Site visited and it was came to know that, accident site in agriculture area at chitrakhada to undavi road. Buffalo was passing nearby pole Loc No. LUN/PRT/AG/215 of Parth AG feeder. At that time, at above mentioned location due to rain and lightning stroke, 11KV pin insulator of R-Phase failed and leakage current flow to earth and Buffalo got electrocuted and died at site.</t>
  </si>
  <si>
    <t>Faulty pin insulator replaced and power supply restored of AG feeder. Awareness among general public regarding electrical safety "Do not grazing their animals near the pole/ TC center" during khedut-shibir &amp; village meeting regularly.</t>
  </si>
  <si>
    <t>Sukhpar(Shaktinagar), Sh Jobanpreetsingh Kashmirsingh</t>
  </si>
  <si>
    <t>As per information received and site visit carried out by DE &amp; JE Halvad Rural sdn, it is found that the container no. GJ 12 BW 2111 was going from Dhrangadhra- Halvad highway towards Sahjanand Industrial estate road near Annpurna Hotel for carrying goods. Dish cable was binded between psc pole of 11kv Sukhpar Ag and 11kv Visamo Jgy feeder across the road. When container was passed from this place, dish cable implicated between the driver cabin and upper part of the container. At that time driver stopped container under the 11kv Sukhpar Ag line. Meantime a cleaner step down from the truck at their side and touch the lower edge of the container to climb on the container. But container was in contact with the live 11kv wire at its upper edge due to that whole container was live so victim got electrocuted and fallen down. Victim was wear the nonconductive slippers. At the same time there was no any tripping of 11kv Sukhpar Ag and 11kv Visamo Jgy feeder. Where across the road 11kv line distance from ground is 4.5 mtr with earth filling &amp; 5.9 mtr without earth filling. Victim was admitted for primary medical treatment at halvad PHC and present medical officer declared dead. As per discuss with medical officer PHC halvad, no any electric shock mark found on victim body. So post-mortem not done at halvad PHC and refer for post-mortem at Rajkot. Factual reason may know after receiving of PM Rajkot.</t>
  </si>
  <si>
    <t>When container was passed from this place, dish cable implicated between the driver cabin and upper part of the container. At that time driver stopped container under the 11KV Sukhpar AG line. While removing dish cable victim touched to live container and electrocuted.</t>
  </si>
  <si>
    <t>Parked vehicle far away from the electric line and land filling by sahjanand estate so vertical distance not maintain</t>
  </si>
  <si>
    <t>Hence FIR will be lodge against owner of the dish cable. Ground clearance made as per safety regulation by providing new girder poles and rectified it. Awareness among general public regarding electrical safety "Keep safe distance from Electrical line &amp; Network of PGVCL" during khedut-shibir &amp; village meeting regularly.</t>
  </si>
  <si>
    <t>Panchasar , 1 Buffalo Of Sh.Vinodbhai Arjanbhai Charoliya,  1 Buffalo Of Sh.Anilbhai Arjanbhai Charoliya</t>
  </si>
  <si>
    <t>21.8.20</t>
  </si>
  <si>
    <t>As per the telephonic information received from Sh.Gopalbhai Arjanbhai Charoliya, Site visited and it was came to know that, accident site is at Machchu river bank where agriculture connection(Oriya-Dhoriya) namely Ambaliya Mehbub Nurmamad, Consumer No.81666-00776-5, Cont Load.7.5 HP is exist. For the said connection, 3P4W bare conductor LT line from DT-39(63KVA) is exist. On dtd.21.08.20 at 18:00 Hrs, due to rain and wind, R and Y phase of LT bare conductor short circuited and snapped, at ground. Meanwhile, 2 Nos of buffaloes were passed and came in direct contact with live snapped bare LT conductor and Buffaloes got electrocuted and died at site.</t>
  </si>
  <si>
    <t>One span of LT line bare conductor replaced with new conductor. Awareness among general public regarding electrical safety "Do not grazing their animals near the pole/ TC center" during khedut-shibir &amp; village meeting regularly.</t>
  </si>
  <si>
    <t>Unchi Mandal, Sh Imran Husenbhai Godi</t>
  </si>
  <si>
    <t>24.8.20</t>
  </si>
  <si>
    <t>As per telephonic information received from Sh. V G Aghara (LM) Line staff and site visited by Deputy Engineer, Morbi Industrial Sdn, it is found that the victim &amp; other 2 Line staff were attending feeder fault of 11 kV Veritas JGY feeder which is emanating from 66 KV Unchi Mandal SS with LC No.-2898, 11:30 Hrs. They have done 2 Nos of 11 KV jumpers on DP of Veritas JGY feeder located at inside substation. Meanwhile they have received complain of Radhe Shopping Center for power OFF. So that they have decided to cutoff DO of T/c of Radhe Shopping Center, which is connected on 11 kV Sarju Ind. Feeder. This 11 kV Veritas JGY feeder and 11 kV Sarju Ind. Feeder are having separate DP but after that i.e. on Talaviya-Sanala road running double circuit on same girder pole. Hence, while doing jumper work of 11 kV Veritas JGY feeder in SS DP, they have taken LC of 11 kV Veritas JGY feeder ONLY and Sarju Ind. Feeder was ON. Meanwhile they are come across the transformer center of Radhe Shopping center and observed that the DO fuses of that TC was extremely thick copper wire. Hence they have decided to remove the same and to provide the Do wire of proper capacity. For the same victim climbed on TC center which is in POWER ON condition but they have forgot that this TC is getting power supply from other 11KV SARJU IND FDR which along with 11 KV VERITAS JGY FDR as a double CKT. When victim climbed on transformer center and came in contact with DO fuse wire which was extra hanging on lower part of the DO fuse structure. Thus victim got electric shock and fall down on the ground. No tripping observed in 11KV SARJU IND FDR. Now, victim is hospitalized at Sterling Hospital, Rajkot.</t>
  </si>
  <si>
    <t>Show cause notice has been issued to supervisor &amp; victim. Also instructed to all Line staff to take all necessary accident prevention of safety measures before starting any work.</t>
  </si>
  <si>
    <t>1)   Show cause notice has been issued to supervisor Sh V G Aghara (LM) vide letter no. MRSD/ESTA/CONFIDENTIAL/08, DT.24.08.20.2) Show cause notice issued to the victim vide letter no. MRSD/ESTA/CONFIDENTIAL/08, DT.24.08.20. But the victim not discharged from hospital so show cause not served to him.</t>
  </si>
  <si>
    <t xml:space="preserve">Lunsar, 2 Buffaloes Of Sh.Mahadevbhai Shamjibhai Katudiya (Koli) </t>
  </si>
  <si>
    <t>27.8.20</t>
  </si>
  <si>
    <t>As per Site visited, it was came to know that, At accident location Ambedkarnagar TC village:  near Lunsar on Manadasar road, Due to Transformer body short internally, Leakage Current passes through support angle to the Earth and Transformer Earthing. There was water logged near TC center. Meanwhile, 2 Nos Buffalo passing near to transformer where water logged and got electrocuted and died at site. Site photo graphs taken. However, detail investigation follows. </t>
  </si>
  <si>
    <t>Faulty transformer replaced and power supply restored. Awareness among general public regarding electrical safety "Do not grazing their animals near the pole/ TC center" during khedut-shibir &amp; village meeting regularly.</t>
  </si>
  <si>
    <t>Sara, Sh Alpeshkumar Bharatbhai Chovasiya</t>
  </si>
  <si>
    <t>31.8.20</t>
  </si>
  <si>
    <t xml:space="preserve">As per information received and site visit carried out by DE &amp; JE sara sdn, it was found that 1ph AB cable jointed with service wire on one of the LT pole and this joint was open.  This open joint touched with messenger wire of AB cable which was bound on the top of the PSC pole. This leakage current flow through messenger wire to the other LT pole of the same circuit and touched to the GI wire of PSC pole. Due to that leakage current passed in GI wire and it’s become live. When victim passed from this pole he touched to GI wire and he got electrocuted &amp; fallen down. At this pole PVC rigid pipe was provided but pipe was damaged. Victim was not wear the nonconductive slippers. Victim was admitted for primary medical treatment at C U shah hospital Surendranagar and he was discharged from hospital and now his health is good. Detail investigation follows. </t>
  </si>
  <si>
    <t>Hence a warning memo issued to SDO vide letter no. HLDO/TECH-1/CONFI/309/DT.05.10.20 and also AB cable replaced and damaged PVC rigid pipe replaced with new one. AB cable and service wire jointed with tap. Awareness among general public regarding electrical safety "Keep safe distance from Electrical line &amp; Network of PGVCL" during khedut-shibir &amp; village meeting regularly.</t>
  </si>
  <si>
    <t xml:space="preserve">Sardharka, 1 Bufalo Of Sh. Veljibhai Devjibhai Dabhi  </t>
  </si>
  <si>
    <t>14.9.20</t>
  </si>
  <si>
    <t xml:space="preserve">As per Site visit, it was came to know that, Accident site in agriculture area on Sardharka village.  Due to rain and Lightning stroke, 11KV pin insulator of Y-Phase failed at location number DLD/DRT AG/099/L028 and conductor snapped. The snapped live conductor fallen on the buffalo which was tied in farm below the 11kv line and buffalo got electrocuted and Fatal animal accident occurred. Site photo graphs taken. Tripping was observed in SS at 20:06hrs and feeder is on in single phase power supply. </t>
  </si>
  <si>
    <t>Power supply of Dharti AG feeder restored by replacing Faulty Pin insulator and joining snapped conductor. Awareness among general public regarding electrical safety "Do not grazing their animals near the pole/ TC center" during khedut-shibir &amp; village meeting regularly.</t>
  </si>
  <si>
    <t>Dhamalpar, 1 Buffalo Of Sh. Manabhai Samatbhai Mundhva </t>
  </si>
  <si>
    <t>17.9.20</t>
  </si>
  <si>
    <t xml:space="preserve">As per Site visit, it was came to know that, accident was taken placed at the transformer Centre of Ind. Conn named Dekavadiya Gyasuddin Habibbhai, Vill: Dhamalpar, Consumer No.: 34751/00684/3. X'mer Centre is near compound wall of Ind Conn in land of Kharabo, due to rain water logged around transformer center. During site visit, measurement of voltage between neutral and earthing taken and observed 10V which is more than permissible limit. Hence, minor leakage current and step potential created. While buffalo passed nearby said transformer center, experienced electric shock and met with fatal animal accident. Site photo graphs taken. No tripping of 11kv line is observed around accident time. </t>
  </si>
  <si>
    <t>Weaken earthing reactivated. Awareness among general public regarding electrical safety "Do not grazing their animals near the pole/ TC center" during khedut-shibir &amp; village meeting regularly.</t>
  </si>
  <si>
    <t>Lajjai, Smt. Guddiben Rakeshbhai Singad</t>
  </si>
  <si>
    <t>28.9.20</t>
  </si>
  <si>
    <t xml:space="preserve">As per information received from local public &amp; site visited by DE, it is found that, on Dtd.28.09.2020, any time before 10.15 AM at the accident place existing three phase agriculture connection namely ’Tribhovanbhai Vashrambhai' vide Consumer Number 34602/05010/7.Three phase L.T. line passing from this said farm and the farm is surrounded by galvanized wire fencing. Due to rusted Conductor at the shackle Insulator point Conductor broken down and felt on galvanized wire fencing so fencing became live. At that time victim was passing from fencing wire and she got shock and electrocuted which resulted in Fatal Human Electrical accident.  </t>
  </si>
  <si>
    <t>Broken conductor replaced with new one. Awareness among general public regarding electrical safety "Keep safe distance from Electrical line &amp; Network of PGVCL" during khedut-shibir &amp; village meeting regularly.</t>
  </si>
  <si>
    <t>Sartanpar, Fh-Sh.Mukeshbhai Kismatsinh Thakur,Nfh-Sh.Anubhai Vasrambhai Jiliya,Nfh-Sh.Lalabhai Vasrambhai Jiliya</t>
  </si>
  <si>
    <t>30.9.20</t>
  </si>
  <si>
    <t xml:space="preserve">As per telephonic information received from operator of 66KV Sartanpar SS, site visited and came to know that victims were providing hoarding board of M/s. Shiv publicity- Morbi at Sartanpar road opposite Aagman hotel where 11KV Duracon IND feeder passing.  Victims were doing erection of 20ft long steel channel for holding of hoarding board. At that time steel channel came in direct contact with 11KV conductor of Duracon IND feeder which is near to the pits between pole locations no. SRP/DUR/010 &amp; 011 and 3 nos of victims got electrocuted. One No of victim died during treatment at hospital while other two nos victim are injured and under treatment at hospital. During site visit, while measuring the ground clearance, it is seen that the distance between lowest conductor of 11KV line and ground was 5.3 mtr and horizontal distance between line and pit for hoarding board structure was observed 3.75 mtr. The sparking spots are observed on top part of steel channel and 11KV conductor also. From the 66KV Sartanpar SS record, it has been that observed 11 kV Duracon FDR was tripped at 11:30 hours dt.30.09.2020. </t>
  </si>
  <si>
    <t>FIR will be lodged against owner of M/s.Shiv Publicity-Morbi and victims. Awareness among general public regarding electrical safety "Keep safe distance from Electrical line &amp; Network of PGVCL" during khedut-shibir &amp; village meeting regularly.</t>
  </si>
  <si>
    <t>As per telephonic information received from operator of 66KV Sartanpar SS, site visited and came to know that victims were providing hoarding board of M/s. Shiv publicity- Morbi at Sartanpar road opposite Aagman hotel where 11KV Duracon IND feeder passing.  Victims were doing erection of 20ft long steel channel for holding of hoarding board. At that time steel channel came in direct contact with 11KV conductor of Duracon IND feeder which is near to the pits between pole locations no. SRP/DUR/010 &amp; 011 and 3 nos of victims got electrocuted. One No of victim died during treatment at hospital while other two nos victim are injured and under treatment at hospital. During site visit, while measuring the ground clearance, it is seen that the distance between lowest conductor of 11KV line and ground was 5.3 mtr and horizontal distance between line and pit for hoarding board structure was observed 3.75 mtr. The sparking spots are observed on top part of steel channel and 11KV conductor also. From the 66KV Sartanpar SS record, it has been that observed 11 kV Duracon FDR was tripped at 11:30 hours dt.30.09.2020.</t>
  </si>
  <si>
    <t xml:space="preserve">Virpar , Sh. Raghavbhai Tapubhai Dabhi </t>
  </si>
  <si>
    <t>4.10.20</t>
  </si>
  <si>
    <t>As per telephonic information received, site visited &amp; it came to know that the accident site is in government waste land at agriculture area where 11KV Anjani AG feeder passed near to “GADA MARAG”. The accident taken place between pole location No. 156 &amp; 157 where small hill having height 7 feet approximately exist. From the site visit, it was observed that the V-cross arm of pole No. 156 was damaged &amp; tilted so that 11KV conductor between above span becomes loose and come down. Due to 11KV conductor come down &amp; hill at above location, ground clearance remains only 8.75 feet approximately. Victim was coming towards virpar village by self-driving auto rickshaw provided with iron made antenna on top having height of 4.75 feet and antenna came in direct contact with 11KV conductor at above location. Due to sparked &amp; flash, victim panicked &amp; tried to come out from the auto rickshaw &amp; he put right leg on the ground and electrocuted. However, detail investigation follows.</t>
  </si>
  <si>
    <t>Under line Pole Erected on Hill between Loc No 156/157 of Anjani AG feeder and damaged V-cross arm replaced.</t>
  </si>
  <si>
    <t>Vajepar , Sh Sanjitkumar Upendrabhai Rai</t>
  </si>
  <si>
    <t>As per information received from social media (What’s App Morbi news) &amp; site visited by I/c DE Shanala Sdn, it is found that, on Dtd.04.10.2020, Approx 8:00PM at the accident place victim was cleaning JCB Hitachi Machine which is parked below 11kv Amarapar JGY. For cleaning he was standing above driver cabin. During cleaning work by mistake his hand was direct touched to open live conductor of 11KV Amrapar JGY feeder and He electrocuted which resulted in Fatal Human Electrical accident. As per the record of 66KV Vajepar SS, no tripping found during this time period of accident. 
Distance between lowest conductor of 11KV Amrapar JGY Feeder and ground is measured as 18.9feet. Small Dark sports (Spark) observed on conductor. Detail investigation report follows.</t>
  </si>
  <si>
    <t>Due to vehicle parked below the 11KV electric line and victim cleaning the machine and touched to the live electric wire</t>
  </si>
  <si>
    <t xml:space="preserve">parked vehicle far away from the 11KV electric line </t>
  </si>
  <si>
    <t>Vejalpar , Buffalo Of Jitendrabhai Hirjibhai Kaila</t>
  </si>
  <si>
    <t>18.10.20</t>
  </si>
  <si>
    <t>As per information received from owner of the buffalo and site visited by I/C DE Pipaliya Sdn, it was came to know that, accident was taken placed near HT/LT double Circuit pole of 11 KV Khakharechi JGY Feeder Pole No.KHA/DT 04/C1/08. On said pole a lizard came in direct contact between line conductor and straight cross arm as a result 11kv current flow through Lizard to straight cross arm and then current flow to earth wire which was in contact with LT line dropper wire. Due to that insulation of dropper wire got damaged and then after phase of dropper remains in contact of earth wire permanently so phase current pass through earth wire. At early morning it was rain, so land was in wet condition. When buffalo passing near said Pole got an electric shock due to step potential created in land near the pole and buffalo got electrocuted and died at site. Detail investigation report follows.</t>
  </si>
  <si>
    <t>Kalyanpar , Smt.Shitalben Ramsingbhai Pasaya</t>
  </si>
  <si>
    <t>31.10.20</t>
  </si>
  <si>
    <t>As per information received from Morbi update news channel &amp; site visited by DE, it is found that, on Dtd.31.10.2020, approx. 04.15 PM at the accident place existing three phase industrial connection namely 'Radhe Polymers' vide Consumer Number 34618/00469/0. Beside the premises 11 KV Kalyanpar JGY line is passing 3.25ft horizontally away from this terrace.  There is labour quarter on the terrace. When the victim going to throw wastage water from the steel vessel at that time steel vessel accidentally touched the live 11kv line and she got shocked and electrocuted which resulted in Fatal Human Electrical accident. Detail investigation report follows</t>
  </si>
  <si>
    <t>Varshamedi , 1 Buffalo Of Sh. Maganbhai Sambhubhai Chavda</t>
  </si>
  <si>
    <t>7.11.20</t>
  </si>
  <si>
    <t>As per information received from Buffalo's owner and as per site visit of I/C DE Pipaliya Sdn, it was came to know that, accident was taken placed near HT Double Pole structure with AB switch  of 11 KV Varshamedi JGY Feeder Pole No. 11kv Varshamedi/MDH/VRS/282/JGY . On said location of  AB switch structure  buffalo  direct  came in contact with Guy wire of DP structure and rubbed it's body with Guy wire . So guy wire stuck in buffalo's horn, from it buffalo tried to go out but due to buffalo's weight guy wire stretched and come out from land. A below part of guy insulator of guy wire came in contact with Y phase switch contact &amp; guy wire  became live after guy insulator and so fault current flow  through horn and body of buffalo.  Buffalo electrocuted and died at site.  Detail investigation report follows.</t>
  </si>
  <si>
    <t>New guy provided and Awareness among general public regarding electrical safety "Do not grazing their animals near the pole/ TC center" during khedut-shibir &amp; village meeting regularly.</t>
  </si>
  <si>
    <t>Moti Ghasari, Shri Jentibhai Ranabhai Joshi</t>
  </si>
  <si>
    <t>7.4.20</t>
  </si>
  <si>
    <t xml:space="preserve">As per the telephonic information received, site visit carried out on dtd: 07.04.2020. During visit it was found that 3-Ph connection on name of Shri Karshan Khimabhai Kathiriya, consumer no. 84239005337, and contracted load - 12.5 HP is catering power from 16 KVA transformer on 11 KV Rameshvar AG feeder. A victim has no any concern with the consumer yet He climbed on said transformer center for unauthorized work meanwhile, he came in contact with Y-phase jumper and got electric shock and met with fatal accident. This accident occurred due to unauthorized work on transformer center so PGVCL is not responsible for this accident. </t>
  </si>
  <si>
    <t>Un authorised work carried out by victim.</t>
  </si>
  <si>
    <t xml:space="preserve">As per regulation no. 12 and 19, Do not work on electric network without authorised person. Victim himself responsible. </t>
  </si>
  <si>
    <t>Rojivada, Buffalo Of Shri Mansukhbhai Muljibhai Nakum</t>
  </si>
  <si>
    <t>9.6.20</t>
  </si>
  <si>
    <t>Due to rain and heavy wind insulation of LT AB Cable damaged due to friction with pole fabrication i.e. "C" clamp damaged insulated LT AB Cable in touch with "C" clamp. Due to that current passes through the earth wire of LT Pole. In earth wire pipe provided but due to rain and wet land current passes through the body of buffalo at the time of passing nearby pole and got electrocuted and met with fatal accident.</t>
  </si>
  <si>
    <t>Due to heavy wind &amp; rain, LT side cable insulation damage and current passes through LT pole of earthing and cow got electrocuted.</t>
  </si>
  <si>
    <t>Maintain proper earthing and distribution network periodically</t>
  </si>
  <si>
    <t>LT ABC one span replaced and pole earthing reactivated. Awareness among general public regarding electrical safety "Do not grazing their animals near the pole/ TC center" during khedut-shibir &amp; village meeting regularly.</t>
  </si>
  <si>
    <t>Khirasara, Camel Of Shri Bhikhabhai Rambhai Garchar</t>
  </si>
  <si>
    <t>As per site visit &amp; due to heavy wind and rain in Khirsara village on dt.09.06.2020, the shackle pole B phase disc insulator got sparking and got faulty. Due to that load side B phase conductor of 11 KV Sarsali AG feeder broken from there &amp; snapped, the camel cart passes near the snapped conductor &amp; the camel touches the conductor and got electrocuted due to returned power of conductor. Due to snapping of load side 11kv conductor the feeder is not tripped. The condition of conductor is okay.</t>
  </si>
  <si>
    <t xml:space="preserve">Due to heavy wind and rain conductor was broken </t>
  </si>
  <si>
    <t>Provide guarding and maintenance of distribution network periodically</t>
  </si>
  <si>
    <t>Bokhira, Shri Bharatbhai Bhupatbhai Kodiyatar</t>
  </si>
  <si>
    <t>3.7.20</t>
  </si>
  <si>
    <t>While attending 11KV Rinavada AG feeder in faulty condition and line patrolling of 11KV Rinavada AG feeder, victim climb on DP of 11KV Kuchhadi AG FDR without using any safety gadgets also he didn't have any work to do in 11KV Kuchhadi AG FDR  and got electric shock and fall down from DP. Victim shifted to sterling multi-Speciality hospital Rajkot for further medical treatment. On dated:12.07.2020 converted to fatal accident during medical treatment.</t>
  </si>
  <si>
    <t>Victim climb on DP of 11KV Kuchhadi AG feeder without using any safety gadgets</t>
  </si>
  <si>
    <t>Work on electric network with safety tools and tackles with safety measures</t>
  </si>
  <si>
    <t xml:space="preserve">Meeting arranged with line staff and contractor for safety and instruct to all used safety articles </t>
  </si>
  <si>
    <t>Bhavpara, Cow Of Shri Vastabhai Goganbhai Hun</t>
  </si>
  <si>
    <t>After receipt of telephone call from a nearby villager regarding electric shock to a cow at above location, immediately Ambaramba JGY feeder made off for Safety. As per site visit when cow was passing nearby Harijan vas transformer centre surrounding area water was flowing through the transformer centre and road. And cow passing nearby TC somehow might got momentary leakage current through earthing wire and got electrocuted.</t>
  </si>
  <si>
    <t>Vinzarana, Shri Vejabhai Chhaganbhai Odedara</t>
  </si>
  <si>
    <t>13.8.20</t>
  </si>
  <si>
    <t xml:space="preserve">As per information given by eye witness person. While victim works unauthorized on transformer Centre, at the time of unauthorized working victim came in contact with live 11 KV Y phase jumper wire between DO fuse to transformer HT bushing and he got electric shocked. No any tripping occurred to 11KV Bharvada feeder nearby time. Also no any complain registered to fault office Bagvadar. </t>
  </si>
  <si>
    <t>Adityana, Cow Of Shri Hardas Kana Makwana</t>
  </si>
  <si>
    <t>26.8.20</t>
  </si>
  <si>
    <t>As per information given by eye witness person, accident took place due to snapping of conductor at shackle pole between pole No. (87) and pin pole No. (88) of 11 KV Zinzara AG feeder, he seen that a cow was cripple on wet land near snapped conductor (approx. 1 mtr away). This conductor was snapped on load side from shackle point due to disc insulator faulty and due to load side snapping conductor feeder was not tripped, so return power came in snapped conductor and due to wet land cow came in induction area and electrocuted.</t>
  </si>
  <si>
    <t>Shapur , Buffalo Of Shri Naranbhai Ranabhai Chavda</t>
  </si>
  <si>
    <t>16.12.20</t>
  </si>
  <si>
    <t>At the time of accident feeder in single phase and No Tripping in shepa feeder as per Mangrol SS record. Conductor is in good condition. The reason for snapping of 11KV conductor is Loose tapping jumper of Y phase of single consumer TC. Accidently two buffalos came in contact with return side of 11KV snapped conductor and died on the spot the matter is under investigation. MRI Data Taken in Mangrol SS panel meter and no tripping observed in panel meter.</t>
  </si>
  <si>
    <t>New jumper provided and Awareness among general public regarding electrical safety "Do not grazing their animals near the pole/ TC center" during khedut-shibir &amp; village meeting regularly.</t>
  </si>
  <si>
    <t>Bhuvneshwer, Shree Himanshubhai Manubhai Pandhi</t>
  </si>
  <si>
    <t>25.4.20</t>
  </si>
  <si>
    <t xml:space="preserve">A Departmental human electrical non-fatal accident occurred in Network to Shri Himanshu M. Pandhi - Line Inspector. As per site visit taken, Site Rojkam, as per statements of eyewitness, this accident was occurred while victim Sh. H M Pandhi (LI), and his co-workers Sh. D M Rahtod (ALM) and M L Chuhan (EA) went to attend consumer complain of Smt. Janabn Bhojabhai having consumer no. 32831/00253/2 at village Bhavneshwar in Pacchatar AG feeder. After reaching the site, victim removed all three D.O. fuses of transformer by using D.O. rod for carrying out jumper work, also before starting the work an attempt was done to take LC from 66 KV ranpar S/S. But unfortunately, operator refuse to do so as it was time to take reading in S/S. So, for solving the complaint, victim started doing work with removal of D.O. of T/C. At that time, while lugging of R-phase 11 KV bushing of transformer, 1 piece of jumper wire was gripped in victim’s hand and other piece raised by him for measuring the size of conductor of jumper, accidently due to heavy wind pressure, that part come in induction zone of live part of D.O. and victim got jerk. As a result of which, he lost his balance and fall down from the T/C angle and got injured.  </t>
  </si>
  <si>
    <t xml:space="preserve">All the line staff instructed to use safety gadgets while working on line and insisted them to short &amp; earth the line on both the sides of the working location as per standard procedure and Electrical Network must be properly isolated before starting work in the network. </t>
  </si>
  <si>
    <t>Katda, Shree Savarsing Ghishusing Ravat</t>
  </si>
  <si>
    <t>3.5.20</t>
  </si>
  <si>
    <t>As per site investigation report &amp; statement of eyewitness, it came to know that pre-monsoon maintenance work of 11KV Katada AG feeder emanating from 66KV Khengarka S/S was carried out by contractor gang of shri P.N.Rajput under the supervision of Shri J.K.Jadeja (ALM) on dated 03.05.20. A tapping line of 11KV Katda Ag Feeder may be Connected with 11KV Dharampur JGY Feeder by the way of illegal taping at the location near the Haamatiya railway station and same time jumper of shackle pole at far end of this section was cut-down. Hence by this way JGY power might be ON in this particular AG section of 11KV katda Ag feeder even though LCP was taken by work supervisor (ALM). Also a private underground cable was found laid between AG connection premises (Consumer’s Name-Shri Ranchhodbhai Kamabhai Mungara) and AG 1Ph-RL connection premises (consumer name –Shri Tarshibhai Kamabhai Patel) and which is presently found in disconnected position from AG consumer end. Which may create possibility of running JGY power from above AG consumer premises to AGRL consumer’s premises to LT line and then step-up through transformer and run in to 11KV line in which victim was doing jumper work on one shackle pole and got electric shock and met with fatal accident.  And this is 1ph LT power supply step-up in to HV through transformer. Above 11KV tapping line where maintenance work was undergoing, was shorted and earthed on both sides. JGY power may be run in this taping from load side to S/S side and this JGY power crossed this short-earthed link due to very old earthling. Hence this JGY power partially earthed and partially reached to the accident location where victim was working. After analysis of the MRI report of Panel meter of 11KV Katda AG feeder, it is found that during accident time period power was OFF from 66KV Khengarka S/S as LCP was taken and it is confirmed on Log sheet. After analysis of the MRI report of Energy meter of two AG consumers connected after this accident location and it is found that during accident time period power found ON for some minutes even though LCP was taken so it concludes that JGY power was ON in this section and it may be due to mischief done by above said consumer.</t>
  </si>
  <si>
    <t>if safety measures follow as per the central electricity authority regulation 2010 regulation no. 29, this accident can be prevented</t>
  </si>
  <si>
    <t xml:space="preserve">All the contractor strictly instructed to educate to their labour for use safety gadgets while working on line and insisted them to short &amp; earth the line on both the sides of the working location as per standard procedure and Electrical Network must be properly isolated before starting work in the network. </t>
  </si>
  <si>
    <t>Nani Khavadi, A Buffalo Of Sh. Mangubhai Vajesang Jadeja</t>
  </si>
  <si>
    <t>5.5.20</t>
  </si>
  <si>
    <t>As per site investigation report &amp; statement of eyewitness, it came to know that due to heavy wind, LT line conductor slipped from shackle insulator binding and got contact with bottom clamp. Thus current passed through the G.I. wire of PSC pole. That PSC pole was without earthing pipe and used for support fencing provided by neighbor farmer. Thus leakage current passed through fencing wire and buffalo accidently came in contact with fencing wire and got electrocuted and fatal accident occurred.</t>
  </si>
  <si>
    <t>if reactivation of earthing, regular maintenance work carried out then this accident was been prevented</t>
  </si>
  <si>
    <t>need to carried out regular maintenance &amp; reactivation of earthing</t>
  </si>
  <si>
    <t>Yes, necessary maintenance as well as reactivation of earthing was been carried out at accident location</t>
  </si>
  <si>
    <t xml:space="preserve">Field offices were directed to carry out line patrolling to prevent such incidence and accordingly plan for line maintenance work i.e. replace conductor, fabrication, reactivation of earthing of pole and transformer center etc. Also, public awareness program like, village area meeting and campaign regarding safety awareness arranged frequently by PGVCL. </t>
  </si>
  <si>
    <t>Bhatel Ag Sector, Sh. Jaydev Shantilal Motka</t>
  </si>
  <si>
    <t>14.5.20</t>
  </si>
  <si>
    <t>A Departmental human mechanical non fatal accident occurred in Network to Shri Jaydev Shantilal Motka (Electrical Assistant - VS).  As per site visit and observation, victim Sh. J S Motka (EA-VS) and B A Vaghela (ALM) went for attending complain at Bhatel feeder. During line patrolling Y-phase jumper was found broken on location 031. After which line clear of respective feeder was taken by ALM Sh. B A Vaghela and all three phase of main line earthed by metal chain. Further victim Sh. J S Motka after wearing helmet and safety hand glows while climbing PSC pole for jumper work, somehow at the time of fixing jumper all of sudden Y-phase conductor accidently came out from disc hardware and due to that swing effect occurred on top portion of shackle and PSC pole got broken and fall down on land. Also, victim Sh. J S Motka came along with the pole and fall on ground and met with a mechanical non fatal accident.</t>
  </si>
  <si>
    <t>All the line staff instructed to carry out pole to pole patrolling during maintenance work and find out such weak and old pole for replacement purpose to avoid such accident in future.</t>
  </si>
  <si>
    <t xml:space="preserve">Latipur, 1.) 1 No. Of Buffalo And 1 No. Of Baby Buffalo Of Sh.  Bhagabhai Devabhai Gamara
 2.) 1 No. Of Buffalo Of Shri Hirabhai Devabhai Gamara
</t>
  </si>
  <si>
    <t>27.5.20</t>
  </si>
  <si>
    <t xml:space="preserve">As per site investigation report &amp; statement of eyewitness, it came to know that due to heavy wind, conductor of HT line was snapped and fallen down on 3 nos. of buffalo sitting under that line. Hence, a baby buffalo and 2 nos. of buffalo directly came in contact with that live 11 Kv conductor and got electrocuted and met with fatal accident.  </t>
  </si>
  <si>
    <t>if reactivation of earthing, guarding provided &amp; regular maintenance work carried out then this accident was been prevented</t>
  </si>
  <si>
    <t xml:space="preserve">need to carried out regular maintenance, reactivation of earthing &amp; need to provide guarding </t>
  </si>
  <si>
    <t>Yes, necessary maintenance as well as reactivation of earthing was been carried out &amp; Also gurding provided at accident location</t>
  </si>
  <si>
    <t xml:space="preserve">Jamnagar, Sh. Ramesh Rudabhai Hun </t>
  </si>
  <si>
    <t>As per site investigation report &amp; statement of eyewitness, it came to know that the ground level increased by owner of the plot. Hence the vertical distance from ground to HT line has been reduced to 4.3 meter. While victim was unloading stones from truck below that line, he came in contact with live HT line and fatal accident occurred.</t>
  </si>
  <si>
    <t>if safety measures follow as per the central electricity authority regulation 2010 regulation no. 12, this accident can be prevented</t>
  </si>
  <si>
    <t>Bhogat, Sh. Jetha Lala Sonagra</t>
  </si>
  <si>
    <t>6.6.20</t>
  </si>
  <si>
    <t xml:space="preserve">A Departmental human electrical fatal accident occurred in network to Shri Jethabhai Lalabhai Sonagra (EA – VS). As per site visit taken, Site Rojkam, as per statements of eyewitness and detail investigation, this accident was occurred while victim Jethabhai Lalabhai Sonagra (EA – VS) and his co-worker Sh. R P Kargathiya (EA – Bhatiya Sdn) went to attend consumer complain no. 42908 Dtd : 05.06.2020 for not getting 3-phase power supply from transformer center. During this complain, at site Sh. R P Kargathiya had called to Lamba S/S to put up 11 KV Gojiness Ag feeder in hand trip position. After that Sh. J L Sonagra climbed on TC structure and touched to jumper and got electric shock and fall down from the pole and resulting into death. 
Moreover, the exact path of current was from VCB of 11 Kv gojiness Ag feeder. During investigation it was revealed that when VCB of 11 Kv Gojiness Ag feeder is racked in panel in OFF position, at site also power was ON even though breaker was OFF. Which confirm that VCB of 11 KV Gojiness Ag feeder was faulty. Further detail investigation revealed that Y-phase of VCB was faulty. </t>
  </si>
  <si>
    <t xml:space="preserve">Nava Virpar, A Buffalo Of Shri Saileshbhai Mavjibhai Mungara </t>
  </si>
  <si>
    <t>As per site investigation report &amp; statement of eyewitness, it came to know that there was a scratch in 1 phase service wire of consumer and it touched to the neutral conductor. Therefore, leakage current was passing through neutral conductor to transformer earth wire. Meanwhile a buffalo was passing through wet soil and water logging placed near the said Transformer and got electrocuted and met with fatal accident.</t>
  </si>
  <si>
    <t>Rabarika, A Buffalo Of Sh. Punjabhai Lakhamanbhai Karmur</t>
  </si>
  <si>
    <t xml:space="preserve">As per site investigation report &amp; statement of eyewitness, it came to know that due to heavy rain &amp; lightning, single phase meter twin core service fault occurred and due to that fault leakage current flow in neutral wire of LT line and passed in transformer neutral wire to earth. Meanwhile a buffalo was passing near that Transformer center where area was surrounded by water logging. The said buffalo accidently came in contact with live path and got electrocuted and met with fatal accident.  </t>
  </si>
  <si>
    <t>Okha, A Cow Of Unknown Owner</t>
  </si>
  <si>
    <t>22.6.20</t>
  </si>
  <si>
    <t>As per site investigation report &amp; statement of eyewitness, it came to know that there was wet area surrounded at Transformer center due to rain. Also, it is found that black colored PVC pipe was provided but it not properly digged into land. Therefore, leakage current passed through transformer neutral to earth. Meanwhile a cow came near that wet area and got electrocuted and met with fatal accident.</t>
  </si>
  <si>
    <t>Sarapadar, A Buffalo Of Sh. Vala Karsan Rabari</t>
  </si>
  <si>
    <t>As per site investigation report &amp; statement of eyewitness, it came to know that during heavy rain, there was water logging area near the village Transformer center. Also there was leakage current passed through the earth wire. Meanwhile a buffalo came near that water logging area for grazing and leakage current passed through body of buffalo and got electrocuted and met with fatal accident.</t>
  </si>
  <si>
    <t>Marketing Yard - Dhrol, 2 Nos. Of Sheep Of Shri Bijalbhai Babubhai Vakatar</t>
  </si>
  <si>
    <t>7.7.20</t>
  </si>
  <si>
    <t xml:space="preserve">As per site investigation report &amp; statement of eyewitness, it came to know that during heavy rain, the leakage current was passing in transformer earthing from defective service of consumer (Sh. Pruthvirajsinh Mahendrasinh Jadeja). Which was connected in that transformer LT circuit. Hence leakage current was passing from defective service to transformer earthing through ground which create difference voltage level in ground which leads the sheeps electrocuted and died at said site.   </t>
  </si>
  <si>
    <t>Zakhar, A Buffalo Of Siddharaj Amaraj Ghoda</t>
  </si>
  <si>
    <t>8.7.20</t>
  </si>
  <si>
    <t xml:space="preserve">As per site investigation report &amp; statement of eyewitness, it came to know that due to heavy wind and rainy atmosphere, neutral of LT line was broken and fallen on ground near LT pole. While buffalo grazing near that area and accidently came in contact with the broken conductor and got electrocuted and met with fatal accident. </t>
  </si>
  <si>
    <t>Theba Chowkdi, Sh. Irfan Kasam Gohil</t>
  </si>
  <si>
    <t>30.6.20</t>
  </si>
  <si>
    <t xml:space="preserve">On Dtd : 03.07.2020, the information regarding accident received from Panchkoshi-A police station by letter. After that site visit carried out by SDO and during the site visit, it came to know that near 11KV theba Ag feeder, victim was trying to pull the rope over the parked truck bonnet. At that time victim accidently came in induction zone with 11 Kv line and got electrocuted and suddenly fallen down from truck and fatal accident occurred. As per record from 66 KV GETCO, there was not any tripping recorded at the time of accident.  </t>
  </si>
  <si>
    <t>Sutariya, A Cow Of Sh. Kirit Karshan Sodha</t>
  </si>
  <si>
    <t>12.7.20</t>
  </si>
  <si>
    <t xml:space="preserve">As per site investigation report &amp; statement of eyewitness, it came to know that LT ABC cable was burnt which was bind with PSC pole and phase wire insulation of LT ABC cable was opened and came in direct contact with C clamp. Due to that leakage current passed through earth wire of PSC pose. Due to rain, there was water puddle near that pole. Meanwhile a cow was passing near that area and leakage current passed through its body and got electrocuted and met with fatal accident.   </t>
  </si>
  <si>
    <t>Gokalpar, A Buffalo Of Sh. Ramjibhai Murajibhai Parmar</t>
  </si>
  <si>
    <t>15.7.20</t>
  </si>
  <si>
    <t>As per site investigation report &amp; statement of eyewitness, it came to know that 11 KV Navadra Ag feeder is passing through the border of farm of Sh. Ramjibhai Murarjibhai Parmar. Where buffalo was tied in under conductor passing there of 11 KV Navadra Ag feeder. At location 11KV Navadra AG/BHT/NAV/124/R-085 pole’s top Y phase conductor was broken form pin binding where tapping jumper done for Ghogha V. Chavada’s Ag connection and other’s connections 11 KV line. Hence, this conductor slipped on tapping wire of  Ghogha V. Chavada’s Ag connection and stand over ground level at height of above approx. 7 feet and 11 KV conductor remained hanging between two poles. Moreover, east boundary of this farm has “Pala” where this conductor height became approx. 3.5 feet. Hence buffalo may have reached on “Pala” and hence it might came in contact with that conductor and got electrocuted. There is no any eye witness of this accident.</t>
  </si>
  <si>
    <t>Pipar, A Bullock Of Sh. Shri Babubhai Bhurabhai Sakariya</t>
  </si>
  <si>
    <t>17.7.20</t>
  </si>
  <si>
    <t>As per site investigation report &amp; statement of eyewitness, it came to know that during heavy rain and wind, LT line conductor of Bramaniya Valu TC of Pipar village from 11 KV Pipar Ag feeder was snapped. While site visit, it was found that the said snapped conductor was around the leg of bullock and bullock laid down on the ground with cart. As per statement of owner, bullock came in contact with that live LT conductor and got electrocuted and met with fatal accident.</t>
  </si>
  <si>
    <t>Chela, A Buffalo Of Sh. Pravin Jetha Fafal</t>
  </si>
  <si>
    <t>19.7.20</t>
  </si>
  <si>
    <t xml:space="preserve">As per site investigation report &amp; statement of eyewitness, it came to know that a buffalo was grazing near FCI Ag feeder. Due to heavy rain and wind pressure middle conductor was broken and snapped on that buffalo and got electrocuted and met with fatal accident. </t>
  </si>
  <si>
    <t>Field offices were directed to carry out line patrolling to prevent such incidence and accordingly plan for line maintenance work i.e. replace conductor, fabrication, reactivation of earthing of pole and transformer center etc. Also, public awareness program like, village area meeting and campaign regarding safety awareness arranged frequently by PGVCL.</t>
  </si>
  <si>
    <t>Nani Khavadi, A Cow Of Sh. Karmrajsinh Hakubha Jadeja</t>
  </si>
  <si>
    <t>26.7.20</t>
  </si>
  <si>
    <t xml:space="preserve">As per site investigation report &amp; statement of eyewitness, it came to know that during rain at LT pole no. Nani/Jgy/108, LT AB cable insulation damaged so leakage current passed through LT cross arm supporting cable to Girder pole. Meanwhile a Cow passing neary by that pole and came in contact with that girder pole and got electrocuted and met with fatal accident. </t>
  </si>
  <si>
    <t>Moti Rafudad, A Buffalo Of Sh. Valimamad Saleman Bhatti</t>
  </si>
  <si>
    <t>27.7.20</t>
  </si>
  <si>
    <t>As per site investigation report &amp; statement of eyewitness, it came to know that due to heavy rain &amp; lightning strokes, guarding wire of LT line touched with B-phase of LT line and phase current was passing through nearby LT pole guarding angle to earth wire. Due to water surrounding near the pole when buffalo came nearby in this wet area and got electrocuted and met with fatal accident.</t>
  </si>
  <si>
    <t>Khambhaliya, A Bullock Of Unknown Owner</t>
  </si>
  <si>
    <t>As per site investigation report &amp; statement of eyewitness, it came to know that during heavy rain &amp; heavy wind pressure, the LT Conductor of Salaya Naka TC was snapped from old joint and fallen on the ground. Meanwhile a bullock was passing near that snapped conductor and came in contact with that live conductor and got electrocuted and met with fatal accident.</t>
  </si>
  <si>
    <t>Jamnagar, Irafan D Sapariya (Ea)</t>
  </si>
  <si>
    <t>29.7.20</t>
  </si>
  <si>
    <t>A Departmental human mechanical non fatal accident occurred in Network to Sh. Irfan D. Sapadiya (Electrical Assistant).  As per site visit and observation, on Dt. 29.07.2020 victim Sh. Irfan D. Sapadiya (Electrical Assistant) and Sh. V G Parmar (ALM) went for attending complain at GIDC Plot No. 3020-30201 under 11 KV Surya Feeder. While attending complain after taking LC, victim climbed on TC structure and started DO binding work without safety belt. Anyhow victim lost his balance and fell down from 6 feet height of TC structure and got injured in his back. As per medical report he got minor crack in his left rib.</t>
  </si>
  <si>
    <t>Nagda, A Buffalo Of Sh. Alabhai Lakhmanbhai Ghoda</t>
  </si>
  <si>
    <t>12.6.20</t>
  </si>
  <si>
    <t>As per site investigation report &amp; statement of eyewitness, it came to know that during heavy rain, the lightning stroke fallen on top of PSC pole where PVC 4 mm cable tied to LT shackle insulator on the top of said PSC pole. Hence PVC cable was burnt and fallen down on the ground and due to heavy rain the land near that pole was wet. So leakage current may be passed through the body of buffalo and met with fatal accident.</t>
  </si>
  <si>
    <t>Jam Vanthali, Sh. Amratji Sangramji Thakor</t>
  </si>
  <si>
    <t xml:space="preserve">As per site investigation report, it came to know that on dtd : 02.08.2020 the truck was parked under the line of 11 KV Jam-vanthali Ag feeder and victim climbed on truck  rearranging the “ Talpatri “. The said truck was overloaded with cotton seeds. While victim was rearranging “Talpatri”, his head accidently touched with conductor of 11 KV line and he got electrocuted and died. Moreover, as per IER standard, clearance from ground in along street line is required 5.8 mtr. and in this case the height of conductor from ground is found to be 5.5 mtr. On that location the road was constructed recently with morum filling (Bharti) and due to that height of said line decreased by approx. 2 feet.  Total height measured 20.3 feet without considering constructed road. Hence, this accident was occurred due to carelessness of victim. </t>
  </si>
  <si>
    <t>Harshadpur, A Buffalo Of Sh. Mandanbhai Samabhai Gadhvi</t>
  </si>
  <si>
    <t>As per site investigation report &amp; statement of eyewitness, it came to know that 11KV Harshadpur Ag feeder’s conductor was snapped in tapping line of Samat Markhi AG T/C and fall down on nearby tree branch due to slow rain and wind pressure. Meanwhile a buffalo was passing nearby live snapped conductor and came in contact with live wire and got electrocuted.</t>
  </si>
  <si>
    <t>Suvarda, A Buffalo Of Shri Vashrambhai Karabhai Sarasiya</t>
  </si>
  <si>
    <t>6.8.20</t>
  </si>
  <si>
    <t xml:space="preserve">As per site investigation report &amp; statement of eyewitness, it came to know that during heavy rain, the motor had been shorted of consumer (Gram Panchayat Suvarda – water works) due to internal wiring fault. Return leakage current was passing through neutral of service wire of said connection to earthing of 10 Kva transformer. Meanwhile a buffalo was passing near that transformer center and got electrocuted and met with fatal accident. </t>
  </si>
  <si>
    <t xml:space="preserve">Public awareness program like, village area meeting and campaign regarding safety awareness arranged frequently by PGVCL. </t>
  </si>
  <si>
    <t>Mahiki, A Buffalo And A Cow (Calf) Of Sh. Dinesh Bhai Goganbhai Kudecha</t>
  </si>
  <si>
    <t>8.8.20</t>
  </si>
  <si>
    <t>As per site investigation report &amp; statement of eyewitness, it came to know that due to heavy rain &amp; heavy wind pressure, accidently stringing wire and neutral lead of single core LT ABC Cable were broken and cable slipped from C clam of LT pole and cable fallen down. As cable was burnt and came in contact with stringing wire which was open and accidently live on wet land. Meanwhile a buffalo and a cow (calf) accidently came in contact with stringing wire and got electrocuted and died.</t>
  </si>
  <si>
    <t>Sagpar, A Buffalo Of Sh. Hamirbhai Karmanbhai Jam</t>
  </si>
  <si>
    <t>As per site investigation report &amp; statement of eyewitness, it came to know that due to fault occurred in 11 KV pin insulator, conductor was separated from pin and fall down on 11 KV cross arm. Hence leakage current passed to ground from cross arm. Meanwhile a buffalo was grazing very close to pole and there was wet ground near that pole due to rain and buffalo accidently touched to that pole and got electrocuted and met with fatal accident.</t>
  </si>
  <si>
    <t>Makarani Sanosara, A Cow Of Sh. Shri Rajendrasinh Juvansinh Jadeja</t>
  </si>
  <si>
    <t>11.8.20</t>
  </si>
  <si>
    <t xml:space="preserve">As per site investigation report &amp; statement of eyewitness, it came to know that while cow owner Sh. Rajendrasinh Juvansinh Jadeja brought his cow to drink water near water tank valu T/C. Due to heavy rain and heavy wind, anyhow one GI wire of neutral of that T/C touched with the lug of live ‘B’ phase of that T/C. Hence that G.I. wire and pole of the T/C became live and cow came in contact with wet pole and also cow was standing in muddy land so leakage current passed through the body of cow and got electrocuted and met with fatal accident. </t>
  </si>
  <si>
    <t>Bhupat Ambardi , A Buffalo Of Sh. Pravinbhai Khimabhai Dangar</t>
  </si>
  <si>
    <t>As per site investigation report &amp; statement of eyewitness, it came to know that due to heavy rain &amp; heavy wind pressure, accidently B phase (side jumper) of 11KV line became faulty of shackle pole no. SSV/ambardi AG/30 and touch with pole fabrication. As result of which current flash over through guy insulator and due to that both guy insulator and guy wire became live. Also there was wet land due to rain. Meanwhile a buffalo accidently came in contact with live guy wire and got electric shock and died.</t>
  </si>
  <si>
    <t>Shivrajpur, 3 Nos. Of Buffalo Of Sh. Parbatbha Khetabha Chamdiya</t>
  </si>
  <si>
    <t>20.8.20</t>
  </si>
  <si>
    <t>As per site investigation report &amp; statement of eyewitness, it came to know that LT jumper touched with the LT shackle bolt top side. Hence leakage current passed through LT pole fabrication to earth and due to rain there was wet land surrounded at said LT pole. Meanwhile 3 nos. of buffalo were passing near that LT pole and accidently came in contact with that and got electrocuted and met with fatal accident.</t>
  </si>
  <si>
    <t>Vadpanchsara, A Buffalo Of Shri Vanarajsinh Babubha Jadeja</t>
  </si>
  <si>
    <t>As per site investigation report &amp; statement of eyewitness, it came to know that due to heavy rain there was water logging around transformer center where this accident occurred. Because of voltage un-balance, leakage current passed from neutral to earth at where water logging near that transformer center. Accidently buffalo came near that water logging area, and got electrocuted and died.</t>
  </si>
  <si>
    <t xml:space="preserve">Samana, 4 Nos. Of Buffalo Of (1)Shri Ghanshyambhai Popatbhai Virani(2 No'S)
(2)Rameshbhai Mavjibhai Thumar(1Nos)
(3)Harishbhai Karshanbhai Virani(1Nos)
</t>
  </si>
  <si>
    <t xml:space="preserve">As per site investigation report &amp; statement of eyewitness, it came to know that due to heavy rain there was water logging around transformer center where this accident occurred. Because of heavy wind pressure, insulation of LT AB Cable was damaged and touched with earth wire hence leakage current passed from earth wire to ground where water logging near transformer center. Accidently buffaloes came near that water logging area, and got electrocuted and died.   </t>
  </si>
  <si>
    <t>Satiya, Shri Mohanbhai Khimabhai Jogshwar</t>
  </si>
  <si>
    <t>29.8.20</t>
  </si>
  <si>
    <t>As per site investigation report &amp; statement of eyewitness, it came to know that victim climbed on tree near 11 KV line of Satya Ag feeder. While victim was trying to cut tree branches for his cattle feed, one branch fall down on live 11 KV line and the branch was very wet due to rainy season. Hence victim may got electric shock through the wet branch and he fall down on earth. After victim was brought to CHC Kalawad by villagers where he declared dead by doctor. During the site visit it was observed that approx. 2 meter distance was there between tree branch and live conductor.</t>
  </si>
  <si>
    <t>Varvala, A Buffalo Of Shri Samrabhai Arjanbhai Ashwar</t>
  </si>
  <si>
    <t>30.8.20</t>
  </si>
  <si>
    <t xml:space="preserve">As per site investigation report &amp; statement of eyewitness, it came to know that due to heavy wind pressure and heavy rain, LT shackle insulator was broken and open LT wire came in contact with shackle bolt. Hence leakage current passed through LT fabrication to earth. Due to rain there was wet land surrounded at said LT pole. Meanwhile a buffalo was passing near that LT pole and came in contact with that and got electrocuted and met with fatal accident.  </t>
  </si>
  <si>
    <t>Sethvadala, A Buffalo Of Shri Babubhai Karabhai Ratadiya</t>
  </si>
  <si>
    <t xml:space="preserve">As per site investigation report &amp; statement of eyewitness, it came to know that from water works connection from 100 KVA transformer, Mr. Puabhai Bijalbhai Bharvad was using unauthorized electricity for residential lighting purpose by hooking up “R” phase in transformer center.  Due to heavy rain, accidently leakage current flowed from transformer neutral to earth wire where the land was wet. Meanwhile, a buffalo of Babubhai Karabhai Ratadiya was passing near that transformer center and got electrocuted and met with fatal accident.  </t>
  </si>
  <si>
    <t>Rinjpar, A Cow Of Sh. Narubhai Nazabhai Khara</t>
  </si>
  <si>
    <t>13.9.20</t>
  </si>
  <si>
    <t xml:space="preserve">As per site investigation report &amp; statement of eyewitness, it came to know that due to wind pressure at the time of raining, conductor snapped due to pin fault on pole no. 119/R54/R24 in the 11 KV Chorbedi Ag feeder. Meanwhile a cow was grazing near that snapped conductor and came in contact with live wire and got electrocuted and met with fatal accident.  </t>
  </si>
  <si>
    <t>Latipur, Shri Madhubhai  Nanasinh Bariya(Contractor Person)</t>
  </si>
  <si>
    <t>23.9.20</t>
  </si>
  <si>
    <t>During the site visit it is found that, Victim was one member of contractor's team and they reached at site for stringing the conductors at tapping pole of newly erected 11kv line for Ag new connection. After reached at site team's mukadam has telephonically asked line clear of 11kv Krishnapur Ag feeder from shri Parmar JE RE Dhrol(Town) sdn and  got confirmation regarding LC . But actually feeder was 11kv Jashapar instead of 11kv Krishnapur and mukadam has asked LC of wrong feeder. Then after victim climbed on pole and just started the shorting of conductor, his hand came in contact with live 11 Kv conductor. So victim got electric shock and he was electrocuted. Then victim brought to Govt. Hospital Dhrol immediately and doctor declared him dead.</t>
  </si>
  <si>
    <t xml:space="preserve">All the contractor staff instructed to use safety gadgets while working on line and insisted them to short &amp; earth the line on both the sides of the working location as per standard procedure and Electrical Network must be properly isolated before starting work in the network. </t>
  </si>
  <si>
    <t>Gagva, Sh. Mahesh Budhabhai Pagi</t>
  </si>
  <si>
    <t>A Non-fatal Mechanical accident occurred to Shri Mahesh Bhai Budha bhai pagi, labour of contractor Shri Rudraraj construction due to breaking of newly Erected PSC pole from plinth while carrying out HT line stringing work for new RE connection of Shri Hemubha Raghaji sodha at simtal of village Gagva. Victim fall down along with pole. He got mechanical injury in hand and got fractured. He had worn safety helmet. The work was carried out in presence of contractor gang leader site supervisor Shri Dineshbhai Budhabhai.</t>
  </si>
  <si>
    <t>Kotha Virdi , 2 Nos. Of Buffalo Of Sh. Sukhadbhai Jivanbhai Taliya</t>
  </si>
  <si>
    <t>3.10.20</t>
  </si>
  <si>
    <t>As per primary investigation and site visit due to LT shackle insulator bolt was broken and LT line conductor with shackle insulator came out from LT pole angle and touch with LT pole earth wire and during that time two buffalos came in contact with open earth wire and both buffalos got electrocute and died on the spot further investigation under process.</t>
  </si>
  <si>
    <t>Hapa Lakhasar , A Bull Of Sh. Govind Merag Bandhiya</t>
  </si>
  <si>
    <t>5.10.20</t>
  </si>
  <si>
    <t>After site visit it is found that due to Pin fault conductor was snapped &amp; live conductor fallen on the victim bull. Hence direct current passed through live conductor to ground via bull body and got electrocuted.</t>
  </si>
  <si>
    <t>Rajpara , Sh.  Umeshchandra Shubhashchandra (Contractor Person)</t>
  </si>
  <si>
    <t>As per information received from contractor regarding accident to his labour and as per oral information received from co-labour, victim was fixing a fabrication on naked PSC pole erected for link line work of B/F of Golansherdi JGY feeder. While doing this work, somehow he lost his balance and fall down and got injured. After that victim was shifted to Govt Hospital, Khambhalia- and on duty doctor has declared him dead during treatment. Victim has not use helmet/ safety belt. No any tripping is registered in nearby passing 11 KV Rajpara JGY feeder. No any spot found on victim's body regarding electric shock. As work is carried out on naked pole, there was no need for line clear. Nearby JGY line is passing 4 Feet away from naked pole. Detail cause of accident is under investigation as PM report is awaited.</t>
  </si>
  <si>
    <t>All the contractor strictly instructed to educate to their labour for use safety gadgets while working on line and insisted them to short &amp; earth the line on both the sides of the working location as per standard procedure and Electrical Network must be properly isolated before starting work in the network. Also, public awareness program like, village area meeting and campaign regarding safety awareness arranged frequently by PGVCL.</t>
  </si>
  <si>
    <t>Moti Veraval , 2 Nos. Of Buffalo Of Sh. Shahdev Amrabhai Hajani</t>
  </si>
  <si>
    <t>6.10.20</t>
  </si>
  <si>
    <t>As per primary investigation and site visit due to water logged near transformer center and neutral leakage current flow during transformer loading, through neutral earth wire in wet ground where buffalo came in contact with wet water ground and electrocuted. Further investigation is under process.</t>
  </si>
  <si>
    <t>Vadpanchsara , A Buffalo Of Sh. Shri Khara Harsukh Hamir</t>
  </si>
  <si>
    <t>11.10.20</t>
  </si>
  <si>
    <t>As per primary investigation and site visit LT line conductor of Anandbhai AG LT group broken and fallen on wet surface where buffalo came in contact with LT line conductor and got electrocute and died on the spot. Further investigation is under process.</t>
  </si>
  <si>
    <t>Datrana, Nr. Hanjarapar Char Rasta , Sh. Dadubhai Arashibhai Chavda</t>
  </si>
  <si>
    <t>19.10.20</t>
  </si>
  <si>
    <t>As per site visit and investigation, it came to notice that victim was employee of Mayur petrol pump. For the work, victim was pulling Iron trolley having height 5.30 Mtr. Accidently, passed  below the 11 KV Dhandhusar JGY feeder's live line and iron trolley directly touched to B-Phase conductor and victim  got electrocuted through iron trolley. Also distance measured of Bare conductor line from ground level and it is found 5.25 Mtr. Line is  along the main highway to Dwarka at about four meters away and in front of petrol pump. Guarding is not provided. No any tripping noted at 66 KV Vadtra SS on 11 KV Dhandhusar jgy feeder.</t>
  </si>
  <si>
    <t>Maza , Sh. A K Vasra</t>
  </si>
  <si>
    <t>4.11.20</t>
  </si>
  <si>
    <t>After site visit it is found that P D Prasad (ALM) and Victim-AK Vasara (EA-V/S) were gone to attend complaint no.: 3292 In Manza AG area.  The said Complaint location (TC.) is in Bhattgam AG feeder. After reaching to the above Complaint location the LC (Line Clear - 4325) was taken of Manza AG instead of Bhattgam AG by P D Prasad (ALM). After that A K Vasra (Victim) climbed on TC and touched with 11 KV jumper and got electric shock. Victim admitted at hospital, condition is steady. P D Prasad is responsible for the incident. As well as victim himself for non-following safety measures.</t>
  </si>
  <si>
    <t>Sanosari Vadi Vistar , A Buffalo Of Sh. Jagmalbhai Devanandbhai Gal</t>
  </si>
  <si>
    <t>14.11.20</t>
  </si>
  <si>
    <t>While buffalo was grazing the grass, the buffalo’s horn got entangled with the guy wire of TC which was broken from guy rod and buffalo was moving ahead the TC at that time guy wire’s below the guy insulator came in contact with TC jumper from DO to bushing &amp; suddenly buffalo electrocuted.</t>
  </si>
  <si>
    <t>Dharagadh Vadi Vistar , Sh. Praful Jivabhai Badiyavadra (Contractor Person)</t>
  </si>
  <si>
    <t>18.11.20</t>
  </si>
  <si>
    <t>As per site verification, transformer replacement contractor H.R.Chhaiya person victim Shri Praful Jivabhai Badiyavadara climbed on transformer center structure for replacement of failed transformer of AG connection of Shri Devashi Ramde Kandoriya, consumer no- 89854/00760/0 at village Dharagadh Vadi Vistar. Supervisor Shri Milan Jivabhai Badiyavadara of contractor Shree H.R. Chhaiya asked for LC of 11 KV Fatepur AG feeder. But actually 11 KV Power of said Transformer center is fed by 11 KV Manpar AG feeder. The victim and supervisor of contractor did not do proper earthing and short this 11 KV line before starting of transformer replacement work. And he climbed on Transformer center structure and touched with live jumper from DO to bushing and got electric shock. Hence non-fatal electrical accident occurred with contractor person and admitted at Jamnagar G.G.Hospital. LC was asked by contractor H.R.Chhaiya person Shri Milan Jivabhai Badiyavadara and LC taken by LI Shri. A.L.Variya, LC no - 17504, Dt 18.11.20, time 15:50 of feeder 11 KV Fatepur AG for transformer replacement work. At accident place pole numbering not done but from where 11 KV line tapping taken location having 11 KV Manpar AG feeder numbering exist.</t>
  </si>
  <si>
    <t>Haripar , Sh. Rajesh Damji Bhanderi</t>
  </si>
  <si>
    <t>26.11.20</t>
  </si>
  <si>
    <t>An application received on 27.11.20 from Dhrol police station to Dhrol town Sdn regarding fatal accident occurred to Shri Rajesh Damji Bhanderi, vill: Haripar on dt.26/11/2020 approx. time 5:45 PM. After site visit by DE Dhrol (town) SDN it is came to know that victim was climbed on T/C structure exist in his AG land for any repairing of neutral wire on LT side stud of transformer. One wooden piece found under TC used as DO operating rod. It might be unauthorised work. So victim might have got electrocuted and died. Actual cause of accident will be ascertained after detail investigation.</t>
  </si>
  <si>
    <t xml:space="preserve">Zakhar Patiya , Sh. Asamkhan Husenkhan </t>
  </si>
  <si>
    <t>1.12.20</t>
  </si>
  <si>
    <t>Today on dated. 02.12.20, a message of outsider fatal accident of Hasan Husen Khan (truck cleaner), Age 45 at Zakhar Patiya was received from Meghpar (Padana) Police station at 9:00 hrs. So H.S. Chaudhari-JE, Sikka immediately visited the site to analyse and it was observed that the driver had parked the truck no RJ 39 GA 3862 under 11KV Mithoi AG feeder main line between locations no. ZKR/11kv/MTE/FDR/037 to 38 and cleaner (victim) of the truck was instructed to measure the oil level, so cleaner climbed on tanker with long steel rod for measuring oil level. While measuring the oil level, the long steel rod might have come in contact with live conductor passing over the truck and he got shocked by current and immediately admitted to hospital but he was declared as dead. It was observed that ground clearance between conductor and ground is 5.8mtr but due to long oil measuring rod, accident occurred.</t>
  </si>
  <si>
    <t>Bava Khakhariya ,  A Bullock Of Sh. Shri Maldebhai Jagmalbhai Solanki</t>
  </si>
  <si>
    <t>9.12.20</t>
  </si>
  <si>
    <t>On receipt of telephonic information from Shri Khimajibhai chakubhai kapuriya Vijligar of village Bava Khakhariya, immediately we have reached the site. After site visit it is found that a bullock is laid down on earth under the 11 KV line of Bava Khakhariya Ag feeder and one conductor (type 0.05 ACSR) of above line was snapped and fall down on bullock and hence Bullock got electrocuted and died.</t>
  </si>
  <si>
    <t>Nagada , A Bull Of Sh. Valaji Mavaji Khandhar</t>
  </si>
  <si>
    <t>10.12.20</t>
  </si>
  <si>
    <t>After site visit it is found that 63 KVA TC body shorted due to internal fault, hence the leakage current passing through TC body to body earth wire to ground and also ground was wet due to nearby irrigation and hence bull was passing nearby 63 KVA TC and got electrocuted.</t>
  </si>
  <si>
    <t>Vadinar , A Buffalo Of Sh. Rajendrasinh Ranubha  Jadeja</t>
  </si>
  <si>
    <t>A fatal accident occurred to Buffalo of Shri Rajendrasinh Ranubha Jadeja at village vadinar on dt. 23.12.20 at about 8:30. Site visited taken by H S Chaudhary JE Sikka &amp; found that 11 KV conductor is snapped from Ple No. VAD/ZKR/JGY/011 pin biding and Buffalo came in contact with conductor and got electrocuted and fatal accident occurred.</t>
  </si>
  <si>
    <t>Ravasiya , Sh. Bilalabbas Husenbhai Morakh  (EA-VS)</t>
  </si>
  <si>
    <t>While victim was doing the jumper at 11kv tapping pole for charging the new HT line of Ag new connection near the village Ravasiya in 11 KV Chelabedi AG feeder and he came in contact with live conductor of that 11kv line and he got electrocuted and died. Victim has neither obtain LCP nor isolate the line by GO switch and also not used Safety gadgets i.e. not follow the safety rules during the work .Victim himself responsible for not following of safety measures, not taking LC, and not discharging the line and not utilizing safety gadgets. Moreover victim had directly approached telephonically SS operator (maybe for hand trip). Detail investigation is under process and phone call records awaited from police department. Also collection of MRI data under process.</t>
  </si>
  <si>
    <t>Dared , Ravi Rameshbhai Godadiya</t>
  </si>
  <si>
    <t>17.2.21</t>
  </si>
  <si>
    <t>On dt. 17.2.21 about 4.45 PM victim went to color the newly illegal construction work (3 nos of new shops) which is very near (approx. 2 feet) to 11 KV Alfa jgy feeder. Accidentally he came in contact with 11 KV Alfa JGY line and victim got electrocuted and Fatal accident occurred.</t>
  </si>
  <si>
    <t>Jaga , Manojsinh Khodubha Jadeja</t>
  </si>
  <si>
    <t>18.2.21</t>
  </si>
  <si>
    <t>During the site visit on dated 18.02.2021 at 17:00 information given by eye vitness Shri Jaysukhbhai Odhavajibhai Bhimani the victim was climbed on DP structure of 11 KV Jaga AG feeder for doing unauthorised work while doing unauthorised work victim came in contact with the live conductor and got electric current at that time 11KV Jaga AG feeder was in single phasing power supply and also it is observed that tripping was found at 15:40 and victim fall down on the ground and met with non-fatal electric accident. Further detail investigation under process.</t>
  </si>
  <si>
    <t>Reta Kalavad Vadi Vistar , Shree Aamad Osman Hingora (Contractor Person)</t>
  </si>
  <si>
    <t>3.3.21</t>
  </si>
  <si>
    <t>As per site visit and primary investigation it is come to notice that Without any prior intimation to SDO, M/S Yashodan Construction's labour went for rectification work of transformer center of AG connection of consumer no:-32804/00246/2 of Shri Raja Zina Ladva for some painting work of fabrication. This lacuna of unpainted fabrication was observed during cross verification work and so contractor was directed to carry out necessary rectification. But today, no prior confirmation done with SDO for the same, On site they (victim &amp; contractor's son Shri Ravi Dhranthbhai Ambaliya) without due confirmation of feeder feeding power in that particular transformer, Asked telephonically to LI-Sh.H.M.Pandhi for taking LC of 11KV Sankhala AG feeder. After taking LC of at approx.11:35AM, he started work without shorted and earthed line and without using any safety gadgets, victim climbed on TC for painting of fabrication work &amp; he touched live 11KV DO jumper and electrocuted and he declared dead in Bhanvad government hospital. Location, where he worked is fed by 11KV Kantoliya AG feeder which is bifurcated recently from existing 11KV Sankhala AG feeder on Dt 19.2.21. Also on old pole of both feeders were painted with yellow colour paint to remove the old pole numbering. Detail investigation is under process.</t>
  </si>
  <si>
    <t>Khimaliya , 2 Nos. Of Buffalo Of Sh. Tulshibhai Bhavanbhai Nakum</t>
  </si>
  <si>
    <t>7.3.21</t>
  </si>
  <si>
    <t>As per information received and during site visit came to know that due to wind pressure 11KV Conductor Broken at between location number MOR SS/11KV Khimaliya AG/55/R-93-94 laid in Earth and leakage earth current flows at that time Buffalo passed near at pole and got electrocuted and fatal accident occurred.</t>
  </si>
  <si>
    <t>Lavadiya , Sh. Rahulkumar Sohanlal</t>
  </si>
  <si>
    <t>10.3.21</t>
  </si>
  <si>
    <t xml:space="preserve">On dt. 10.3.21 about 06.00 PM victim went to harvest the crop. He climb up on Harvester machine without informing driver. At that time, victim climbed up on machine and driver moved on the machine under 11 KV line of Hinglaj AG feeder, and accidentally his head touched the Live 11 KV Hinglaj AG line and victim got electrocuted and fatal accident occurred. Vertical distance from ground is approximately 5. 2mtr. </t>
  </si>
  <si>
    <t>GIDC Ph-3, Plot No 4723 - Jamnagar , Sh. Sunil Shankarsindh Jadav</t>
  </si>
  <si>
    <t>24.3.21</t>
  </si>
  <si>
    <t>As per the site visit, victim was trying to remove the dirt accumulated on terrace of the GIDC shed with iron rod and during that accidently iron rod touched the live 11kv line passing above the terrace and met with non-Fatal accident. Length of rod is approximately 2 mtr. Horizon clearance of line from building is approx. 1.3 mtr. Detailed investigation is under process.</t>
  </si>
  <si>
    <t>Gugariyana, Female Camel Of Ismail Karu Jat</t>
  </si>
  <si>
    <t>8.4.20</t>
  </si>
  <si>
    <t xml:space="preserve">Broken 11 KV Line Conductor fell down on tree branch and female camel which was nearby came in contact with this conductor and got electrocuted. Hence finally died. </t>
  </si>
  <si>
    <t>Due to heavy wind in coastal area, deteriorated conductor broken on tree branch but lived &amp; hence accident occurred.</t>
  </si>
  <si>
    <t>Regular Maintenance of line should be carried out by PGVCL &amp; Protection system should be provide at Sub Station for Power must be made off if conductor was broken.</t>
  </si>
  <si>
    <t>Letter to SDO for Regular maintenance to avoid this type of accident. Also Awareness among general public regarding electrical safety "Do not grazing their animals near the pole/ TC center" during khedut-shibir &amp; village meeting regularly.</t>
  </si>
  <si>
    <t>Moti Dadhar, 2 Nos Of Buffalo Of Sidhik Umar Node, Noor Mamad Rayab Node</t>
  </si>
  <si>
    <t>27.4.20</t>
  </si>
  <si>
    <t>As per site verification and information given by eye witness fatal animal (2 nos. Of  Buffalo) accident occur due to rain and heavy wind pressure at evening on date: 27.04.20 pole of 11 KV sadhara JGY was broken and conductor snapped at that time two nos of Buffalo were passed over that conductor and come in contact with that conductor both buffalos got electrocuted and fatal animal accident got occurred</t>
  </si>
  <si>
    <t>Action taken to avoid recurrence of such an accident is as follows: (1) Old conductor 0.400 meters replaced. (2) 3 nos of span between two poles reduced by erecting new poles in between. (3) Awareness among general public regarding electrical safety "Do not grazing their animals near the pole/ TC center" during khedut-shibir &amp; village meeting regularly.</t>
  </si>
  <si>
    <t>As per site verification and information given by eye witness fatal animal (2 nos. Of  Buffalo) accident occur due to rain and heavy wind pressure at evening on date: 27.04.20 pole of 11 KV Sadhara JGY was broken and conductor snapped at that time two nos of Buffalo were passed over that conductor and come in contact with that conductor both buffalos got electrocuted and fatal animal accident got occurred</t>
  </si>
  <si>
    <t>Mamuara Sim, Sachin Chimanlal Hadiya</t>
  </si>
  <si>
    <t>10.2.20</t>
  </si>
  <si>
    <t>On dated: 10/02/20 a message received from mobile no: 8758134789 at 2:46 PM to live staff of Kukma Subdivision Shri  D.J. Tank regarding Power and conductor broken at Chhanga China Clay IND and There may be some accident occurred. As soon as receive such massage DE Kukma has visited site &amp; Prepare site Rojkam of 11KV Devikrupa IND feeder conductor broken &amp; Truck No. GJ-16X-7010 lying at site. No any Person was found at site for eye witness &amp; there Power was restored. News Paper was Published news regarding electrical Accident on 10/02/20 near Chaanga China Clay IND at Mamuaara to Shri Sachin Chamanlala Hadiya, age 27 years as per Police Panchnama &amp; newspaper truck was parked underline by Driver &amp; Victim climb upon truck NO GJ16X 7010 to take Tarpaulin (Talpatri) and he touched the 11KV Deshalpar IND feeder &amp; got electrocution &amp; Tripping was note in 66 KV Paddhar Substation at 2:40 PM on 10/02/2020. However line Ground clearance as per CEA safety regulation 2010.</t>
  </si>
  <si>
    <t>(1) Conductor restringing done at all nearby places. (2) New poles erected to reduce span between two poles. (3) Safety posters regarding safety measures taken while loading unloading of trucks Displayed at nearby places. Awareness among general public regarding electrical safety "Keep safe distance from Electrical line &amp; Network of PGVCL" during khedut-shibir &amp; village meeting regularly.</t>
  </si>
  <si>
    <t xml:space="preserve">Varadiya, Buffalo  Of Shri Harijan Aja Naran </t>
  </si>
  <si>
    <t>26.3.20</t>
  </si>
  <si>
    <t>As per eye witness said that she has worked for remove the grass for her animal, at that time some noise occurred of animal near the place and she came at the location and saw that female buffalo felt down near the transformer centre .As per site visit, check earthing of transformer centre which GI wire completed in PVC pipe and in all guy set, guy insulator are also in good condition .No any evidence found at site regarding Leakage of current. But as per PM report cause of death due to “Heavy Electric Shock”, after PM report and detail investigation by SDO narrated that one LT stud of transformer was found damaged and possibility of leakage power may flow through earth wire from damaged LT stud of the transformer.</t>
  </si>
  <si>
    <t>Due to leakage current passed through LT Stud &amp; earthing not done properly</t>
  </si>
  <si>
    <t>Regular Maintenance of transformer &amp; reactivation of earthing should be carried out &amp; fencing to be provided.</t>
  </si>
  <si>
    <t>Netra, 1 Nos Of Cow Sodha Khengarji Kupaji</t>
  </si>
  <si>
    <t>4.5.20</t>
  </si>
  <si>
    <t>Due to 11kv pin fault ,conductor was snapped from pin  Support from pin but due to jumper  the conductor  didn't touch  the ground and it's ground clearance was reduce  to 4ft to ground Level  between two pole .when the cow was passing through this Line it got touched with live hanging  conductor and got electrocuted</t>
  </si>
  <si>
    <t>Due to pin fault in 11KV line of AG feeder, conductor detached from pole &amp; stringing in air which was lived and accident occurred.</t>
  </si>
  <si>
    <t>Periodically Maintenance work of line should be carried out</t>
  </si>
  <si>
    <t>26.03.21</t>
  </si>
  <si>
    <t xml:space="preserve">Dahishara, Sh Sanjay Samji Gohil </t>
  </si>
  <si>
    <t>6.5.20</t>
  </si>
  <si>
    <t>The victim had received complaint from a Ag consumer regarding burnt jumper on transformer centre. After that the victim had taken line The victim had received complaint from an Ag consumer regarding burnt jumper on transformer centre. After that the victim had taken line clear from 66 KV Dahisara ss at 11:30 AM of 11 KV Rampar Ag feeder reaching on TC LOC no DHS/RAM/A G/DT /006. After receiving line clear from SS, the line was shorted with GI wire by the victim. Also the victim was wearing safety helmet and safety shoes at that time. Than after while climbing on the transformer centre suddenly due to any reason he lost his balance and fall down on ground and got injured, immediately the victim was taken to the Lauva Patel Trust Hospital, Bhuj for immediate medical attention. (Purely Mechanical Accident)</t>
  </si>
  <si>
    <t>Mechanical Accident (Due to Unbalance &amp; fallen on ground) &amp; Instruction given to all line staff that proper care taken while climbing on &amp; climb down from the TC center / Pole in safety meeting.</t>
  </si>
  <si>
    <t>Purasar Vadi Vistar, Ramnikbhai Dayarambhai Katariya</t>
  </si>
  <si>
    <t xml:space="preserve">As per information received, 3 phase ag connection exists in the name of Mavji Bhimji Sorathiya at Vill Purasar &amp; at site his relative i.e. victim Ramnikbhai Dayarambhai Katariya was present where their electric motor in bore well becomes faulty so to lift out  the motor consumer called bore well ladder machine and before start lifting the motor around 13:45 to 14:00 o’clock the labor of motor lifting machine &amp; Machine operator were trying to take out the wire of machine which was entwine to pulley and straightening it from pulley ( height of pulley Top from ground level is approx. 33 feet) at the same time victim Ramnikbhai Dayabhai Katariya was standing with taking support of bore well ladder machine. At the time of straightening of ceiling wire of bore well ladder machine, ceiling wire accidentally touched with live wire of 11 KV conductor of Traya AG feeder  which is approx. 18 feet horizontally far away from bore well ladder machine and same time victim stands with taking support of machine, got electrocuted. </t>
  </si>
  <si>
    <t>Victim himself was standing with taking support of bore well ladder machine &amp; electrocuted below 11KV line.</t>
  </si>
  <si>
    <t xml:space="preserve">Victim himself responsible. Safety precautions &amp; Care should be taken while working below 11KV line. </t>
  </si>
  <si>
    <t>Mandvi, Shabbas Suleman Ghanchi</t>
  </si>
  <si>
    <t xml:space="preserve">During the site visit at said accident location of Mandvi village, It seems to that at accident location of 11 KV Salaya JGY feeder loc no. MDV SS/11KV/SLY/R13/DT 45. Victim was doing construction work on slab. 11 KV line was passing across construction terrace. The victim was suddenly fallen and he had head injury. There was no any burn spot injury in his body as per eye witness. Also there was no any tripping in same time of electric accident in 11 KV Salaya JGY. </t>
  </si>
  <si>
    <t>Notice issued for illegal construction and line shifting. Awareness among general public regarding electrical safety "Keep safe distance from Electrical line &amp; Network of PGVCL" during khedut-shibir &amp; village meeting regularly.</t>
  </si>
  <si>
    <t xml:space="preserve">Nagor Ag Area, Nepal Rameshbhai Damor </t>
  </si>
  <si>
    <t>As per Information received and as per site visit, Contractor persons of M/S. Spike Engineers- Vadodara was working in Bhuj Rural SDn for Removal of 11 KV Galpadar JGY Feeders crossing by providing HT ABC at various crossing places. Shri Gijubhai A. Solanki ALM Bhuj Rural SDn was allotted the work for removal of crossing work with Contractor labor persons and Contractor Supervisor. At the time of working at second location for crossing removal, contractor person erected new HT Pole under line of Galpadar JGY Feeder, and after that victim climbed on new erected HT Pole for pin binding work and HT ABC stringing work. During that work at that location around 12:30 pm, the Top Phase (Y Phase) conductor of 11 KV Galpadar JGY Feeder accidentally touch with North side ( Left side) live  conductor of 11 KV Nagor AG feeder and victim got electric shock and fall down from HT Pole. It was came to know during preliminary investigation that Shri Gijubhai Solanki has taken LC of 11 KV Galpadar JGY Feeder and 11 KV Chapredi - AG Feeder. No LC of 11 KV Nagor AG Feeder was taken by Gijubhai Solanki ALM. After that, victim was picked up by 108 Ambulance and taken to G.K. General Hospital - Bhuj for medical treatment. Then after victim was referred to Ahmadabad Civil Hospital for further treatment.  No tripping noted in 11 KV Nagor AG feeder of Bhuj B SS. non-fatal accident converted in to fatal accident.</t>
  </si>
  <si>
    <t>Deshalpar, Cow Of Shri Ritesh Ramji Ahir</t>
  </si>
  <si>
    <t>21.6.20</t>
  </si>
  <si>
    <t>As per site verification and information given by eye witness fatal animal (1 cow) accident occur due to heavy rain and wind pressure in Deshalpar village at Mafatnagri TC neutral earthing pit’s soil washed out and TC neutral earthing got fail. Earthing pit was full of rain water. Due to that neutral earthing wire exposed and at that time cow came in contact with fail TC neutral earthing wire and died due to leakage power electrocution.</t>
  </si>
  <si>
    <t>Earthing reactivation and transformer maintenance carried out. Awareness among general public regarding electrical safety "Do not grazing their animals near the pole/ TC center" during khedut-shibir &amp; village meeting regularly.</t>
  </si>
  <si>
    <t>Vinganiya, Buffalo Of Himatdan Sambhudan Gadhvi</t>
  </si>
  <si>
    <t>During the visit at which fatal animal accident took place, a buffalo is found dead near broken LT wire conductor. The LT line conductor was broken due to fall of tree branch near last pole of the LT line over the LT line of AG connection of Shri Shambhudan Karnidan. At that time there was rain and heavy wind due to which the tree branch fall over the LT line and one conductor broke down and fall on wet ground. At the same time the buffalo was passing nearby the broken LT wire conductor and accidently touched the live LT line conductor. Then the buffalo got electric shock and electrocuted at the place.</t>
  </si>
  <si>
    <t xml:space="preserve">Due to heavy wind &amp; rain, tree branch fall on conductor &amp; broken the same on road. </t>
  </si>
  <si>
    <t>Regular Maintenance &amp; tree cutting work should be carried out</t>
  </si>
  <si>
    <t>Instruction given to SDO for Periodically Tree cutting in Ag Feeders &amp; Rebinding of Conductor. Awareness among general public regarding electrical safety "Do not grazing their animals near the pole/ TC center" during khedut-shibir &amp; village meeting regularly.</t>
  </si>
  <si>
    <t xml:space="preserve">Jakhau, 1 Nos Of Buffalo Abda Dujaji Gagubha </t>
  </si>
  <si>
    <t>Due to rain  and wind 100 KVA x'mer of village Jakhau was failed last night .x'mer was short circuited and leakage current passing through body earth wire .when the buffalo was passing near the x'mer centre her leg touched to the earthing wire and got electrocuted and died at site.</t>
  </si>
  <si>
    <t>Due to rain and wind and wet land leakage current passed through earthing wire which is open out from land and due to step potential said buffalo electrocuted.</t>
  </si>
  <si>
    <t>Letter to SDO for Regular maintenance of line and reactivation of earthing work in transformer to avoid this type of accident. Also Awareness among general public regarding electrical safety "Do not grazing their animals near the pole/ TC center" during khedut-shibir &amp; village meeting regularly.</t>
  </si>
  <si>
    <t>Khanot, 2 No. Cows Of Rabari Kanaji Jujaji</t>
  </si>
  <si>
    <t>5.7.20</t>
  </si>
  <si>
    <t>Line conductor of 11 KV Varmanagar JGY near KLTPS boundary was broken nearby 11 KV Disc Insulator due to heavy rain with high wind pressure and at the same time live line conductor fall on. Of cow hence due to electric shock both cow electrocuted &amp; finally died.</t>
  </si>
  <si>
    <t>Mandvi, 01 Nos Of Buffelo Sh. Ram Dhanraj Gadhvi</t>
  </si>
  <si>
    <t>During the site visit at which fatal animal accident took place, A buffalo has been found dead near the transformer location no 11KV salaya/064/DT39.This transformer center is for Nagarpalika tube well connection and this location is situated in the way of river area. The river is full of water. During visit it is come to notice that there was LT cable B phase fired on first pole and it was touched to LT angle on the pole and leakage current flow to GI earthing wire of PSC pole. AT that same time Buffalo has been contacted to this electrocuted GI wire and died.</t>
  </si>
  <si>
    <t>Replacement of Faulty Cable and transformer maintenance carried out. Awareness among general public regarding electrical safety "Do not grazing their animals near the pole/ TC center" during khedut-shibir &amp; village meeting regularly.</t>
  </si>
  <si>
    <t>Moti Bhujpur, 1 Nos Of Buffalo Of Shri Naran Ran Varmal</t>
  </si>
  <si>
    <t>As per site verification and information given by eye witness fatal animal (1 Buffalo) accident took place. This accident occurred at Moti Bhujpur village, at Ram Juma Seda Vadi. Due to heavy rain since last four days in these areas. Due to that transformer’s neutral earthing pit’s soil washed out and transformer neutral earthing got fail and earthing wire exposed. At same time Buffalo came in contact with fail transformer’s neutral earthing wire &amp;died due to leakage power electrocution.</t>
  </si>
  <si>
    <t xml:space="preserve">Depa, 1 Nos Of Cow Shri Zala Manubha Meghrajji </t>
  </si>
  <si>
    <t>As per site verification and information given by eye witness fatal animal (1 cow) accident occurred at LT line of Depa village. At the pole location no:12, we have observed that LT shackle insulator of phase wire is found cracked. Due to heavy rain, we saw that, LT pole is completely wet and also space nearby PSC pole is also full of rain water. As and when due to broken LT shackle insulator, live phase came in contact with LT line MS angle and that of GI Earthing wire. So, leakage power path flow from phase of LT line passed from shackle insulator to angle of line to wet pole and finally earth through GI earthing wire. At that same time, a cow was passing nearby this LT pole and as nearby space of PSC pole is completely wet and full of water, it came in contact with leakage path of phase. And died due to electrocution.</t>
  </si>
  <si>
    <t>Replacement of Damaged LT Shackle Insulator &amp; Instruction given to SDO for Periodically Maintenance of LT Line in Ag Feeders &amp; Propose such LT Network in HVDS Scheme. Awareness among general public regarding electrical safety "Do not grazing their animals near the pole/ TC center" during khedut-shibir &amp; village meeting regularly.</t>
  </si>
  <si>
    <t>Naranpar, Sh Valji Kanji Kerai</t>
  </si>
  <si>
    <t>15.8.20</t>
  </si>
  <si>
    <t>As per the site visit it seems that victim was stealing the 25 amp MCB installed on 16 KVA Transformer of Shree Ram Residency at Vill: Naranpar. The victim had climbed on the transformer centre and seat near the transformer over the bottom angel of TC structure. After that the victim had removed the 25 amp MCB from the 16 KVA transformer by opening the cover of MCB ceasing by removing 4 nos nuts with the pier and put the MCB ceasing cover, the plier and 4 nos nuts on the belting angels of the TC structure. Accidently at that time the victim’s right hand touched the 11 KV bushing of the transformer and got electric shock as the power supply was on of 11 KV Naranpar JGY feeder, fall down on the ground and got injured.    The detail investigation report will be send soon.</t>
  </si>
  <si>
    <t>Bhuj, 1 Nos Of Cow Sh.Majid Bhai</t>
  </si>
  <si>
    <t>18.8.20</t>
  </si>
  <si>
    <t>The road light conductor was snapped from the pole due to heavy rain and wind, the cow was passing in the street and it came into contact with the snapped conductor and got electrocuted.</t>
  </si>
  <si>
    <t>Old conductor replaced and earthing of nearby poles reactivated to avoid recurrence of accident. Awareness among general public regarding electrical safety "Do not grazing their animals near the pole/ TC center" during khedut-shibir &amp; village meeting regularly.</t>
  </si>
  <si>
    <t>Vedhar(Fulay), 1 No Cow Of Khetsi Sangram Sodha</t>
  </si>
  <si>
    <t>due to rain and heavy wind conductor of 11KV Sarannath JGY feeder emanating from 66KV Jadodar SS broken but feeder did not tripped form 66KV Jadodar SS while cow was passing for gazing in the field it came in contact with live broken conductor and got electrocuted</t>
  </si>
  <si>
    <t>letter to SDO for Regular maintenance of line and reactivation of earthing work in transformer  to avoid this type of accident .Also inform to GETCO about not to trip 11 KV feeder and request about relay testing . Also Awareness among general public regarding electrical safety "Do not grazing their animals near the pole/ TC center" during khedut-shibir &amp; village meeting regularly.</t>
  </si>
  <si>
    <t>Aral Nani, Chirag Dinesh Parmar</t>
  </si>
  <si>
    <t>11KV Fulay AG feeder was in PF to attain feeder fault victim climbed on one of HT pole of that feeder and was removing jumper of tapping section of same. AT that time he suddenly got electric shock and met with non-fatal electrical accident. As line clear of Fulay AG was taken. Source of power from which victim got electric shock is under investigation. Line clear taken by supervisor N R Gadhvi ALM LC NO. 4932 15:00 PM line was shorted on one end and other end after one pole AB Switch disconnected. Victim was wearing all safety tools while working on line. Line shorted on other end was not earthed properly</t>
  </si>
  <si>
    <t>Letter to SDO about take disciplinary action against defaulter and give proper training to all line staff about safety. Oath must be taken regularly. Also instructed to all Line staff to take all necessary accident prevention of safety measures before starting any work.</t>
  </si>
  <si>
    <t>Letter to SDO about take disciplinary action against defaulter and give proper training to all line staff about safety. Oath must be taken regularly.</t>
  </si>
  <si>
    <t>Bhuj, 1 No. Of Horse Of Shri Sama Mariya Jusab</t>
  </si>
  <si>
    <t>At 2:30 pm on dated 26.8.20 JE N G Parmar Bhuj city-2 Sdn received call from DE Kukama Shri V K Suvera DE with JE N G Parmar JE and line staff immediately rush to the site and found that near tube well Now at kukma road one horse was lying near the transformer centre which is situated at scattered area and propose of this TC is for water works. After doing detail investigation, it is found that the leakage current was there in distribution box which was due to TC body short &amp; it may be due to heavy rain and lightning stroke during last two days. As transformer is surrounded by grass the horse might went there for gazing and come in contact with wet transformer distribution box &amp; electrocuted.</t>
  </si>
  <si>
    <t>Transformer all earthing reactivated and fencing done surrounding transformer to recurrence of such accident in future. Awareness among general public regarding electrical safety "Do not grazing their animals near the pole/ TC center" during khedut-shibir &amp; village meeting regularly.</t>
  </si>
  <si>
    <t xml:space="preserve">Ramaniya, Sh. Solanki Sunil Kalabhai </t>
  </si>
  <si>
    <t xml:space="preserve">As per site situation, it primarily appeared that victim disconnected power supply coming from TC by removing Kitkat fuse from TC side of main power source but on the said pole, there is street light and power on street light was coming from another TC, which is not isolated. While attempting work, he might have come in direct contact of live street light phase bare hand and got electrocuted and fallen down on rocky surface land and died. </t>
  </si>
  <si>
    <t>Safety Meeting arranged of all Line Staff and Strictly instruction given to all line staff to use safety measures &amp; tools while working on line. Also Instruction given for taking full knowledge of network while going for work.</t>
  </si>
  <si>
    <t>Moti Virani, Kanji Manji Urfe Shankar Manji Baliya</t>
  </si>
  <si>
    <t>3.9.20</t>
  </si>
  <si>
    <t>On dt 3.9.20 few workers were working for construction of house of Mr. Nitin Ramji Goswami at village Moti Virani. The victim was holding MS iron frame for slab work of first floor.  By mistake MS iron frame came in contact with nearby passing 11KV Sarannath JGY and the victim got electrocuted. Vertical distance of 11kv line from house is 15 feet and horizontal distance is 3 feet. The owner of house has not given any kind of application for shifting 11KV line away from construction area. Feeder tripping was recorded at 12.10 HRS in SS</t>
  </si>
  <si>
    <t>letter to SDO regarding regularly arrange awareness among general public regarding electrical safety "Keep safe distance from Electrical line &amp; Network of PGVCL" during khedut-shibir &amp; village meeting regularly.</t>
  </si>
  <si>
    <t>Mamuara Sim , 1 No Of Buffalo Of Shri Shri Dalpatbhai Karabhai Jatiya</t>
  </si>
  <si>
    <t>As per information received from Paddhar SS, they had received accident news of buffalo from Shri Dalpat Karabhai Jatiya(9978940380) and at 20.20 on dated 25.9.20 site visit was done by Shri P K Patel(JE) where 11KV Devkrupa IND Feeder pole no. PAD/DEV/146 Top Pin Insulator(old) was found broken due to Lighting stroke and due to this live top conductor had fallen on V-Cross arm by which 11kv power had earthed through earthing GI wire 8 swg at that time buffalo may have touched that live earthing wire and got electrocuted and was found dead near PSC Pole. J.E.Kukma has done the site Rojkam &amp; take photos. No any Tripping or Fault was noted in Paddhar 66 KV S.S. at 16.50 on dated 25.9.20 so the case at first site seems doubtful as owner not given statement and accident at site looks like suspected. The mob gathered at site &amp; strong agitation done at site. Not only that they were not even given to restore the power &amp; demanding cash compensation of Buffalo. The area of this place is purely industrial and China clay area so Buffalo accident at there is seems suspected and also the mentality of the public in this area also notorious so firstly  power restored by help of police and DE has explain the situation and tell all the mob and the owners that after getting police panchanama and P.M. report we can give compensation so they agreed and after restoration of power with the help of local police and after getting and PM report  today it's reporting done. This has to be done as the public of Kukma is notorious and habitual to do such type of agitation to get compensation whether the case is wrong or right.</t>
  </si>
  <si>
    <t>Power restored after replacement of Pin Insulator. Awareness among general public regarding electrical safety "Do not grazing their animals near the pole/ TC center" during khedut-shibir &amp; village meeting regularly.</t>
  </si>
  <si>
    <t>Rampar(Roha) , Shree Vijay K Makvana</t>
  </si>
  <si>
    <t>On Dated: 18/10/2020 Shree Vijay K Makvana went to attained consumer complain of Shree PATEL PREMJI VALJI   regarding jumper broken at his 63 KVA X`mer Centre. He had made 11 KV AB switch in off position located near Rampar village and afterward he went to said location for attaining consumer complain, He climbed up on x`mer Center then he touched 11 KV conductor of jumper and got momentary electric shock and fall down on the land and met non-fatal accident. This X`mer center tap line tapped before above mentioned AB switch so  after disconnecting 11 KV switch power supply of said location not cut off .  Victim had not short and earth the line where he want to carry out the work and not used safety tools at time of work. Victim health is good and out of critical condition.</t>
  </si>
  <si>
    <t>It is instructed to take disciplinary action against defaulter and give proper training to all line staff about safety. Oath must be taken regularly. Also instructed to all Line staff to take all necessary accident prevention of safety measures before starting any work. Show cause notice issued to ALM-Shri. N.R.Ghadhvi vide no.:78/31.8.20 &amp; CS issued vide No 148/20.10.20. Inquiry under process.</t>
  </si>
  <si>
    <t>Gangon Ugamni Sim , 1 No. Of Cow Of Shri Somabhai Palabhai Rabari</t>
  </si>
  <si>
    <t>17.10.20</t>
  </si>
  <si>
    <t>As per information received from Rabari Surabhai Suma, Mobile No 9265840227 that he had received accident news of Cow of Shri Somabhai Palabhai Rabari and at 14:00 PM site visit was done by Shri J. K. Baria(JE) where accident occurred in 11KV Sanosara Ag Feeder, due to PSC pole Y-phase Pin Insulator was found broken due to Lighting stroke and due to this live Y-phase conductor had fallen on the ground at that  time Cow may have touched that live  conductor (wire) and got electrocuted and was found dead near PSC Pole. JE Deshalpar has done the site Rojkam. No any Tripping was noted in Khirasara 66KV S/S at 12:15 PM</t>
  </si>
  <si>
    <t>Conductor and pin at site replaced and maintenance done to avoid reoccurrence of such accident. Awareness among general public regarding electrical safety "Do not grazing their animals near the pole/ TC center" during khedut-shibir &amp; village meeting regularly.</t>
  </si>
  <si>
    <t>Nagiyari Village Sim , 1 No. Of Buffalo of Shri Bafan Sale Mamadhusen</t>
  </si>
  <si>
    <t>22.10.20</t>
  </si>
  <si>
    <t xml:space="preserve">As per information received from Bafan Jusa Ibhala mo.9726111214 he had received accident news of buffalo's at Nagiyari sim then at 18:30 pm site visit was done by Shri P B Kotwal (D.E.) where 11kv Nagiyari Ag Feeder, Due to Y-phase live conductor was found broken from T.C. centre (nearby disc hardware binding jumper) due to Y-phase live conductor had fallen on the ground. That time 3 no's of buffalo's might have touched that live conductor and got electrocuted. hence found dead near TC center(as per primary investigation the conductor may broken due to spark near disc hardware). D.E. Deshalpar has done the site Rojkam. No any Tripping or Fault was noted in Mankuva (Dakdai) 66 KV S.S. at 17:00pm. </t>
  </si>
  <si>
    <t>Nagiyari Village Sim , 1 No. Of Buffalo of Shri Bafan jusaibh ala</t>
  </si>
  <si>
    <t>Nagiyari Village Sim , 1 No. Of Buffalo of Bafan Salim Sale Mamad</t>
  </si>
  <si>
    <t>Pipri , 1 No. Of Cow Shri  Khetshi Ladhu Sangar</t>
  </si>
  <si>
    <t>15.12.20</t>
  </si>
  <si>
    <t xml:space="preserve">As per site verification and information given by eye witness, fatal animal  ( 2 cow ) accident occurred in  11 KV Gurukul AG feeder  conductor broken and snap to ground due to pin puncture fault , at the same time two cows passing near live conductor and came in contact with live conductor  and died due to  electrocution. </t>
  </si>
  <si>
    <t>Power restored after replacement of faulty Pin Insulator (polymer) &amp; Snapped conductor. Awareness among general public regarding electrical safety "Do not grazing their animals near the pole/ TC center" during khedut-shibir &amp; village meeting regularly.</t>
  </si>
  <si>
    <t>Pipri , 1 No. Of Cow Shri Khimjibhai Baubhai Sangar</t>
  </si>
  <si>
    <t>Koday , Shri Parikshit Raghuram Lashkari</t>
  </si>
  <si>
    <t>8.1.21</t>
  </si>
  <si>
    <t>The victim was for Disconnection of AG consumer Hemangi Dharmeshkumar Mehta at village Koday. While carrying out disconnection activity, the victim tried to cut jumper through plier and he came in contact with live phase wire and felt electric shock and fell down. Detail cases of accident shall be known after investigation.</t>
  </si>
  <si>
    <t>It is instructed to take disciplinary action against defaulter and give proper training to all line staff about safety. Oath must be taken regularly. Also instructed to all Line staff to take all necessary accident prevention of safety measures before starting any work. Show cause notice issued to LM-Shri. M.D.Yadav vide no.:02/19.1.21 &amp; CS issued vide No 06/22.02.21.  Inquiry under process.</t>
  </si>
  <si>
    <t>Nana Luna , Cow Of Shri. Sharman Natha Jat</t>
  </si>
  <si>
    <t>3.2.21</t>
  </si>
  <si>
    <t>When a cow was eating grass near DP structure of Nana Luna village transformer, it may touched with GI wire and due to failed neutral earthing of that Xmer, leakage current passed through GI wire, so cow got electrocuted due to earth leakage current of village transformer having wet surrounded areas near by DP.</t>
  </si>
  <si>
    <t>Maintenance  work carried out near all locations.  Awareness among general public regarding electrical safety "Do not grazing their animals near the pole/ TC center" during khedut-shibir &amp; village meeting regularly.</t>
  </si>
  <si>
    <t>Madhapar , Shaktisinh Bhagirathsinh Chudasama</t>
  </si>
  <si>
    <t>22.2.21</t>
  </si>
  <si>
    <t>On dated: - 22/02/2021 at 04:00 A.M 11KV Ler JGY Feeder was in fault so ALM of Madhapar Sdn Shri J.R. Varu with his night Shift team reached at the site &amp; found that there was two jumper shorted &amp; Burn of 11 KV Ler JGY which was tapping of Laxmivadi transformer 11 KV line. The Said line was crossing of 11 KV Madhavbag Ag Feeder &amp; 11 KV Ler JGY feeder so the jumper was done with joining cable kit &amp; among these three jumper two Jumper was burn out &amp; shorted.  So Shri J.R. Varu ALM has attended the feeder fault and cut-off 2nos. of Shorted &amp; burn jumper of faulty section of Laxmivadi society &amp; kept one jumper as it is as it was in good condition with done with cable kit. He has inform regarding this fault to fault center &amp; also remark in line staff work register.  In morning LI-Shri. P.B. Baleviya along with (1) Mr. Kamleshkumar Rupsinh Bodat (EA-VS), (2) Mr. Shaktisinh Bhagirathsinh Chudasama (EA-VS) were assigned work of rectifying the fault in the section of Laxmivadi society. They Reached at the site at around 09.15 AM &amp; from shackle point where jumpers were cut-off, started line patrolling by foot. On reaching at transformer centre at Laxmivadi society, they decided to remove DO fuse of the transformer so victim Climbed on the transformer centre and tried to remove DO fuse by bare hand, without using DO rod. He felt electric shock as one phase was live so he loose his balance &amp; fell down. He was taken to hospital by LI-Shri Baleviya &amp; EA-VS_Shri. Bodat at Accord Private Hospital Bhuj. Moreover during investigation it is found that line was not earth &amp; short. Victim statement is not able to take as he is under treatment in the hospital so the matter is under investigation.</t>
  </si>
  <si>
    <t>It is instructed to take disciplinary action against defaulter and give proper training to all line staff about safety. Oath must be taken regularly. Also instructed to all Line staff to take all necessary accident prevention of safety measures before starting any work. Show cause notice issued to LM-Shri. P.V.Baleviya vide no.:31/22.2.21 &amp; comply of same received but not considered by SDO so further DA will be taken.</t>
  </si>
  <si>
    <t>Padana, Ker Bavubhai Modhbhai</t>
  </si>
  <si>
    <t>23.5.20</t>
  </si>
  <si>
    <t>Victim had parked his truck under 11 KV line on open space near hotel on highway. On approx. 10:25 am one conductor from return side of 11 KV Ramapir JGY feeder was broken &amp; fallen on truck. At that time on any TT was observed on feeder. After some time driver came to know from local public that conductor was fallen on his truck, he tried to get out from truck &amp; at that time he touched ground &amp; got electrocuted. He fell on ground &amp; non-fatal accident occurred. He was referred to govt. Hospital Rambaug. At present victim is alive, got minor burns spot/injury at left lag finger &amp; he is under treatment.</t>
  </si>
  <si>
    <t>Guarding wire to be provided at location. Awareness among general public regarding electrical safety "Keep safe distance from Electrical line &amp; Network of PGVCL" during khedut-shibir &amp; village meeting regularly.</t>
  </si>
  <si>
    <t>Gandhidham, 1 Buffalo Of Sajan Megha Ahir</t>
  </si>
  <si>
    <t>15.6.20</t>
  </si>
  <si>
    <t>On date-15.06.2020 there was very heavy wind and rainfall occurred in entire Gandhidham area. Due to heavy wind pressure a wet tree fallen on conductor of 11 KV Gurukul feeder and load side conductor broken near plot no.-253,ward-10a, the buffalo moving near the 11 KV line came in contact of live conductor and got electrocuted resulting into fatal accident.</t>
  </si>
  <si>
    <t>Due to heavy wind pressure a tree fallen on conductor of 11 KV Gurukul feeder and load side conductor broken, the buffalo moving near the 11 KV line came in contact of live conductor and got electrocuted resulting into fatal accident.</t>
  </si>
  <si>
    <t>Time To Time Maintenance work and trimming of tree should be done</t>
  </si>
  <si>
    <t>At the accident site location for the broken conductor joint made and tree branch which was fallen on live 11 KV conductor got cleared. Awareness among general public regarding electrical safety "Do not grazing their animals near the pole/ TC center" during khedut-shibir &amp; village meeting regularly.</t>
  </si>
  <si>
    <t>Shirani Vandh, Buffalo Of Narshi Popat Makwana &amp; Tamshi Rupa Makwana</t>
  </si>
  <si>
    <t xml:space="preserve">As per statement of eye witness, on dated 13.06.2020 at 7:30 hrs eye witness was grazing buffalos at out area of Shriranivandh. Suddenly he saw 2 nos of buffalos laying down on the live broken conductor of 11 KV Lodrani JGY feeder &amp; buffalos were shouting due to electric shock and suddenly both the buffalos got electrocuted and died on the spot. </t>
  </si>
  <si>
    <t>Faulty pin replace with new pin insulator &amp; broken span replaced with new one. Awareness among general public regarding electrical safety "Do not grazing their animals near the pole/ TC center" during khedut-shibir &amp; village meeting regularly.</t>
  </si>
  <si>
    <t>Moda, Govindbhai Sujabhai Vanol</t>
  </si>
  <si>
    <t>As per statement of eye witness, on dated 21.06.2020 at 11:30 am victim Shri Govindbhai Sujabhai Vanol was climbed on transformer centre for repairing of 11 KV DO fuse lower jumper, at that time accidently victim touch live upper portion of do fuse and he got electrocuted.</t>
  </si>
  <si>
    <t>Spread awareness among village people. Awareness among general public regarding electrical safety "Keep safe distance from Electrical line &amp; Network of PGVCL" during khedut-shibir &amp; village meeting regularly.</t>
  </si>
  <si>
    <t>Palansva, Cow of Ratanbhai Hajibhai Jogu</t>
  </si>
  <si>
    <t>On dated 06.07.20 heavy rain and wind day at 07:00 am cow was passing through street near LT pole no LT/PALANSVA/JGY/BHM/T-22/18, suddenly LT ab cable fired and live portion of ab cable touched wet PSC pole earthing wire and current passing from pole to ground . At that time cow touched wet pole and got electrocuted and died on the spot</t>
  </si>
  <si>
    <t>At, LT pole no LT/Palansva/JGY/BHM/t-22/18 ABC cable insulation was fire due to that live cable came in contact with camp mounted on that pole. Due to rain, land was moisture due to rain &amp; improper earthing, cow passing nearby got electric shock and fatal accident occurred.</t>
  </si>
  <si>
    <t>Earthing of transformer should be reactivated &amp; maintenance of transformer should be done at regular interval</t>
  </si>
  <si>
    <t>Earthing rectified. Awareness among general public regarding electrical safety "Do not grazing their animals near the pole/ TC center" during khedut-shibir &amp; village meeting regularly.</t>
  </si>
  <si>
    <t>Selari, 1) Bull-4Yr Of Shri. Jakhara Naja Bharvad,
2) Cow-6Yr Of Shri. Ramji Naja Bharvad,
3) Cow-4Yr Of Shri. Ramesh Vala Bharvad</t>
  </si>
  <si>
    <t>On dated 06.07.20 heavy rain and wind at 07:50 pm cows and bull was grazing near TC Ratneswar/ PGR/JGY/13/TC/14, when village transformer fail and leakage current passing from transformer neutral to earth at that time bull and cows touched wet soil and got electrocuted and died on the spot.</t>
  </si>
  <si>
    <t>Due to TC fail leakage current flow through neutral wire at that time victim animal was trying to pass nearby TC &amp; electrocuted.</t>
  </si>
  <si>
    <t>Transformer earthing rectified. Awareness among general public regarding electrical safety "Do not grazing their animals near the pole/ TC center" during khedut-shibir &amp; village meeting regularly.</t>
  </si>
  <si>
    <t>Kanmer, Ramjibhai Murjibhai Gohil</t>
  </si>
  <si>
    <t>11.7.20</t>
  </si>
  <si>
    <t>As per statement of eye witness, on date 11.07.20 at 09:00 am victim Shri Ramjibhi Murjibhai Gohil and two other person was construction worked done on terries in the house of Smt. Kesharben Bhikabhai Vaghela house no: 1226 at that time of plaster work, aluminium road came in live induction zone of 11KV on JGY Sursar feeder and he got electrocuted and non-fatal human accident occurred.</t>
  </si>
  <si>
    <t>Notice given for illegal construction meanwhile height of existing electric line increased by providing T-fabrication for safety purpose. Awareness among general public regarding electrical safety "Keep safe distance from Electrical line &amp; Network of PGVCL" during khedut-shibir &amp; village meeting regularly.</t>
  </si>
  <si>
    <t xml:space="preserve">Kanthkot, Cow Of Gulabkhan Kamalkhan Pathan </t>
  </si>
  <si>
    <t>As per statement of eye witness, due to heavy wind conductor collided with another conductor and sparked, resulted to broken conductor. Co of Gulabkhan Kamalkhan Pathan ., came in contact with live LT line broken conductor and got electrocuted and died.</t>
  </si>
  <si>
    <t>LT conductor broken due to collision with each other due to heavy rain &amp; wind. At that time, cow came in contact with that live conductor &amp; got electrocuted.</t>
  </si>
  <si>
    <t>Patrolling of line should be done &amp; necessary maintenance should be carried out at regular interval</t>
  </si>
  <si>
    <t>Lt ab cable installed. Awareness among general public regarding electrical safety "Do not grazing their animals near the pole/ TC center" during khedut-shibir &amp; village meeting regularly.</t>
  </si>
  <si>
    <t>01.04.21</t>
  </si>
  <si>
    <t>Dudhai, Cow Of Alimamd Latifa Otha</t>
  </si>
  <si>
    <t>On date 06/07/2020, from morning 5.00 hours, rain was going on in Dudhai area.at approx. 15.00 hours, village: Dudhai, Chandni Chowk, a calf was moving around this area. As per witness statement, when a calf came nearer to the transformer centre, the calf started vibrating &amp; got died on the spot. The witness immediately informed to local line staff and line staff shut off the feeder. As per the site visit no leakage found in earthing wire as well as TC earthing is in proper condition and connection at LT/HT side in transformer is in proper condition. At the time of incident, heavy rain was going on. Due to rain, rain water was accumulated surrounding the transformer centre and somehow power come in earthing wire and surrounding area of TC centre &amp; a calf might have come in contact and it might have got electrocuted &amp; died.</t>
  </si>
  <si>
    <t>Transformer earthing, HT/LT connections &amp; transformer cable checked &amp; found proper, No leakage current is observed at the time of site visit. Awareness among general public regarding electrical safety "Do not grazing their animals near the pole/ TC center" during khedut-shibir &amp; village meeting regularly.</t>
  </si>
  <si>
    <t>Baniyari, Cow Of Deva Kala Rabari</t>
  </si>
  <si>
    <t>On dated 0808/2020, there was heavy wind and rainy day, at night tree fall down on live LT line, which results in broken pole, so live LT conductor fall down &amp; in early morning 08.08.2020 cow of Shri Dayabhai Kalabhai Rabari came in contact with live LT conductor &amp; got electrocuted. And fatal-accident occurred.</t>
  </si>
  <si>
    <t>Line re-rout . Awareness among general public regarding electrical safety "Do not grazing their animals near the pole/ TC center" during khedut-shibir &amp; village meeting regularly.</t>
  </si>
  <si>
    <t>Vandhiya, Buffalo Of Devada Becharabhai Ranchodbhai</t>
  </si>
  <si>
    <t>On date 24/08/2020, there was heavy wind and rainy day, at approx. 01:30 pm buffalo of Devada Becharabhai Ranchhod bhai pass near village TC due to leakage current passing from transformer neutral to earth at that time buffalo touched wet soil and got electrocuted due to step potential &amp; died on the spot.</t>
  </si>
  <si>
    <t>Rapar, 2- Buffaloes Of Gabhu Maya Meriya And Parbat Dharmsinh Gajora</t>
  </si>
  <si>
    <t>As per statement of owner of buffalo Shri Gabhu Maya Meriya, on the date 25.08.20 at approx. 16:20 hrs two no's of buffalo were getting returned after grazing and were passing through the water filled are towards Pabudhar. While passing they got a sudden electric shock in the water and both the buffalos got electrocuted and died on the spot. We found one illegal streetlight mounted on that PSC pole near which this accident occurred. Street light wire was connected to the LT line of that PSC pole and connections were made to the tube light holder directly without any switch or MCB. That streetlight wire had many open joints and that wire was corrodes and deteriorated. That wire was rolled over on the metal streetlight fixture. In detail investigation we found one leakage path at streetlight wire's corrodes open portion to metal streetlight fixture. And GI earthing wire of that PSC pole was in contact with this streetlight fixture and GI wire was grounded at that PSC pole. So the current might have passed through the streetlight wire to the streetlight fixture and to GI earthing wire to the ground filled of water and mud.</t>
  </si>
  <si>
    <t>Whole streetlight structure removed &amp; notice issued regarding illegal streetlight connection. Awareness among general public regarding electrical safety "Do not grazing their animals near the pole/ TC center" during khedut-shibir &amp; village meeting regularly.</t>
  </si>
  <si>
    <t>Whole streetlight structure removed &amp; notice issued regarding illegal streetlight connection. Awareness among general public regarding electrical safety "Do not grazing their animals near the pole/ TC center" during khedut-shibir &amp; village meeting regular</t>
  </si>
  <si>
    <t>Shikra, Buffalo Of Desharbhai Ranmalbhai Sanghar</t>
  </si>
  <si>
    <t xml:space="preserve">As per statement of eye witness Mahendra Korshibhai Manaka, buffalo was passing near lt girder pole and died on the spot. During site visit illegal street light found on that girder pole. Insulation of cable found damage from which power supplying to this street light. Due to live (conducting) portion of cable is directly in contact with girder pole, when buffalo came in contact with pole buffalo got electrocuted and died on the spot.  </t>
  </si>
  <si>
    <t>Khengarpar, Buffalo Harjibhai Shambhubhai Thakot</t>
  </si>
  <si>
    <t>On date 20.08.2020 from morning 05:30 hrs. Approx., rain was going on Khengarpar area. In Khengarpar Vadi Vistar ,there is a ag connection (a1 tariff) in respect of Shri Shivji Hemraj ( conn no- 88829/01005/7, contract load 30 HP).at Shivji Hemraj farm ,Shri Harji Shambhubhai Thakor lives with his wife &amp; cattles, doing farming in partnership in this farm.11kkv Navagam ag feeder is passing across the farm with 34mm2 conductor . In the farm near right side of the main gate, there are two no's of Indian black berry &amp; one no of Mithi Ambli tree and 11kv line is passing between these two trees. Harjibhai Thakor had tied this buffalo to the root of Mithi Ambli using iron chain, exactly below the 11kv line. At approx. 14:20 hours, 10 poles ahead from accident location, in the farm of Shri Ramnik Damji Thakkar, tree branch of Mithi Ambli was fell down on the 11kv line .because of short circuit fault created &amp; due to that fault reflection, conductor on shackle point situated exactly before the accident location was snapped &amp; fall on the buffalo tied below the line. The buffalo got electrocuted &amp; died on the spot.</t>
  </si>
  <si>
    <t>Snapped conductor is jointed &amp; power is restored. Owner is informed not to tie his cattles below HT/LT lines. Awareness among general public regarding electrical safety "Do not grazing their animals near the pole/ TC center" during khedut-shibir &amp; village meeting regularly.</t>
  </si>
  <si>
    <t>Dudhai, Cow Of Rabari Hadhu Pala</t>
  </si>
  <si>
    <t>23.8.20</t>
  </si>
  <si>
    <t>On date 23/08/2020, from 05.30 hrs approx., rain was going on in dudhai area. At Juni Dudhai bus stand, Amrapar road, there is a village TC of capacity 63 KVA. At approx. 17.25 hrs. due to heavy rain, rain water was flowing on above knee level on Amrapar road &amp; surround this TC. The cow of Rabari Hadhu Pala was passing on Amrapar road in the flowing rain water &amp; approx. 10 feet away from this TC. As per witness statement, when the cow passing near to the TC, the cow started vibrating &amp; she got died on the spot. The witness immediately, informed to local line staff, Sarpanch Shri &amp; the line staff had shut off the feeder. As per site visit, no leakage is found in earthing wire as well as TC earthing is in proper condition &amp; connections at LT/HT side in transformer is in proper condition. At the time of indecent, heavy rain was going on. Due to rain, rain water was accumulated &amp; flowing surrounding the TC &amp; somehow power may came in earthing wire &amp; surround area of TC &amp; as cow came in contact, she may got electrocuted &amp; died. Exact death of cause will be cleared after receiving post-mortem report.</t>
  </si>
  <si>
    <t>Plot 408 , New Kasez Area,   1) Kishannath Somnath Nathabava  (Fatal)            (2) Jitendranath Narannath Nathbava (Non-Fatal)</t>
  </si>
  <si>
    <t>On date 9.9.2020, both victims were standing on same common steel centring grid and they were engaged in steel cantering work on roof of under construction room. Victim Kishannath Somnath Nathbava was handling the approx.20ft long steel bar and while handling the steel bar touched to live conductor of 11 KV Terapanth feeder , got  electrocuted  and resulted into fatal accident where as other victim Jitendranath Narannath Nathbava was also got electrocuted as he was standing on common (same) steel grid with Kishannath Somnath Nathbava. He has fallen from roof top to floor which resulted into non-fatal accident.</t>
  </si>
  <si>
    <t>This accident is occurred due to carelessness of victim. Although frequent area visits are made by sub division, division &amp; circle office to spread awareness about safety in people. Awareness among general public regarding electrical safety "Keep safe distance from Electrical line &amp; Network of PGVCL" during khedut-shibir &amp; village meeting regularly.</t>
  </si>
  <si>
    <t>Naliatimbo, Buffalo Of Bhikha Naran Umat</t>
  </si>
  <si>
    <t xml:space="preserve">As per statement of buffalo owner, the buffalo was passing near Varudi Mataji single pole TC structure on wet (due to heavy rain) grass land and got electric shock while passing and died on the spot. </t>
  </si>
  <si>
    <t>Reactivation of earthing. Awareness among general public regarding electrical safety "Do not grazing their animals near the pole/ TC center" during khedut-shibir &amp; village meeting regularly.</t>
  </si>
  <si>
    <t>Samkhiyali , Natha Megha Gami</t>
  </si>
  <si>
    <t>18.12.20</t>
  </si>
  <si>
    <t>On site visit, it was found that at approx. 13:30 Hrs, Truck No.:- GJ 36 T 0907 collide with PSC pole (HT Line 11 KV Lakhapat Ag Feeder) due to which coated cable broke and fall down across the road, when victim tried to keep broken cable aside with naked hand, uncoated part of the cable might have come in contact &amp; electrocuted.</t>
  </si>
  <si>
    <t>Awareness Among General Public Regarding Electrical Safety</t>
  </si>
  <si>
    <t>Varsana , Hargovindsingh Mahavirsingh Ninshad</t>
  </si>
  <si>
    <t>On dated 23.12.2020, victim Shri Hargovindsingh Mahavirsingh Ninshad has parked his tanker no. HR 63 C 0952 after servicing of wet tanker under 11 KV line of Ramapir JGY feeder. The ground clearance of 11 KV line is at standard height of 19 ft. At that time victim climbed on this 14 ft heighted tanker for cleaning of wet compartment of tanker with metal rod. At that time victim touched 11 KV line and electrocuted.</t>
  </si>
  <si>
    <t>Pole height is increased now by providing T formation at accident location.</t>
  </si>
  <si>
    <t>Nilpar , Piyushbhai Kishorbhai Katir</t>
  </si>
  <si>
    <t>9.1.21</t>
  </si>
  <si>
    <t>On date :09-01-2021 Palanpar Ag feeder was in fault.  PGVCL team Rapar with lineman D. J. Gohil (LM), P. K. Katir EA(VS) and N. K. Karena EA(VS) attending the feeder fault. During this work P K katir with vehicle driver reached at farm of Shree Khima Bhura Vaviya at Nilpar village and started work at his existing transformer where two DO of that transformer was already blown out and line section was already cut off by lineman so that P.K. Katir climbed on transformer structure to cut off one DO Which was not blown out, at that time he came in contact with jumper of this transformer and got electrocuted and fall down on earth. Thereafter he was admitted to Rapar govt. Hospital and than after referring from Rapar govt. Hospital and again he was shifted to Samakhiyali Matrusparsh Hospital for further treatment around 9 AM today. Accident supposed to occur around 5.40 PM on dated 09.01.2021 by feeding of power flow from another feeder to this section and lineman informed office immediately. Accident occurred because consumer has illegally shifted power from 11KV Palanpar Ag to 11KV Chitrod Ag.</t>
  </si>
  <si>
    <t xml:space="preserve">Fir Lodged Against Consumer For Illegal Shift Of Power From One Feeder To Another. &amp; Charge sheet Issued To Victim (P.K Katir ) Via Bdo/Hr/Da/Da/Pkk/21/94/22.03.21    &amp; &amp; Charge sheet Issued To Supervisor (D.J Gohil ) Via Bdo/Hr/Da/Da/Pkk/21/95/22.03.21 </t>
  </si>
  <si>
    <t>Anjar , Jitu Ambalal Rana</t>
  </si>
  <si>
    <t>13.1.21</t>
  </si>
  <si>
    <t>on 14 January, 2021 victim was catching kites with his friends. During then he saw a kite above metallic shed near Smt. Lilaben Chimanlal Parikh Community Hall, Champaknagar above which 11 KV Chitrakut feeder is passing, the victim was going to climb on the metallic shed, while trying to catch kite, and victim accidentally came in contact with the live feeder and electrocuted. The victim's parents could not be contacted due to the ongoing Victim's funeral. Further investigation is being carried out.</t>
  </si>
  <si>
    <t>A Notice Issued To President Of Smt Lilaben Chimanlal Parikh Hall, Champaknagar, Anjar For The Construction Of Metallic Shed Under 11 KV Line In Order To Avoid This Type Of Incident In Future.</t>
  </si>
  <si>
    <t>Modvadar , Babubhai Randhirbhai Khatariya</t>
  </si>
  <si>
    <t>23.2.21</t>
  </si>
  <si>
    <t>As per the information received in local news paper On Dt. 24.02.2021, At around 12.20 pm approx. Dt. 23.02.2021 victim Sh. Babubhai Randhirbhai Khatariya was parked his vehicle (Tanker) illegally below the HT line of PGVCL. Then after he was climbed on his vehicle (Tanker) for doing the cleaning work with Iron rod. At that time he was lift up the iron and suddenly came in contact with the live wire of 11 KV Line passing over the vehicle (Tanker) and got electrocuted. There is no any negligence of PGVCL. The cause of dead of victim may be cleared after getting PM report.</t>
  </si>
  <si>
    <t>As mention above this accident occurred due to carelessly parking the heavy vehicle tanker under 11 KV line, hence a notice issued vide letter No. Anjar/R-1/Tech/Accident/1010/24.02.2021 for not parking the vehicle below pgvcl line.</t>
  </si>
  <si>
    <t>Padana , Sanjay Santram Yadav</t>
  </si>
  <si>
    <t>23.3.21</t>
  </si>
  <si>
    <t>On dated 23.3.2021, victim was climbed on the chemical tanker no. GJ 06 AZ 2719 for cleaning of tank. The tanker was parked in the vicinity of 11 KV line of Varsana IND feeder opposite Laxmi agro industries padana. The ground clearance of 11 KV line is at standard height of 19 ft &amp; the height of tanker was approx. 14 ft. Victim was climbing on tanker tank and using 7 ft long iron rod for cleaning of tank and working nearby 11kv line with unsafe distance. At that time iron rod touched to live conductor and victim got electrocuted &amp; died. No any tripping was observed in feeder at the time of accident.</t>
  </si>
  <si>
    <t>Vadodra Zala, Shri Arjanbhai Ranmalbhai Zala</t>
  </si>
  <si>
    <t>15.4.20</t>
  </si>
  <si>
    <t>Information regarding this incidence was received from local villagers and in this regards site was visited by DE,Sutrapada and as per site visit, Looking to the site condition and as per information from other farmer it is found that victim was involved with the work of cutting coconut leaf near to 11 KV Vadodara Zala AG feeder and for said work he did not informed our sdn or any line staff in advance. In the process one of the leaf may be touched to 11 KV line wire. Hence, The victim was might be electrocuted and fell down from coconut tree to ground having stones and got Severe injuries. He was admitted to Sutrapada govt. hospital where he was declared dead at the end. There is dark spot on one of the conductor and as per preliminary details and post mortem report it seems that victim was died due to electric shock.</t>
  </si>
  <si>
    <t>Tree cutting work carried out without safety</t>
  </si>
  <si>
    <t xml:space="preserve">Victim himself responsible. Safety precautions &amp; Care should be taken while working nearby 11KV line. </t>
  </si>
  <si>
    <t>The coconut tree branches have been removed and Police complaint letter written to police station. Also Awareness among general public regarding electrical safety "Keep safe distance from Electrical line &amp; Network of PGVCL" during khedut-shibir &amp; village meeting regularly.</t>
  </si>
  <si>
    <t>The coconut tree branches have been removed and also Awareness among general public regarding electrical safety "Keep safe distance from Electrical line &amp; Network of PGVCL" during khedut-shibir &amp; village meeting regularly.</t>
  </si>
  <si>
    <t xml:space="preserve">Kothariya, She Buffalo Shri Bhupatbhai Rambhai Makvana </t>
  </si>
  <si>
    <t xml:space="preserve">On Date: 08.06.2020 Information regarding this incidence was received from local villager. In this regards site was visited by DE,Manavadar-2 and it was found that a  buffalo got electrical shock due to coming in contact with guy wire of LT pole. On further investigations it was found that due to heavy wind and rain one of the LT pole’s guy including guy insulator was wet and guy wire was touching to the live joint of service wire on LT pole. This joint was already coated with PVC insulated tape but due to recent heavy wind and rain leakage in joint occurred and live service wire joint came in contact with guy wire. Due to this Buffalo was electrocuted. </t>
  </si>
  <si>
    <t>Guy wire was touching to the live joint of service wire on LT pole which was coated with PVC insulated tape but due to recent heavy wind and rain, leakage current pass through that joint to guy wire &amp; Buffalo was electrocuted.</t>
  </si>
  <si>
    <t>Time To Time Maintenance work and proper earthing should be carried out</t>
  </si>
  <si>
    <t>Service Joint removed and New Guy erected and also Awareness among general public regarding electrical safety "Do not grazing their animals near the pole/ TC center" during khedut-shibir &amp; village meeting regularly.</t>
  </si>
  <si>
    <t>Veraval, Shri Kalubhai Gopalbhai Parmar</t>
  </si>
  <si>
    <t>25.6.20</t>
  </si>
  <si>
    <t>On dated 25.06.2020, information regarding this incidence was received in early morning at approximately 09.40 am from the peon of Veraval division office, who lives nearby accident site while he was leaving for the office. He immediately inform JE (TMS) of Veraval division office and he shut down the power supply immediately. After receiving information about this incidence Veraval division staff reached at accident site in 15 minutes and informed Police and Fire Brigade Department immediately. The site was visited by DE, PPatan and onsite inspection it was found that victim was doing tree cutting work nearby 11 KV Dhaniyavav AG line without informing office. At that time victim accidentally came in contact of nearby passing line and was electrocuted.</t>
  </si>
  <si>
    <t>New Jumper Done And also Awareness among general public regarding electrical safety "Keep safe distance from Electrical line &amp; Network of PGVCL" during khedut-shibir &amp; village meeting regularly.</t>
  </si>
  <si>
    <t xml:space="preserve">Koylana, Buffalo Of Shri Lakhmanbhai Vasabhai Hun </t>
  </si>
  <si>
    <t>On Date: 05.07.2020, Information regarding this incidence was received at fault center site was visited and as per site situation a buffalo got electrical shock near transformer center earthing. Earthing pipe was found in good condition. No any fault on transformer, at the time of this incidence there was heavy wind and rain so the area where LT line passes was water logged. So line patrolling was done after few days and it was found that Tree branches were fallen on LT line hence unbalance current pass through TC neutral and ground get charged and step potential was created at that time victimized buffalo came in vicinity of the TC area and was electrocuted.</t>
  </si>
  <si>
    <t>Heavy wind and rain Tree branches were fallen on LT line hence unbalance current pass through TC neutral and ground get charged and step potential was created at that time victimized buffalo came in vicinity of the TC area and electrocuted.</t>
  </si>
  <si>
    <t>proper earthing and fencing required</t>
  </si>
  <si>
    <t>Tree branches were removed and tree cutting done near LT line, Earthing Is Reactivated and necessary maintenance done at accident site and also Awareness among general public regarding electrical safety "Do not grazing their animals near the pole/ TC center" during khedut-shibir &amp; village meeting regularly.</t>
  </si>
  <si>
    <t>Tree branches were removed and tree cutting done near LT line, Earthling Is Reactivated and necessary maintenance done at accident site and also Awareness among general public regarding electrical safety "Do not grazing their animals near the pole/ TC center" during khedut-shibir &amp; village meeting regularly.</t>
  </si>
  <si>
    <t>Pirvad, Shri Amrutlal  Balakdas Nimavat</t>
  </si>
  <si>
    <t>On Date: 11.07.2020, As per complain received at sdn fault center complain no: 19843 Date. 11.07.20 that one human outsider non-fatal accident occurred in Pirvad AG area due to conductor snapped &amp; fallen on fencing.  In this regards site was visited by DE, Bhesan and as per site visit it is found that B phase (return side) conductor was snapped due to heavy wind &amp; rain and fallen on fencing (done by forest dept creating boundary of Forest land.) on rough cart road. At that time victim Shree Amrutlal Balakdas Nimavat, Age: 50, years working as labor in forest dept. standing approximately 100 meter away from conductor fallen site nearer to fencing attracted by 11 KV inductions in fencing &amp; fall down on detail investigation it was found that feeder was not tripped because wire fallen on fencing wire does not make contact with ground properly at that time. Victim was taken to local hospital Bhesan and his condition was normal.</t>
  </si>
  <si>
    <t>B phase (return side) conductor was snapped due to heavy wind &amp; rain and fallen on fencing (done by forest department creating boundary of Forest land) on rough cart road. At that time victim was working as labor in forest dept. standing approximately 100 meter away from conductor fallen site nearer to fencing attracted by 11 KV inductions in fencing &amp; victim electrocuted.</t>
  </si>
  <si>
    <t>Snapped conductor re-joined. And also Notice is issued to forest dept. for unauthorized construction of fencing below line and necessary maintenance was carried out on site.  And also Awareness among general public regarding electrical safety "Keep safe distance from Electrical line &amp; Network of PGVCL" during khedut-shibir &amp; village meeting regularly.</t>
  </si>
  <si>
    <t>Gorakhamadhi, Shri Jina Ranshi Vaja  (Elec.Assistant )</t>
  </si>
  <si>
    <t>On dated 12.07.2020, LM Nakum and his gang has been assigned work of LSTC jumper repairing of Umbri AG feeder. For this work LM sh. Nakum has obtain LCP of Umbari AG and Sukhnath JGY(feeder passing nearby) from control room in charge , meanwhile Sh Nakum received a call from Vijay Gohel EA  to give him LCP of Gayatri JGY &amp; Sundarpara AG ( emanating from Prachi ss) so that he can carry out work with contractor gang so LM Nakum was involved with the work of getting LCP of  Gayatri JGY &amp; Sundarpara AG from his CUG phone but meanwhile EA Vaja without informing Nakum went behind SS and climb to the LSTC DP of “Nilkanth AG” feeder and touched one of the jumper with his plier as the Nilkanth feeder was in charged condition so he got minor electric shock and fell down from LSTC DP &amp; got minor electrical injury  on his left hand and left leg and also minor mechanical injury on his right hand . Immediately 108 was called and he was referred to civil hospital Veraval where primary treatment had been given. Victim has been allotted all the required safety articles among this victim was wearing helmet only.</t>
  </si>
  <si>
    <t>(1) SCN issued to victim but as he is on Special Sick Leave, reply awaited.
(2) SCN issued to supervisors &amp; SDO. Reply received &amp; Warning Memo issued.
(3) Also instructed to all Line staff to take all necessary accident prevention of safety measures before starting any work.</t>
  </si>
  <si>
    <t>Sh. J.R.Vaza on Special Sick Leave so SCN Reply of Sh. J.R.Vaza awaited. &amp; Reminder also given to Sh. Z.R.Vaja for SCN Reply vide Letter No- VRD/HR/C/SCN/ZRV/243 Dt-25.09.2020 &amp;  Reply Given by D.K.Nakum Dt-27.07.2020 &amp; Warining Memo Issued vide VRL DO Office Letter No- VRD/HR/C/WARNING MEMO/DKN/178 Dt-28.07.2020 to Sh. D.K.Nakum &amp; Reply of Sh. A.P.Zatakiya Dt-20.07.2020 Received on Dt-23.07.2020 &amp; Warning Memo Issued vide Letter No-VRD/HR/C/Warning memo/APZ/215 Dt-15.09.2020 and also Awareness to line safety by safety meeting and all line staff instructed to wear safety gadgets while working on line.</t>
  </si>
  <si>
    <t>Bhojde, She Buffalo Of  Shri Lakhmanbhai Alabhai Kodiyatar</t>
  </si>
  <si>
    <t>22.7.20</t>
  </si>
  <si>
    <t>On date: 22.07.2020, at village Bhojde in evening time a group of she buffalo is wandering in “Vekara” and some part of this area is full with rainy water. When victimized buffalo passing through this area suddenly LT line conductor snapped due to fault in Lt shackle insulator and Due to this victimized buffalo came in contact with snapped conductor &amp; was electrocuted.</t>
  </si>
  <si>
    <t>Snaping Of Coundoctor Due To Faulty Shackle.</t>
  </si>
  <si>
    <t>Faulty shackle insulator replaced and New Earthing Provided.Also Awareness among general public regarding electrical safety "Do not grazing their animals near the pole/ TC center" during khedut-shibir &amp; village meeting regularly.</t>
  </si>
  <si>
    <t>Faulty shackle insulator replaced and necessary TC maintenance done at accident site and also Awareness among general public regarding electrical safety "Do not grazing their animals near the pole/ TC center" during khedut-shibir &amp; village meeting regularly.</t>
  </si>
  <si>
    <t>Aalidhra, Bullockshri Nagjibhai Savjibhai Lakkad</t>
  </si>
  <si>
    <t xml:space="preserve">On dtd: 02.08.2020 there is heavy rain and Sh.Nagjibhai Savjibhai Lakkad doing his regular farm activity with his Bullocks. Bullocks were eating grass. At that time, these Bullocks went near to the transformer center and anyhow one of these Bullocks got electrocution. As per site observations it was found that earthling pipe is erected in transformer centre 2 feet Below ground level. No any electric scars found on the body of the bullock but due to wet land step potential may be created and Bullock got Electrocution. </t>
  </si>
  <si>
    <t>Due to leakage current and wet land near pole</t>
  </si>
  <si>
    <t>New Earthing Provided and also Awareness among general public regarding electrical safety "Do not grazing their animals near the pole/ TC center" during khedut-shibir &amp; village meeting regularly.</t>
  </si>
  <si>
    <t>Dhramanva, She Buffalo Shri Devabhai Hamirbhai Pandit</t>
  </si>
  <si>
    <t>On Date: 07.08.2020 at approx. 4:00 PM victim buffalo wandering near road. 11 KV Gabha AG feeder pass on beside of road at that time due to fault in 11 KV disc insulator conductor snapped and victimized buffalo came in contact with snapped conductor  and  was electrocuted. Feeder was in single phase and no tripping observed may be because conductor snapped was not live phase and return power came on this conductor.</t>
  </si>
  <si>
    <t>HT Line Maintenance Work was Carried Out On dtd: 08.08.2020 At Accident Site and also Awareness among general public regarding electrical safety "Do not grazing their animals near the pole/ TC center" during khedut-shibir &amp; village meeting regularly.</t>
  </si>
  <si>
    <t>Dedakiyali, She Buffallo   Shri Panchabhai Lakhabhai Dholariya</t>
  </si>
  <si>
    <t>28.8.20</t>
  </si>
  <si>
    <t>On dtd: 28.08.2020, Information regarding this incident received at fault office through telephone. Buffalo was wandering for grass near transformer center and somehow she was electrocuted. In this regards site was visited by DE and JE of Mendarda sdn and as per site visit it is found that earthing is ok, it's PVC pipe fittings is below ground level with sufficient depth, installation was found ok no defects found in Installation. So power was restored on this TC and after power restoration earthing was tested with tester by SDN staff but no leakage current or any defect found. No any Tripping found in Kanada JGY Feeder during this time. The accident may occurred due to rain and step potential generated because of light rain and wet soil. Light Rain is continuing at the time of accident.</t>
  </si>
  <si>
    <t>Necessary and required maintenance is carried out at place of accident. And earthing of TC is reactivated and also Awareness among general public regarding electrical safety "Do not grazing their animals near the pole/ TC center" during khedut-shibir &amp; village meeting regularly.</t>
  </si>
  <si>
    <t>Junagadh, Shri Ashifbhai Bodubhai Shekh</t>
  </si>
  <si>
    <t>On Date: 29.08.2020, Information regarding this incidence was received from public of Nayakwada area. In this regards site was visited by DE, Central and as per site situation and eyewitness statement it is came to knowledge that, A non-fatal electrical accident occurred to victim while he climbed and tied a rope and metal wire on transformer pole for some illegal work at that time he might be touched with live part of primary side of 11kv DO fuse of transformer Centre and got electric shock. On further investigation it was found that this transformer centre is newly erected and not charge but 11kv underground cable has been charged up to primary side of DO fuse, During investigation it has been come to our notice that on dtd.29.08.2020 time: 00:35 hrs there was a earth fault tripping in 11KV Narashi Maheta feeder. And also during visit sign of sparking is seen on primary side of 11kv do fuse. Victim was admitted at hospital for medical treatment by his relatives and victim is not able to talk so victim’s statement is no taken yet.</t>
  </si>
  <si>
    <t>Letter to lodge Complaint against victim for unauthorized work is given to concern police station And also Awareness among general public regarding electrical safety "Keep safe distance from Electrical line &amp; Network of PGVCL" during khedut-shibir &amp; village meeting regularly.</t>
  </si>
  <si>
    <t>Surva, She Buffallo shri Virabhai Alabhai Muchhal</t>
  </si>
  <si>
    <t>On dtd. 29.08.2020, Information regarding this incidence was received from ALM Sh. B J Patat in this regards site was visited by DE, Ankolvadi and as per site visit it is found that LT Pole &amp; LT Conductor was broken of Patal Kuva group in 11 KV Moruka AG feeder due to heavy rain &amp; wind. Site was totally water logged so it was not possible to erect Pole and rectify power supply. So our line staff removed D. O. Fuse. And disconnected powers supply of this group &amp; mention this event in s/dn work distribution register, But some unknown person connected D. O. &amp; started power supply Without informing local sdn office. On dtd. 29.08.2020, 2 nos. off She -buffalo passed near snapped conductor area and came in contact with snapped conductor &amp; were electrocuted and this fatal accident occurred.</t>
  </si>
  <si>
    <t>Snapping of conductor due to shackle insulator was faulty. DO was removed by Line staff but unknown person unauthorizly joint DO &amp; at that time Buffaloes was grazing nearby that snapped conductor &amp; electrocuted.</t>
  </si>
  <si>
    <t>Time to time maintenance work should be carried out &amp; unauthorized work by unknown person</t>
  </si>
  <si>
    <t>Conductor and shackle insulator replaced dtd: 30.08.2020 At Accident Site. Also letter to police station written vide letter no AKL/Tech/4590 dtd 30.08.2020 for unauthorized work with network and also Awareness among general public regarding electrical safety "Do not grazing their animals near the pole/ TC center" during khedut-shibir &amp; village meeting regularly.</t>
  </si>
  <si>
    <t>Necessary Maintenance Work Was Carried Out On dtd: 30.08.2020 At Accident Site. Also letter to police station written vide letter no AKL/Tech/4590 dtd 30.08.2020 for unauthorized work with network and also Awareness among general public regarding electrical safety "Do not grazing their animals near the pole/ TC center" during khedut-shibir &amp; village meeting regularly.</t>
  </si>
  <si>
    <t>Surva, She Buffalloshri Virabhai Alabhai Muchhal</t>
  </si>
  <si>
    <t>Junagadh, Shri Mujahdin Mohmad Yusyfbhai Morvadiya</t>
  </si>
  <si>
    <t>22.9.20</t>
  </si>
  <si>
    <t>A fatal electrical accident occurred to victim while he was trying to take kite  from second  floor of terrace which was without parapet with the help of iron rod about 8 feet long from live 11KV Grofed feeder line on dt.22.09.2020 time 14:47 Hrs (Appx.). , The horizontal distance between live wire and newly constructed premises is 5 feet 4 inch which is at safe distance as per norms of CEA safety regulations 2010. The victim was trying to remove the mashed kite with 11kv live conductor with help of iron rod. The length of iron rod was 8 feet. At that time iron rod touched live 11kv conductor and the victim got electric shock and was died on the spot. Tripping is registered at SS at the same time.</t>
  </si>
  <si>
    <t>Letter to lodge Complaint against victim for unauthorized work is given to concern police station a And also Awareness among general public regarding electrical safety "Keep safe distance from Electrical line &amp; Network of PGVCL" during khedut-shibir &amp; village meeting regularly.</t>
  </si>
  <si>
    <t>Kodidra, Elec.Assistant (Vs)Shri Mukeshbhai Vallabhbhai Gevariya</t>
  </si>
  <si>
    <t>Sh Bhikha Manda Mori Vill Kodidra informed victim regarding fault of loose jumper near his farm for his AG connection. Accordingly sh MC Sidhpara LM ,sh MV Gevariya  EA VS &amp;  KJ vala app LM went to site for carry out the work. The feeder where the work to be done was 11 KV lumbha AG feeder but sh MC Sidhpara LM obtain LCP of 11 KV Kodidra AG &amp; 11 KV. Bhetali JGY. Without ensuring safety precautions victim climbed the shackle pole having binding wire in his hand in presence of MC Sidhpara LM.As soon as victim reached near the live wire of 11 KV Lumbha AG feeder and came with in the induction zone, he experienced jerk as he was having binding wire in his upper hand and nearer to live wire so ,he felt down from the pole and got injuries to his back and chest. Also no any burnt injuries found on his body. No any tripping of Lumbha AG feeder was observed. Victim was immediately taken to   civil hospital Talala and then to Aaditya Birla hospital at Veraval for preliminary treatment and then after he is admitted to Gokul hospital Rajkot for detailed treatment and his condition is good and improved., 11 KV Kodidra AG feeder and 11KV Lumbha AG feeder are not nearer at the accident site., Also required safety gadgets have been allotted to all technical staff.</t>
  </si>
  <si>
    <t>(1) Victim &amp; Supervisor are transferred &amp; SCN issued to both of them. Reply awaited.
(2) Confidential letter issued to SDO.
(3) Also instructed to all Line staff to take all necessary accident prevention of safety measures before starting any work.</t>
  </si>
  <si>
    <t>(1) Transfer of Sh. M.V.Gevariya from Ankolvadi to Prachi s/dn. Vide O.O No: VRD/HR/D/5721 Dt-28.09.2020 &amp; SCN Issued Vide Division Office, Veraval Letter No-VRD/HR/C/SCN/MVG/240 Dt-23.09.2020 (2) Transfer of M.C.Siddhapara, Lineman, Ankolvadi to Prachi S/dn.  vide Circle Office, Junagadh O.O. No- JNDCO/HR-1/102/TRF/5189 Dt-24.09.2020 &amp; SCN Issued vide No-VRD/HR/C/SCN/MCC/241 Dt-23.09.2020 (3)  Confi. Letter Issued to Sh. C.B.Chardava, DE vide this VRL Division Office Letter No-VRD/HR/C/CBC/246 Dt-29.09.2020  and also Awareness to line safety by safety meeting and all line staff instructed to wear safety gadgets while working on line.</t>
  </si>
  <si>
    <t>Singsar, She Buffalo   Shri Bakarmiya Molabhai Nakvi</t>
  </si>
  <si>
    <t>On dtd -25.09.2020 at approx. 03:30 P.M victim buffalo was wandering for grass nearby TC and somehow she was electrocuted. In this regards site was visited by je Sutrapada and as per site visit it was found that 11 KV Vallabha AG feeder pass on beside of road there is 63kva Group TC named Bajumiya Ahmadmiya near road. There is water logged nearby this TC, Victimized Buffalo go nearby this TC and due to water logging leakage current of earthing was passed through body of buffalo and she was electrocuted on the spot</t>
  </si>
  <si>
    <t>New earthing pipe provided &amp; earthing reactivated and also Awareness among general public regarding electrical safety "Do not grazing their animals near the pole/ TC center" during khedut-shibir &amp; village meeting regularly.</t>
  </si>
  <si>
    <t>Piplana , Shri Chandrasinh Kanjibhai Jadav</t>
  </si>
  <si>
    <t>16.10.20</t>
  </si>
  <si>
    <t>11KV Narayan AG feeder (Katakpara SS) was faulty at 14:20 o'clock 16/10/2020. DE, Vanthali had informed EA CK Jadav regarding information of fault part informed by villager and instructed him to check location and inform him for action to be taken. When EA CK Jadav was passing near to Smrutimandir, Ozat river bank, Pipalana, Villager had informed him that at corner pole, many times birds got short circuit and line got tripped. Victim had climbed on corner pole without taking line clear on live line of 11 KV Gatral JGY feeder (Katakpara SS) and got electric shock. Victim had not taken any Line clear permit of 11KV Gatral JGY feeder (Katakpara SS) and also not followed safety rules. Without ensuring safety precautions victim climbed the shackle pole. As soon as victim reached near the live wire of 11 KV Gatral JGY feeder and came with in the induction zone, he got electric shock in his right hand and hence he felt down from the pole and got injuries of fracture in right leg. Nearer villagers given him preliminary respiratory and called ambulance 108. Victim was immediately taken to civil hospital Vanthali and then referred to Junagadh civil hospital for preliminary treatment and his condition is good and improved. 11 KV Narayan AG feeder and 11KV Gatral JGY feeder are not nearer at the accident site.</t>
  </si>
  <si>
    <t>SCN issued to victim and explanation was asked from SDO.  Also instructed to all Line staff to take all necessary accident prevention of safety measures before starting any work.</t>
  </si>
  <si>
    <t>Lalpur , Shri Ashokbhai Mohanbhai Kalsariya</t>
  </si>
  <si>
    <t>5.11.20</t>
  </si>
  <si>
    <t>As per information received from daily newspaper Phulchhab dtd. 06.11.2020 that one non-fatal accident occurred to outsider shri Ashok Mohan Kalsariya, at village. Lalpur. In this regards site was visited by JE  and as per statement of sarpanch shri Lalpur, he received information that victim was pouring water to transformer earthing and at that time he got electric shock, but as per site visit, there is no any leakage current in transformer earthing. Earth wire was tested by tester but no any leakage current found and there is no any sparking found in GI wire also there is PVC pipe provided in earthing. So to get conclusion about cause detail investigation is under process.</t>
  </si>
  <si>
    <t>As the matter is suspected wire is sent to FSL for further investigation in this matter and result of FSL is awaited.  Also Awareness among general public regarding electrical safety "Keep safe distance from Electrical line &amp; Network of PGVCL" during khedut-shibir &amp; village meeting regularly.</t>
  </si>
  <si>
    <t>Jambudi , Buffalo Of Shri Kamubhai Nathabhai Charoliya</t>
  </si>
  <si>
    <t>13.12.20</t>
  </si>
  <si>
    <t>As per preliminary investigation it is found that Shri Kamubhai Nathabhai owner of buffalo was passing with his buffalo nearby 5 KVA single pole transformer centre location of Jambudi 100 vaar plot area situated near Jambudi Rampara roadside. At this location there is shackle pole and a support guy wire was broken by some unknown person from ground side., while buffalo passing nearby this pole came in contact with hanging guy and buffalo took guy wire into its horn and shake guy wire so guy wire came in contact of 11 KV conductor jumper near 5 KVA transformer bushing. Hence buffalo was electrocuted.</t>
  </si>
  <si>
    <t>Guy removed from single pole transformer center &amp; necessary maintenance carried out. Also explanation of local village helper was asked. Awareness among general public regarding electrical safety "Do not grazing their animals near the pole/ TC center" during khedut-shibir &amp; village meeting regularly.</t>
  </si>
  <si>
    <t>Chandaravadi , Shri Vijaybhai  Chanabhai Pipaliya</t>
  </si>
  <si>
    <t>Information regarding this incidence was received from police station, mendarda and as per site visit, there is two connection in the premises of the victim one AGRL and one AG metered connection. There is some fault in the residential connection of victim since last night. But he or any other person has not registered their fault at PGVCL fault office. Victim tried to repair it's fault by it's own way by removing above said transformer center DO fuse and in this process anyhow he touches nearby 11KV Chandravadi AG FDR line and got electric shock. After shock he fell down on the ground which contains many stone and his head collide with hard rock and he got mechanical injury in his Head. There is no any tripping recorded in chandravadi AG FDR.</t>
  </si>
  <si>
    <t>Latter written to police station for registered complains against victim &amp; instruction given to SDO for awareness of public regarding electrical safety.</t>
  </si>
  <si>
    <t>Dari , She Buffalo  Shri Sulemanbhai Mamadbhai Musani</t>
  </si>
  <si>
    <t>26.1.21</t>
  </si>
  <si>
    <t>While she buffalo was passing nearby 5 KVA TC of 11 KV Devka JGY feeder and one of the leg of buffalo came in between guy. So the guy and its guy insulator broke and the guy came in direct contact with 11 KV jumper and buffalo was electrocuted.</t>
  </si>
  <si>
    <t>Guy is removed, at present GUY is not required at this location and also necessary maintenance and rectification work was carried out 26.01.2021. Awareness among general public regarding electrical safety "Do not grazing their animals near the pole/ TC center" during khedut-shibir &amp; village meeting regularly.</t>
  </si>
  <si>
    <t>Ishvariya (Mandavad) , Shri Naranbhai Bhagvanbhai Sukhadiya</t>
  </si>
  <si>
    <t>12.3.21</t>
  </si>
  <si>
    <t>As per site visit and primary investigation it is found that farmer Victim Naranbhai Bhagvanbhai have fixed a wooden bamboo with  11 KV Pramukh ag feeder pole with an halogen (LED) light fixed on top of it above the height of PSC pole. A private unauthorised flexible private 1-ph-2-wire was connected to halogen lamp to switch board. While bundling this flexible wire the victim came in contact with 11 KV current coming from halogen end. Victim got electrocuted. It also found that consumer was not having lighting 1-ph connection and no any protection devices like ELCB installed at site. Pgvcl Network such as 11 KV line conductor, transformer center, transformer earthing, etc are found as per rules. No tripping observed in 11kv line.</t>
  </si>
  <si>
    <t>Theft bill issued and instruction given to SDO for awareness of public regarding electrical safety.</t>
  </si>
  <si>
    <t>Amblash (Vadi Area) , Shri Rahulbhai Gatrubhai Barad (Contractor Person)</t>
  </si>
  <si>
    <t>As per site visit and primary investigation it has come to know that labour of contractor Sh Mukeshbhai Amipara went to above site for 3ph new agriculture connection meter service installation work of   consumer Bharatbhai Ramoliya. Victim started work of installation of meter and service with removing only two DO &amp; one DO kept live and also without shorted, earthed and without confirming zero power and non-using of any safety gadgets. Victim climbed on transformer structure and he touched live 11kv do jumper and got electric shock and met with non-fatal accident and immediately primary treatment taken at Talala and then referred to Junagadh. His condition is stable and improved. No any interruption observed in 11 KV Bhargav AG feeder at the time of accident.</t>
  </si>
  <si>
    <t>SCN issued to contractor and explanation asked to SDO. Also Awareness among general public regarding electrical safety "Keep safe distance from Electrical line &amp; Network of PGVCL" during khedut-shibir &amp; village meeting regularly.</t>
  </si>
  <si>
    <t>Budhel, Buffalo-Owner Gopabhai Ukabhai Bharwad</t>
  </si>
  <si>
    <t>Insulation of LT ABC was damaged near bottom hole of distribution box of village TC hence earth fault current circulate in body of distribution box. Distribution box installed on PSC pole TC DP and earthing is not provided to body of distribution box. HD PVC rigid pipe is provided to earthing of TC.As per statement of eye witness while buffalo was passing near said village TC, suddenly it touched to said distribution box and electrocuted.</t>
  </si>
  <si>
    <t>Leakage from TC distribution box</t>
  </si>
  <si>
    <t>Maintenance to be done of TC on periodical basis</t>
  </si>
  <si>
    <t>LT ABC has been replaced and put cable insulation around edge of bottom hole of DB. Awareness among general public regarding electrical safety "Do not grazing their animals near the pole/ TC center" during khedut-shibir &amp; village meeting regularly.</t>
  </si>
  <si>
    <t>Navi Gorkhi Ag Area, Ratanben Kanubhai Shiyal</t>
  </si>
  <si>
    <t>23.4.20</t>
  </si>
  <si>
    <t>During site visit and statement of owner of the farm, victim climbed on neem tree which is near 11 KV line to cut the tree branches for fuel. Victim was cutting tree branch with axe made from iron having length of 2 feet. While victim was cutting tree branches, one tree branch fallen between two phases of 11 KV Pavthi Ag feeder. Victim might be pulled it from other end and might be got electric shock and electrocuted. At site, one tree branch found with burns at both the end. Reason for accident is suspected: (1) Nobody informed to subdivision office on the day of accident. (2) Looking to the size of tree and distance between 11 KV line and tree, direct contact with conductor is not possible even by holding axe having length of 2 feet. (3) Victim was 50 Years old hence, it might be possible that reason of death is due to fallen from tree. So, said accident could be confirmed after PM report. Now, the report of PM is received by division office Dt. 12.05.2020. As per PM report    “The Cause of Death is due to Cardio-Respiratory Arrest due to ventricular fibrillation due to electric Shock” hence it is concluded that this accident occur in network and electrical accident.</t>
  </si>
  <si>
    <t xml:space="preserve">Leakage current through tree branch </t>
  </si>
  <si>
    <t>Owner of the said farm should have inform to PGVCL for such location and PGVCL should have done maintenance of such places on periodical basis.</t>
  </si>
  <si>
    <t>01.07.20</t>
  </si>
  <si>
    <t>Pingli Ag Area, Krunal Hareshbhai Rajyaguru</t>
  </si>
  <si>
    <t>21.5.20</t>
  </si>
  <si>
    <t>Victim was carrying out jumper work on 11 kv Pingli ag feeder at PSC pole no I-74/25.03.80 (shackle point).Line clear was taken by Shri. H.T.Vangal -DE Palitana Rural subdivision. Victim had done line short and earthed at source side at location no THA/Pingli/AG/325/R207 by iron chain. At that time consumer name Devuben Nagjibhai Rathod having consumer no.37303/61220/3 connected on Pingli ag feeder had taken unauthorized 1 Ph power from nearby LT Line of 11 KV Shiv Jgy feeder by lying of 100 meter private twin wire and connected to capacitor for phase splitting. From this board he laid private 3 core cable and connected to fuse of load side of meter and run 3 ph agriculture motor. While doing so, consumer didn't cut DO fuse of transformer /isolate PGVCL power supply, hence LT power of Shiv Jgy feeder stepped up and passed through Pingli Ag feeder. At that time, Victim, who was doing jumper work, got electric shock and fallen down from pole. Victim didn't wear any safety gadgets. Victim had been shifted by private vehicle in Bajarangdas Hospital, Bhavnagar. Victim can talk. He is suffering from burn on left hand and left leg. As per latest report, major surgery is going on in left leg.</t>
  </si>
  <si>
    <t>Due to unauthorized load victim got electrocuted.</t>
  </si>
  <si>
    <t>due to unauthorized load victim got electrocuted so victim as at fault.</t>
  </si>
  <si>
    <t>na</t>
  </si>
  <si>
    <t>All Line staffs have been sensitized for use of safety gadgets and follow the safety procedure. Press note will be given regarding awareness of un-authorized utilizing dual source of power supply in same premises in general public.</t>
  </si>
  <si>
    <t>ALL Line staffs have been sensitized for use of safety gadgets and follow the safety procedure .Press note will be given regarding awareness of un-authorized utilizing dual source of power supply in same premises in general public.</t>
  </si>
  <si>
    <t>Sidsar, Cow Of Gopalbhai Jinabhai Kasotiya</t>
  </si>
  <si>
    <t>Cow was passing near transformer centre and soil was wet due to rain. At the same time, cow got electric shock due to leakage current of transformer earthing and electrocuted. During site visit, it was found that there was internal fault of reliance telecom infra. Ltd. Connection no.36703/02996/2 and wet land near transformer centre, the leakage current was high and cow got electric shock.</t>
  </si>
  <si>
    <t>Reliance Telecom infra Pvt ltd should installed proper capacity breaker and Periodical Maintenance to be done by PGVCL</t>
  </si>
  <si>
    <t>load side internal fault rectified. Awareness among general public regarding electrical safety "Do not grazing their animals near the pole/ TC center" during khedut-shibir &amp; village meeting regularly.</t>
  </si>
  <si>
    <t>Doliya, Cow Of  Najabhai Sukhabhai Gamara</t>
  </si>
  <si>
    <t>During site visit, it was found that cow was passing near AG LT line pole. At that time , due to wind and rain, LT phase conductor removed from pin binding and touched to C-shackle and earth fault current passed through broken GI wire and wet pole to earth. Due to this earth fault current and wet land, cow got electric shock and electrocuted. Power supply of feeder during this period was in 3-Ph.Pole earthing was broken and HD PVC rigid pipe was not provided.</t>
  </si>
  <si>
    <t>Due to rain and wind and wet land leakage current passed on pole and due to step potential said cow electrocuted</t>
  </si>
  <si>
    <t>Periodic maintenance of LT pole and weak pole to be replace with proper earthing</t>
  </si>
  <si>
    <t>Site rectified and earthing reactivated. Awareness among general public regarding electrical safety "Do not grazing their animals near the pole/ TC center" during khedut-shibir &amp; village meeting regularly.</t>
  </si>
  <si>
    <t>Sidsar, Cow Of Vihabhai Merabhai Chavda</t>
  </si>
  <si>
    <t>During site visit, it was found that Guy wire was broken from bottom side from guy rod due to cow rubbed its body with guy wire hence guy wire touched jumper of AB switch. Due to this earth fault current, cow got electric shock and electrocuted. Guy insulator was above height of jumper.</t>
  </si>
  <si>
    <t>due to leakage current through guy wire</t>
  </si>
  <si>
    <t>Maintenance/replacement should be done of Guy on regular basis</t>
  </si>
  <si>
    <t>Budhel, 2-Buffaloes Of  Dhanjibhai Bachubhai Rathod</t>
  </si>
  <si>
    <t>During site visit it was found that binding wire of LT ABC broke at Pole no SID SS/Adhevada Jgy/122/R021 which has both overhead HT &amp; LT ABC. Hence due to loose span of LT ABC, the height of LT ABC from ground was very less. After detail investigation for leakage current it was found that LT armoured PVC UG cable was burnt which was laid for road crossing by NHAI, hence fault current flown in neutral wire to earthing of transformer and from earthing of transformer to messenger wire of LT ABC. At that time while herd of buffaloes were passing below said LT ABC, 2 nos of buffaloes got electric shock and electrocuted.</t>
  </si>
  <si>
    <t>Due to leakage current through LT cable</t>
  </si>
  <si>
    <t>Maintenance of Lt cable to be done</t>
  </si>
  <si>
    <t>Burnt LT UG cable was dismantled from both side and power has been restored from second spare UG cable. Further sdo has been instructed to identify such location if there and rectify it. Awareness among general public regarding electrical safety "Do not grazing their animals near the pole/ TC center" during khedut-shibir &amp; village meeting regularly.</t>
  </si>
  <si>
    <t>Adhelai Chokdi, Nagjibhai Vashrambhai Chavda</t>
  </si>
  <si>
    <t>19.6.20</t>
  </si>
  <si>
    <t>During site visit and statement taken by police department, victim stood on truck (cement bulker truck) which was parked near raj hotel area.11 KV Adhelai JGY line was passing there. As per statement, victim accidently touched with 11 KV conductor and got electric shock and electrocuted. During site visit, it has been seen that the height of conductor from ground is 17 FEET approx. There is no any tripping on 11 KV Adhelai Jgy feeder at time of occurrence shown in police Panchnama. There is no any intimation received from any witness or owner of hotel.</t>
  </si>
  <si>
    <t>The driver of truck responsible for the elecrical accident. If Victim Nagajibhai Vashrambhai had carefully climed on the truck and stayed away from 11 KV Adheliy JGY feedr wire passing above this electric accident coukd have been avoided.</t>
  </si>
  <si>
    <t>Guarding will be provided. Awareness among general public regarding electrical safety "Keep safe distance from Electrical line &amp; Network of PGVCL" during khedut-shibir &amp; village meeting regularly.</t>
  </si>
  <si>
    <t>Vejodari, Buffalo-Owner Premjibhai Chhaganbhai Baraiya</t>
  </si>
  <si>
    <t>4.7.20</t>
  </si>
  <si>
    <t>As per the site visit , it is found that there is 5 KVA TC on single pole and one guy wire loose and hanging due to separate from Guy rod at bottom .Guy insulator is above the jumper of 5 KVA TC, land near by 5 KVA TC pole is wet and there is grass nearby pole. While buffalo calf was passing nearby that pole and it touched Guy wire and at that time loose hanging guy touched to jumper of 5 KVA TC and buffalo calf got electric shock and electrocuted.</t>
  </si>
  <si>
    <t>As per the site visit , it is found that there is 5 KVA TC on single pole and one guy wire loose and hanging due to seperated from Guy rod at bottom .Guy insulator is above the jumper of 5 KVA TC,land near by 5 KVA TC pole is wet and there is grass near by pole.While buffalo calf was passing near by that pole and it touched Guy wire and at that time loose hanging guy touched to jumper of 5 KVA TC and buffalo calf got electric shock and electrocuted.</t>
  </si>
  <si>
    <t>as per CEI Proper Distance of Guy Wire Should be Maintain from Guy Insulator Than this Accident may not occurred.</t>
  </si>
  <si>
    <t>Separate hanging guy removed and maintenance of 5 KVA TC done. Awareness among general public regarding electrical safety "Do not grazing their animals near the pole/ TC center" during khedut-shibir &amp; village meeting regularly.</t>
  </si>
  <si>
    <t>Bhadrod, Buffalo &amp; Buffalo Calf-Owner Vaghabhai Jivanbhai Gohil</t>
  </si>
  <si>
    <t>9.7.20</t>
  </si>
  <si>
    <t>Last night, tree fell down on LT Line of 63 KVA AG TC and one LT pole broke near farm of Bhagvanbhai Jivanbhai Kalsariya. Said place has less movement of people hence nobody has complained to sub division office. In today morning, buffalo &amp; buffalo calf were passing from there, at that time it touched the broken LT conductor and electrocuted.</t>
  </si>
  <si>
    <t>Due to breaking of conductor due to rain and wind</t>
  </si>
  <si>
    <t xml:space="preserve">Tree cutting and maintenance to be done </t>
  </si>
  <si>
    <t>TC DO removed and rectification work done. Awareness among general public regarding electrical safety "Do not grazing their animals near the pole/ TC center" during khedut-shibir &amp; village meeting regularly.</t>
  </si>
  <si>
    <t>Rajapara-K, Buffalo- Owner Rajubhai Meghabhai Kalotra</t>
  </si>
  <si>
    <t>During site visit it was found that there was fault in internal wiring of RL connection of Shri.Bhanabhai Hamirbhai Danger having consumer number 36729/00066/0.At same time , buffalo was passing near 100 KVA TC and electrocuted due to leakage current in transformer earthing. Land near transformer was wet. PVC rigid pipe was not provided to TC earthing</t>
  </si>
  <si>
    <t>As per CEI report regulation 2010 No.35 Shri Bhanabhai Hamirbhai Dangar had been fitted with circuit breacker of suitabke capacity, &amp; regualation No.  12 Tranformer center have been properly maintained by PGVCL from time to time and as per regulation No. 35 if the LT side of transformer center had been fitted with circuit breacker of suitabke capacity, the fatal accident could hae been prevent</t>
  </si>
  <si>
    <t>Maintenance to be done of  TC on periodical basis</t>
  </si>
  <si>
    <t>Sihor, Cow-Owner Janakbhai Sardulbhai Jotana</t>
  </si>
  <si>
    <t>During site visit it was found that, due to tree branches, dropper of LT cable touched to MS girder pole and at same time, cow was passing near that pole and due to land was wet, cow got electric shock and electrocuted.</t>
  </si>
  <si>
    <t xml:space="preserve">Leakage current due to tree fault </t>
  </si>
  <si>
    <t>LT pole maintenance and tree cutting done. Awareness among general public regarding electrical safety "Do not grazing their animals near the pole/ TC center" during khedut-shibir &amp; village meeting regularly.</t>
  </si>
  <si>
    <t>Sihor, Ashokbhai Kantibhai Solanki</t>
  </si>
  <si>
    <t>During site visit &amp; as per statement of building owner (Shri.Anilbhai jaysukhbhai shah) victim climbed on terrace of building and took single phase of metal roof and intensely touched to 11 KV Navnath Urban feeder line and got electrocuted. Victim committed suicide. As discussed by DE Sihor town with head constable of local police and as said by him it's a suicide case. Police Panchnamu will be done on next day i.e. 14.08.2020 morning around 09:00 AM.</t>
  </si>
  <si>
    <t>AS per CEI report this case considered as as case of suicide. Victim Asokbhai Kanajibhai Solanki can be held responsible for this electric accident.</t>
  </si>
  <si>
    <t>Sarera, Jayendrabhai Arvindbhai Ambaliya</t>
  </si>
  <si>
    <t>22.8.20</t>
  </si>
  <si>
    <t>There is Graam panchayat "Avedo" below 11 KV JGY feeder. There is water tank on terrece. During site visit, it has come to know that while victim was doing some work on water tank, he touched to 11 KV line and got electric shock. At same time feeder was tripped. Eyewitness took him to hospital at Bhavnagar. As per primary information, victim came from Surat. The exact reason why victim climbed on terrace is unknown. The statement of eyewitness is pending. The vertical distance from line to water tank is 3.5 feet. Name of EA for feeder is L R Bhaliya and M S Vaghela.</t>
  </si>
  <si>
    <t>Due to illegal construction of water tank under exixting 11 KV line.</t>
  </si>
  <si>
    <t>Line shifting</t>
  </si>
  <si>
    <t>Line shifted by Sub Division</t>
  </si>
  <si>
    <t>Existing 11 KV line will be shifted. Awareness among general public regarding electrical safety "Keep safe distance from Electrical line &amp; Network of PGVCL" during khedut-shibir &amp; village meeting regularly.</t>
  </si>
  <si>
    <t>Moti Vadal, Kishorbhai Natubhai Dave (Ea)</t>
  </si>
  <si>
    <t xml:space="preserve">Shri R V Rathod (LM), victim Shri. K N Dave (EA) and Shri. B B Baraiya (EA) were attending 11 KV Vadal jgy on office vehicle. During patrolling they have cut one section of AB switch and 63 KVA TC of Moti Vadal village. At time of 12:40 PM. they have informed to Sub Station for trial and power restored. After that they went to Moti Vadal village TC which DO fuse already blown off. After reaching this location they have done patrolling of LT line and checked transformer. Victim Shri. K N Dave climbed on transformer structure up to mark of TC DP angle for primary checking of transformer. During climbing on structure his leg has slipped from pole around 8 feet from ground due to wet pole and fell down and got injured. This incident happened around 13:50. After that R V Rathod (LM) and B B Baraiya (EA) had carried him to Mahuva and hospitalized him. His situation is stable and surgery has been carried out on leg. </t>
  </si>
  <si>
    <t xml:space="preserve">Due to slip of leg during climbing on pole. </t>
  </si>
  <si>
    <t>Use of safety tools during work.</t>
  </si>
  <si>
    <t>Inform to Victim and all line staff for use of safety articles</t>
  </si>
  <si>
    <t>All line staff must follow all safety measures &amp; instructions and strictly use all safety tools while working on line.</t>
  </si>
  <si>
    <t xml:space="preserve">Sanala, Panther(Wild Animal)-No Owner </t>
  </si>
  <si>
    <t>As per site situation and description of newspaper, it has come to know that the panther had jumped on 10 KVA transformer centre and electrocuted .Due to continuous rain from last 4 to 5 days and said transformer situated in agriculture area no eye witness was there. Further forest department had collected dead body of panther and sent for PM and also jumper wire collected for FSL report by forest department.</t>
  </si>
  <si>
    <t>Instructed to all sdo for making coated jumper/wire especially in such location where wild animal can reach. Awareness among general public regarding electrical safety "Do not grazing their animals near the pole/ TC center" during khedut-shibir &amp; village meeting regularly.</t>
  </si>
  <si>
    <t>Tared, 2 Cows-No Owner</t>
  </si>
  <si>
    <t>During site visit and primary information received from villagers present at site, 2 Nos of cows were passing between transformer centre (Village TC) and land was wet .Due to wet land and leakage current from earthing, both cow got electric shock and electrocuted. As primary information received from people at site, PM and police Panchnamu not done. Detail investigation follow. No any complaints lodged in subdivision.</t>
  </si>
  <si>
    <t>Due to improper nuetral earthin of transfomer</t>
  </si>
  <si>
    <t>Timely transfomer maintenance and rectify nuetral earthing with PVC rigid pipe for transformer earthing.</t>
  </si>
  <si>
    <t>Maintenance of transfomer done and new earthing provided with PVC rigid pipe.</t>
  </si>
  <si>
    <t>New earthing and required maintenance of transformer centre done. Awareness among general public regarding electrical safety "Do not grazing their animals near the pole/ TC center" during khedut-shibir &amp; village meeting regularly.</t>
  </si>
  <si>
    <t>Bhavnagar, Abrar Abdulkadir Lakhani</t>
  </si>
  <si>
    <t>The victim is child of age 14 years approx., Early morning victim was on terrace near parapet and he came in contact of Busbar of transformer connected to 11 KV Kanbivad feeder. He came in contact 11 KV line and got electric shock. No tripping of 11 KV Kanbivad feeder or no any RMU tripped on date 24.08.2020.There is no any complaint registered at fault centre and subdivision office on day of accident.TC DP structure was erected in march 2020 and charged in Jun-2020 by khargate sdn. Horizontal distance from wall to TC Busbar is 1.5 ft. and 2 no of sign of sparking were observed on wall. As informed, victims lost his right hand and injury on his right leg. He is under treatment at civil hospital Ahmedabad.</t>
  </si>
  <si>
    <t>TC busbar removed.UG cable directly connected to DO fuse. Awareness among general public regarding electrical safety "Keep safe distance from Electrical line &amp; Network of PGVCL" during khedut-shibir &amp; village meeting regularly.</t>
  </si>
  <si>
    <t xml:space="preserve">Bhavnagar, (1) Patel Naginbhai Shivlal , (2) Vaghela Hasanbhai Razakbhai </t>
  </si>
  <si>
    <t>1.9.20</t>
  </si>
  <si>
    <t>The victims were labour person &amp; working on boring at connection no 30101/58605/1 which was given on rent to Mr.Shaunakbhai G Patel. They were Pulling up bore pipe made of metal from bore and pipe was going up which came in contact with live phase of 11 KV Vithalwadi feeder loc 10-11 Span. Tripping was observed at 11 KV Vithalwadi feeder emitting from 66 KV city ss. Guarding was already  there. Pipe touched line from side. Vertical distance from ground to conductor was 8.9 mtr and horizontal distance from bore to conductor was 4 mtr.</t>
  </si>
  <si>
    <t xml:space="preserve">Due to leakage current from 11 KV HT line through Metal Rod.The incident occurs due to carelessness of Victims &amp; there is no any fault of PGVCL.The line was at safe distance 1.2 feet away from the borewell. </t>
  </si>
  <si>
    <t>1-Phase of HT span between loc-10-11 replaced. Awareness among general public regarding electrical safety "Keep safe distance from Electrical line &amp; Network of PGVCL" during khedut-shibir &amp; village meeting regularly.</t>
  </si>
  <si>
    <t xml:space="preserve">Due to leakage current from 11 KV HT line through Iron Rod.The incident occurs due to carelessness of Victims &amp; there is no any fault of PGVCL.The line was at safe distance 1.2 feet away from the borewell. </t>
  </si>
  <si>
    <t>Talaja, Akshara Chotabhai Dabhi</t>
  </si>
  <si>
    <t>2.9.20</t>
  </si>
  <si>
    <t>As per site visit and preliminary investigation, it has come to notice that due to heavy rain &amp; wind in this area from last two days, one tree branch fell down on service wire and insulation of that service wire stretched due to that live phase of service wire touched to pole fabrication as a result of which there was a leakage current passing through LT pole earthing wire. The victim was playing near said LT pole and incidentally touched that earthing wire and electrocuted. HD PVC pipe was not provided. Sparking mark observed on earthing wire.</t>
  </si>
  <si>
    <t>due to heavy rain and wind tree brance fall down to service cable which live part came in contact with pole C clamp that cuased leakage current passing through lt pole earthing wire</t>
  </si>
  <si>
    <t>Maintenance work and tree cutting done. Awareness among general public regarding electrical safety "Keep safe distance from Electrical line &amp; Network of PGVCL" during khedut-shibir &amp; village meeting regularly.</t>
  </si>
  <si>
    <t>Vadali, Buffalo-Owner Mohanbhai Bholabhai Makwana</t>
  </si>
  <si>
    <t>During site visit and statement of owner present at site, buffalo was grazing near Gokuldham Mahuva Vadali bypass road at that time buffalo touched broken conductor of 11 KV Malvav JGY feeder near pole no VAD SS/MAL/018/JGY and electrocuted. During last night due to heavy wind and normal rain at this area, so power supply of all feeders from vadali SS were manually off around 2:15 AM and after around 2:45 Am all feeders were started. No any tripping observed in 11 KV Malvav JGY feeder. And also no any complain regarding conductor broken or other related complain to this incidence at fault centre or sub division office.</t>
  </si>
  <si>
    <t>Due to live conducotor broken with leakage return power and breaken not triped.</t>
  </si>
  <si>
    <t xml:space="preserve">Proper HT line maintenance with proper earthing and provide proper circuit breaker by GETCO with proper capacity for 11 KV Malvava JGY fdr. </t>
  </si>
  <si>
    <t>HT line maintance done and new earthin provided and inform to GETCO for Circuit breaker.</t>
  </si>
  <si>
    <t>Broken conductor repaired and feeder started. Letter has been written to GETCO regarding said accident. Awareness among general public regarding electrical safety "Do not grazing their animals near the pole/ TC center" during khedut-shibir &amp; village meeting regularly.</t>
  </si>
  <si>
    <t>Bhavnagar, Manojbhai Khodabhai Chudasma</t>
  </si>
  <si>
    <t>30.4.20</t>
  </si>
  <si>
    <t>Victim and his wife wanted to keep iron bed in terrace  for sleeping due to this summer season. Victim stood on iron ladder and pulling up iron bed, during this process of lifting, he got electric shock and fallen down and electrocuted. Victim didn’t wear any footwear.AG feeder was in 3 phase power supply.</t>
  </si>
  <si>
    <t>Due to leakage current through HT Line</t>
  </si>
  <si>
    <t xml:space="preserve">As per regulation 2010 no 64 was break, if  victim manojbhai khodabhai  chudasma take care regarding 11 kv upavan ag feeder pass near to home when he was climbing on his home tares </t>
  </si>
  <si>
    <t xml:space="preserve">yes </t>
  </si>
  <si>
    <t>Notice for the same will be issued. Legal action will be initiated after verification of unauthorized extension of iron ladder with revenue department. Awareness among general public regarding electrical safety "Keep safe distance from Electrical line &amp; Network of PGVCL" during khedut-shibir &amp; village meeting regularly.</t>
  </si>
  <si>
    <t>Sidsar , Buffalo-Owner Bhanabhai Bhagvanbhai Mer</t>
  </si>
  <si>
    <t>7.10.20</t>
  </si>
  <si>
    <t>As per CEI report regulation 2010 No. 12  LT line would have been properly maintained by PGVCL from time to time and as per regulation No. 35 if the LT side of transformer center had been fitted with circuit breacker of suitabke capacity, the fatal accident could hae been prevent</t>
  </si>
  <si>
    <t>Maintenance to be done of LT line &amp; TC on periodical basis</t>
  </si>
  <si>
    <t>Vallbhipur , Labhshankarbhai Tulshibhai Dave</t>
  </si>
  <si>
    <t>21.10.20</t>
  </si>
  <si>
    <t>During site visit and nivedan taken by police department, victim stood on truck which was parked nearbharvad sheri area of valbhipur town.11 KV valbhipur urban line was passing across the street. As per nivendan victim stood on truck and lift iron rod. Accidently he touched with 11 KV conductor and got electric shock and electrocuted. During site visit, it has been measured that the height of conductor from ground was 20.5 feet. There is no any intimation received at sub division from any witness or owner.</t>
  </si>
  <si>
    <t xml:space="preserve">As per CEI report victim was under fault. If the driver of the truck kept his truck away from the feeder wire instead of standing under 11 KV feeder wire passing over the truck, as well as the victim was about to climb up and lift the Talpatri  with an iron pipe to tie the  Talpatri. This electric accident cloud have been avoided if care had been taken stay away from the wires carefully. </t>
  </si>
  <si>
    <t>As per regulation no.64 if driver of truck  was not parked the tuck under 11 KV Vallbhipur URBN feeder and victim was not bound  so it was not occurred  than this accident may not occurred.</t>
  </si>
  <si>
    <t>Kobadi , Gopalbhai Bhanvarbhai Rajput(Contractor Person-Mech)</t>
  </si>
  <si>
    <t>30.10.20</t>
  </si>
  <si>
    <t>PGVCL company has issued line work order vide letter no BCD-2/Tech-1/2020/102A/3456 date 30.06.2020 to M/s Shiv Electricals for 11 KV Kobadi AG feeder HVDS work. As per above work order contractor allotted HVDS work of 100 KVA TC group known as Raghavbhai Devjibhai group TC. All line work was completed by contractor on 28.10.20.On 30.10.2020 contractor was dismantling old transformer and line clear was taken by JE Shri M M Baldaniya for above work at 15:55. Line clear return at 19:08 by JE Shri. M M Baldaniya. At the time of request of line clear return contractor representative Shri. Jaypalsinh Mavirsinh Gohil informed that the minor accident of his labour occurred during work execution due to slip of victim's leg and he is admitted for treatment. On next day i.e. on 31.10.20 at approximate 15:30, DE Mamsa called to contractor representative Shri Jaydipsinh to ask health of his labour then he informed that the victim was died at the early morning at 3:30 AM. After receiving message of fatal accident, DE &amp; JE of Mamsa sdn carried out site inspection and as per accident witness Shri Vallabhbhai Devjibhai Sutariya statement victim fell down from top angle of transformer due to slip of his leg and he lost his balance. PM report is awaited.</t>
  </si>
  <si>
    <t>as per CEI this accident is mechanical</t>
  </si>
  <si>
    <t>here victim him self is resposible.if he wear all safety gadgets this accident might not be occurred.</t>
  </si>
  <si>
    <t>contractor person should give all safety gadgets to their persons.</t>
  </si>
  <si>
    <t>Nesiya , 1 Buffalo Owner Nirmeshbhai Manubha Gohil</t>
  </si>
  <si>
    <t>There is LT pole in above Ag group and land surrounding said pole was wet due to water logging. Binding wire of LT shackle insulator broke and LT conductor touched to C shackle. Hence fault current passed from C shackle to GI wire of pole earthing. At that time two buffaloes passed near said wet land and got electric shock and electrocuted. HD rigid pipe has already been provided to earthing.</t>
  </si>
  <si>
    <t>CEI Report awaited</t>
  </si>
  <si>
    <t xml:space="preserve">appropite maint.work carried out </t>
  </si>
  <si>
    <t>Nesiya , 1 Buffalo Owner Anopsinh Bachubha Gohil</t>
  </si>
  <si>
    <t>Devaliya Ag Area , Gordhanbhai Harjibhai Godhani</t>
  </si>
  <si>
    <t>3.11.20</t>
  </si>
  <si>
    <t>During site visit and statement of eye witness of nearby farm people, victim climbed on LT line pole of Kundheli AG feeder for repairing of broken LT conductor in his own farm at LT pole no T-11/6.9.08. There is no any complain registered at fault centre Talaja-2 Sdn regarding LT conductor.DO fuse was removed of said group TC of Himmatbhai Savjibhai Valu group. Other people were cutting the tree branches in same LT line. At that time one big size of tree branch fell down on LT line and due to sag of LT line, it touched to live 11 KV line of Kundheli AG at “TABUT" pole of LT where HT line passing over LT line on same pole (for one pole) at location TAL2/DEV/Kundheli AG/65/DT69.Distance between HT and LT line at that pole was more than 1.5 feet. Due to that victim who was jointing LT conductor got electric shock. He has been shifted to private hospital. Feeder was tripped at time of accident. Detail investigation under process.</t>
  </si>
  <si>
    <t>sdo will provide LT ABC in first span of tc.restringing of conductor done and tree cutting nr ht/lt line done and instruction given to general public to not repairing of line network by themselves</t>
  </si>
  <si>
    <t>Bhavnagar (Iscon Gate No 02) , D U Rathva ( LM, Kalanala Sdn)</t>
  </si>
  <si>
    <t>Today the ND work for charging of new 100 KVA TC Indian oil corporation was carried out by LI and 5 no's of line staff under 11 KV Modi organisers. TC and tapping work was completed near Croma HT connection. After that LI S G Rana and LM – Sh. DU Rathva went to give HT UG cable jumper on HT loc no. CT/VIJ/28/L01 for power restoration and has taken LC No 2877 of 11 KV Modi organisers from Sardarnagar SS and has provided earth to the UG cable location. LM climbed on pole with safety belt and helmet. While he was tightening second jumper, he got electric shock from return power from unknown source and clinging on pole due to safety belt. Shri DU. Rathva has been shifted to hospital for treatment and has minor burnt injury at abdomen. Now he has been discharged.</t>
  </si>
  <si>
    <t>CEI report awaited</t>
  </si>
  <si>
    <t>4 Nos of solar consumers issued notice for defective inverter &amp; 3 Nos of DG set consumers issued notice for approval of EI by sub division.Awareness among all solar consumers regarding electrical safety to install NVR (No Volt Relay) which gives double protection system against the defective inverter feeding back power to the grid when grid supply is OFF.</t>
  </si>
  <si>
    <t>Mamsa , Vinaybhai Rameshbhai Asari( EA)</t>
  </si>
  <si>
    <t>3.12.20</t>
  </si>
  <si>
    <t>Victim attends complain of power supply in GIDC area. As per telephonic complain of consumer M/S K traders regarding power supply , victim went to location alone and found that 2 nos of Do fuses of 63 KVA TC blown off. Victim dropped out 3rd Do with DO rod and climbed on TC DP of PSC pole. At that time, his leg slipped from DP angle and he fell down. He wore safety belt while climbing. He has been shifted to Yash Hospital at Bhavnagar. Victim has got fracture in his spine. As per doctor's opinion, victim doesn't require any operation .He has been advised to have complete rest for 2 months.</t>
  </si>
  <si>
    <t>Malanka , Ujiben Mathurbhai Baraiya</t>
  </si>
  <si>
    <t>Victim was doing masonry work on the terrace of building under construction. She was cleaning aluminium strip approx. 9 feet long by wearing hand gloves made from clothes. At that time aluminium strip came in induction zone of nearest conductor of 11 KV salt Jgy feeder and victim got electric shock and fell down on terrace. Then her nephew Shri.Bipinbhai Vallabhbhai Baraiya came and gave her artificial respiration and then took her at Sir-T hospital, Bhavnagar. At hospital doctor declared died. No tripping observed in 11 KV salt Jgy feeder. No any black spot found on conductor. The horizontal distance of accident place to nearest conductor is 0.35 meter. The vertical distance of conductor to ground is 6.3 meter. Construction of building is carried out illegally near 11 KV line. As per statement of eye witness, victim had burns on hand and feet.PM report is awaited.</t>
  </si>
  <si>
    <t>due to not maintaining horizantal and vertical distance to 11 kv line</t>
  </si>
  <si>
    <t>As per 2010 regulation no 61, vertical and horizontal distance from 11 kv line doesn't maintain</t>
  </si>
  <si>
    <t>2 no's of notice issue regarding for shifting of 11 kv line from illegal construction work</t>
  </si>
  <si>
    <t>Ugalvan , Akshaybhai Arvindbhai Solanki</t>
  </si>
  <si>
    <t>25.12.20</t>
  </si>
  <si>
    <t xml:space="preserve">During site visit and as per statement of first eye witness, victim Akshaybhai Arvindbhai Solanki was fixing tiles on terrace of temple of solanki parivar. During that time when he had raised aluminium strip used for levelling near 11 KV line passing above terrace. He got electric shock due to aluminium strip came in induction zone. As per eye witness there was burns spot found on victim's hand. During site inspection, found that construction work is illegal below line and vertical distance from terrace to nearest conductor is 6.5 ft. No any application received regarding this work and no any permission taken for said work. Also no any tripping observed in 11 KV Bila JGY during this time and also no any burnt spot found on aluminium strip, conductor and floor of terrace. Victim had been shifted to Mota Khutvada hospital and at where victim was declared dead. </t>
  </si>
  <si>
    <t>Due to illegal construction of temple under exixting 11 KV line.</t>
  </si>
  <si>
    <t>Mandvi(Ag Area) , Karanbhai Arvindbhai Tadvi</t>
  </si>
  <si>
    <t>16.1.21</t>
  </si>
  <si>
    <t>As per site visit and information received, a kite got stuck up and it was found hanging on PSC pole of HT line in AG land. Victim climbed that HT pole to remove this kite from HT line. At that time, he accidently came in induction zone of 11 KV live wire and got electric shock and fell down. No tripping recorded in 11 KV Shaktinagar Ag feeder at that time. First he had been admitted to Sitaram hospital of Gariyadhar and then shifted to Sir-T hospital, Bhavnagar. There is black spot found on conductor and burns on chest, hand and leg of victim. As per Shaurastra Samachar dated 18.01.2021 and talked with Maji Sarpanch of village Mandvi, victim died on date 17.01.2021 at 09:00 AM approx. during treatment at Sir-T hospital, Bhavnagar hence said accident convert into Non-Fatal to Fatal accident.</t>
  </si>
  <si>
    <t>Talaja City , Vivek Ashokbhai Baraiya</t>
  </si>
  <si>
    <t>18.3.21</t>
  </si>
  <si>
    <t>A truck (GJ06 W8498) was parked under the 11 KV Sankdasar AG line in front of “Mahadev car wash” area. While parking the truck, 11 KV Sankdasar AG line R- phase came in contact with truck. At that time victim was trying to wash the truck and got electric shock and injured. During site visit, it has been measured that the height of conductor from ground is 11 feet approx. and 66 KV line also passes over the 11 KV line. Victim has been shifted to the Talaja hospital and then Bhavnagar hospital for further treatment. 2 nos of Tripping observed in 11 KV Sankhdasar AG Feeder on Dated 18.03.21 Time: 13:30 and 13:40. Guarding is not provided below line.</t>
  </si>
  <si>
    <t xml:space="preserve">HT ABC has been provided and intermediate pole erected below line to keep line at safe distant from ground. Awareness among general public regarding electrical safety through posters and advertisements.  </t>
  </si>
  <si>
    <t>Samadhiyala , Jigneshbhai Jayeshbhai Savani</t>
  </si>
  <si>
    <t>As per statement of Samdhiyala Panjrapol Manager Kishorsinh T. Sarvaiya's, Victim came for installation of Solar rooftop for WW - private Con No: 36735000242 of Panjrapol, Samadhiyala. At that time he climbed on Security cabin near main gate with One 10 feet iron rod. At that time iron rod touched to 11 KV Navuug JGY feeder line passing above the main gate of Panjrapor and electrocuted. The vertical distance from ground to lowest conductor is 19.6 F. The line is passing above security cabin. Guarding has already provided. Nobody informed to sub division on the day of accident. Pole no. of one pole is written as I-24/26-04-81 hence it seems that line was erected earlier.</t>
  </si>
  <si>
    <t>required maint.work carried out and line clearance maintain now.</t>
  </si>
  <si>
    <t>Nana Chhaida, Bhopabhai Sondabhai Zampadiya</t>
  </si>
  <si>
    <t>9.4.20</t>
  </si>
  <si>
    <t xml:space="preserve">As per talk with nearby farmers present on site and information received from them that due to family problem, for suicide victim climb on transformer centre &amp; touch the 11 KV line between DO fuse &amp; transformer bushing and got electrocuted. 11kv Nana Chhaida Ag feeder tripped at 12:40 PM. Detail investigation report follows. </t>
  </si>
  <si>
    <t>If victim inform to authorized person of PGVCL regarding fault, and victim should repair fault in DP by PGVCL staff than this accident may not occurred</t>
  </si>
  <si>
    <t xml:space="preserve">Breach the rules of CEA regulation no. 13 &amp; 19. If proper protection done for transformer center than this accident may not occurred. </t>
  </si>
  <si>
    <t>Rajapara, 1. Jayeshbhai Ranchhodbhai Limbadiya
2.Devendrabhai Ranchhodbhai Limbadiya</t>
  </si>
  <si>
    <t>31.5.20</t>
  </si>
  <si>
    <t xml:space="preserve">Location of this accident is on the Earth Bank of “Talav”. Due to heavy wind pressure a Tapping pole of 11 KV Bubavav AG feeder was tilted, so HT wire of this feeder was very near to the Ground at the Earth bank of ‘Talav’, Victim (1) Jayeshbhai Ranchhodbhai Limbadiya was grazing his buffalo near by his farm. Suddenly buffalo run on the earth bank of ‘Talav’. So victim run behind his buffalo and when victim was passing under the line where this HT wire toward the ground, he comes in the induction zone of this line and electrocuted , his brother Devendrabhai Ranchhodbhai Limbadiya tried to save his brother by direct touching with his naked hand and he also electrocuted. Both the victims transferred at Ranpur Gov’t Hospital by 108 ambulance where doctor declared them dead. Detail investigation report follows. </t>
  </si>
  <si>
    <t>The 11 KV Bubavav AG feeder is passing near earth bank of "Talav" and height of line is 5 feet approx. And victim slipper and hair of head is seen and burning spot is also observed on conductor and no maintenance done at this site and the connection is released in year 2018</t>
  </si>
  <si>
    <t>If line to ground distance maintain by PGVCL as per CEAR No. 58 and guarding done under HT line as per regulation no. 70 and maintenance of line and tree cutting done as per regulation no. 12 and proper distance maintained from ground than this accident may not take place.</t>
  </si>
  <si>
    <t>Line maintenance done and line to ground clearance done as per rule. Awareness among general public regarding electrical safety "Keep safe distance from Electrical line &amp; Network of PGVCL" during khedut-shibir &amp; village meeting regularly.</t>
  </si>
  <si>
    <t xml:space="preserve">Location of this accident is on the Earth Bank of “Talav”. Due to heavy wind pressure a Tapping pole of 11 KV Bubavav AG feeder was tilted, so HT wire of this feeder was very near to the Ground at the Earth bank of ‘Talav’, Victim (1) Jayeshbhai Ranchhodbhai Limbadiya was grazing his buffalo nearby his farm. Suddenly buffalo run on the earth bank of ‘Talav’. So victim run behind his buffalo and when victim was passing under the line where this HT wire toward the ground, he comes in the induction zone of this line and electrocuted, his brother Devendrabhai Ranchhodbhai Limbadiya tried to save his brother by direct touching with his naked hand and he also electrocuted. Both the victims transferred at Ranpur Gov’t Hospital by 108 ambulance where doctor declared them dead. Detail investigation report follows. </t>
  </si>
  <si>
    <t>Lathidad, Cow Of Pravinbhai Kanabhai Chauhan</t>
  </si>
  <si>
    <t>11.6.20</t>
  </si>
  <si>
    <t xml:space="preserve">11KV Nilkanth JGY passing through the ideal land behind the harijanvas and " vokla". Due to heavy wind and rain at that location one conductor of 11KV Nilkanth JGY snapped and fallen on cow nearby and got electrocuted. </t>
  </si>
  <si>
    <t xml:space="preserve">At the location one conductor of 11 KV Nilkanth JGY feeder was broken and fallen on cow nearby and got electrocuted. </t>
  </si>
  <si>
    <t>If periodically line maintenance done and proper earthing done and if proper tripping system done by GETCO than this accident may not occurred. Breach the rules of CEA regulation no. 12, 35 &amp; 38</t>
  </si>
  <si>
    <t>Conductor re-jointed and maintenance done vide project no.301526. Awareness among general public regarding electrical safety "Do not grazing their animals near the pole/ TC center" during khedut-shibir &amp; village meeting regularly.</t>
  </si>
  <si>
    <t>Ranghola, Sumitbhai Vasrambhai Dangar</t>
  </si>
  <si>
    <t>As per telephonic information and site visited, in the morning around 10AM victim shri Sumit Vasharambhai dangar was sprinkling the water by standing on the roof of newly under construction hotel’s toilets block building which is located near  Rajvi petrol pump Ranghola Chokdi. At this location, one tapping of 11kv Hadmatiya JGY from pole no: DHA/HAD/JGY/038 is emanation towards petrol pump TC. This tapping line is passing over this newly under construction hotel’s toilet block building. Hotel and toilet block constructed there by the earth filling on the ground and without any intimation to PGVCL and without taking care of safe distance of existing HT line of newly construction of Hotel building. Owner of this hotel is victim’s father. Victim was sprinkle water standing on roof of this toilet block which is under the 11kv Hadamatiya JGY feeder HT line. At the same time victim might be came in induction zone of this HT line and got electrocuted. No any tripping observe on this feeder during this period. Victim was taken to Shihor medical hospital for farther medical treatment where doctor declared dead. Detail investigation follows PM report is awaited.</t>
  </si>
  <si>
    <t>Victim comes in induction zone of 11 KV Hadamatiya JGY feeder while sprinkling water from the roof of toilet block</t>
  </si>
  <si>
    <t>If periodically line maintenance done and consumer not done the un-authorised construction near line than this accident may not occurred. Breach the rules of CEA regulation no. 19 &amp; 64</t>
  </si>
  <si>
    <t>Notice issued regarding un-authorised construction near PGVCL network. Awareness among general public regarding electrical safety "Keep safe distance from Electrical line &amp; Network of PGVCL" during khedut-shibir &amp; village meeting regularly.</t>
  </si>
  <si>
    <t>Samadhiyala 1, Cow Of Gabhabhai Gokulbhai Bhundiya</t>
  </si>
  <si>
    <t>On dated 30.6.20, heavy rain and heavy lightning stroke occurred at village samadhiayala-1 area. Under 11Kv Dhikwali Ag feeder 63KVA and 25KVA transformer situated at Lathidad road, village –Samadhiyala -1. Area was water logging and wet land around the transformer Centre DP. Due to heavy lightning stroke strikes on the tree near by LT line of 63 KVA TC, tree branches felt on the  LT conductor of this LT line emanating from transformer 63KVA and all the four  LT conductors broken of the span. Due to this LT conductor broken, fault current passes through the earthing wire. When cow passes nearby the transformer center DP where area was water logging, cow experienced leakage current due to the step potential and electrocuted.</t>
  </si>
  <si>
    <t>Due to LT conductor broken, fault current passes through the earthing wire. When cow passes nearby the transformer center DP where area was water logging, cow experienced leakage current due to the step potential and electrocuted.</t>
  </si>
  <si>
    <t>If periodically line maintenance done and proper earthing done and load side proper grade and size equipment installed than this accident may not occurred, Breach the rules of CEA regulation no. 12, 35 &amp; 41</t>
  </si>
  <si>
    <t>Transformer maintenance done and LT ABC provided vide project no.301528. Awareness among general public regarding electrical safety "Do not grazing their animals near the pole/ TC center" during khedut-shibir &amp; village meeting regularly.</t>
  </si>
  <si>
    <t xml:space="preserve">Umarala, Mithapara Dalpatbhai Bhavanbhai </t>
  </si>
  <si>
    <t>As per telephonic information received by unknown villager and site visited it is came to known that in the morning around 8:30 to 9:00 am victim Shri Mithapara Dalpatbhai Bhavanbhai was passing near to MS Girder pole of 11KV Umrala Jgy Feeder for fishing work which is situated in the river bank of Kalubhar River, In the river water is flowing continuously .This Girder pole is submerged in water. On this HT line Girder Pole, single phase 2 wire LT ABC is laying below 11KV V-Cross arm for giving 1 phase supply to temple, which is situated on the other side of this river, This LT ABC laying across the river on psc pole and cross the river with three span . Due to Heavy wind &amp; Rain in this area, this LT ABC which is binded on Girder Pole , LT ABC wire's insulation might be damaged &amp; Leakage current Passes through  Girder Pole. While fishing on that river bank victim accidently came to the contact with this leakage current Girder Pole and victim electrocuted.PM Report is awaited. Contact of Doctor done personally and he confirmed that the death is due to the electrocution.</t>
  </si>
  <si>
    <t>LT ABC which is binded on Girder Pole, LT ABC wire's insulation might be damaged &amp; Leakage current Passes through Girder Pole. While fishing on that river bank victim came to the contact with this leakage current Girder Pole and victim electrocuted.</t>
  </si>
  <si>
    <t>If periodically line maintenance done and the binding of ABC with girder pole done properly than this accident may not occurred. Breach the rules of CEA regulation no. 13</t>
  </si>
  <si>
    <t>LT ABC re-fixed with proper earthing vide project No.316831. Awareness among general public regarding electrical safety "Keep safe distance from Electrical line &amp; Network of PGVCL" during khedut-shibir &amp; village meeting regularly.</t>
  </si>
  <si>
    <t>Rampara, R.R.Chauhan</t>
  </si>
  <si>
    <t xml:space="preserve">Victim with other one staff were allotted complaints of Rampara AG area. A complaint from ag consumer of Shambhubhai Jodha Makwana received at fault centre regarding no power in his connection and said complaint was conveyed to both the staff for resolved. The victim with one other staff reached at complaint site and seen that connection of 3 ph service wire from Lt stud of TC to meter was burnt. The victim climbed on TC structure without Line clear of feeder and without removing DO fuse of TC for re-jointing the service wire at TC's LT stud. At that time accidentally he might be directly came in contact with live 11KV line or came in to induction zone of 11KV line because Feeder's power supply was ON. Hence he got electric shock &amp; fall down from Transformer Center. Tripping was not observed in 11 KV Mandavdhar AG feeder. Primary treatment given at Botad and after stable condition he is referred to Bajrangdas Hospital, Bhavnagar for further treatment. Detail investigation still under progress to find detailed reason. </t>
  </si>
  <si>
    <t>On dt. 07.10.20, Safety meeting arranged by Division office Gadhada with all line staff of Gadhada R1 &amp; Gadhada R2 SDN. In presence of EE – Gadhada and instructed to all Line staff to take all necessary accident prevention of safety measures before starting any work.</t>
  </si>
  <si>
    <t>Ondt. 07.10.20, Safety meeting arranged by Division office Gadhada with all line staff of Gadhada R1 &amp; Gadhada R2 SDN. In presence of EE - Gadhada</t>
  </si>
  <si>
    <t>Dharwala , Ijajbhai Yusufbhai Gaha</t>
  </si>
  <si>
    <t>As per telephonic information received from 66 KV Dharwala SS operator to D M Gehlot, JE Dhasa for 02 nos of Feeders were in PF namely 11KV Lakhavad Ag &amp; 11KV Umarda Ag on Date:03.10.2020 around 9:23 AM. Immediately Shri D M Gehlot,JE Dhasa has given instruction to Shri B M Vadecha (LM) to attain fault of both feeders. Hence B M Vadecha, LM along with Electrical Assistant Shri Ijajbhai Yusufbhaj Gaha(VS) &amp; K M Upadhyay (VS) came in Dharwala SS around 9.50 a.m to attain feeder fault of 11KV Lakhawad Ag and 11KV Umarda Ag. First Shri B M Vadecha (LM) had confirmed with SS Operator through telephone for Breaker rackout of 11KV Lakhawad AG and 11KV Umarda AG. But he has not taken LC of any out of two Feeder and only confirm Breakers are in rackout position of both feeder and then he informed K M Upadhay (EA) without taking LC on 11KV Lakhawad AG feeder for LST switch repairing work with proper earthing. After completion of above work in Lakhavad AG feeder, Shri Ijajbhai Yusufbhai Gaha(VS) has remove earth rod from Lakhawad ag feeder and provided earth rod on Umarda Ag feeder. At the same time, B M Vadecha (LM) is doing jumper preparation work and K M Upadhay (EA) preparing aluminium ring wire for binding work of LST jumper work of Umarda Ag feeder. At this moment, I Y Gaha (EA), wearing Safety Hand gloves and for any unknown reason he climbed on DP of 11KV Jaliya ag feeder (which is already ON in 3 phase) instead of 11KV Umarda ag feeder (which is in fault) and came in contact of live jumper of 11KV Jaliya Ag feeder &amp; met with an electric shock and fall down from LST DP of 11KV Jaliya Ag feeder. And at the same time tripping is observed in 11 KV Jaliya AG feeder &amp; in 11 KV main transformer no 3. After falling down of Victim, Shri B M Vadecha, LM &amp; K M Upadhyay, EA immediately rushed towards him and give him primary treatment by pumping of heart for blood circulation and SS operator Shri Kaushikbhai has informed emergency 108 service for further treatment of victim. Then victim is shifted to Sihor government hospital and after primary treatment from Sihor hospital he is referred to Sir T Civil Hospital, Bhavnagar for further treatment. Victim is undergoing emergency treatment and as per doctor's opinion he is now out of danger however under observation for 48 hours.</t>
  </si>
  <si>
    <t>Botad  , Cow Of Samatbhai Aughadbhai Hadgada</t>
  </si>
  <si>
    <t>6.12.20</t>
  </si>
  <si>
    <t>On Dated:06.12.2020,in Morning time approx. at 11:30 AM, more than 70 to 80 cows was grazing inside Ranchhodbhai Hirabhai Kalathiya’s farm which Located on Botad-Gadhada Highway,opp-Madhu Sudan Dairy,Botad.At this farm, Road side Boundary (sedho/Palo) extended by Farmer. 11 KV Bhambhan JGY feeder passing from the land between the road and this “PALA”, farm side safe distance reduce and when one of Cow Passed nearby road side at that time his right side horn came in induction zone of live 11 KV Transformer Bushing (Farm Side) and electrocuted and death at place.
-Tripping observed in Bhambhan JGY feeder at time 11:40 Am.
-Approx. Height 5.5 ft.from live part of 11 KV Bushing to “PALA”.</t>
  </si>
  <si>
    <t>Due to filling of sand the distance from ground is decreased and cow came in contact with live HT wire</t>
  </si>
  <si>
    <t>If periodicaly line maintenance done and proper earthing done of the transformer center and proper insulated jumper done and TC fencing done than this accident may not occurred. Breach the rules of CEA regulation no. 12,44 and 49(2)</t>
  </si>
  <si>
    <t>At this location, transformer D.O. fuse cut down and isolated from 11 KV line. Land owner Bharatbhai Ranchhodbhai Kalathiya had extend (encroach) his Pala/Sedha to road side and near this Transformer center, So telephonically informed and written notice issued to them to remove /broke this Pala/sedha nearby this TC DP and maintain safe distance</t>
  </si>
  <si>
    <t>Botad  , Buffalo- Bhaguben Bhojabhai Boliya</t>
  </si>
  <si>
    <t>12.12.20</t>
  </si>
  <si>
    <t>On Dated: 12/12/2020,One Buffalo was found dead Nr. Nadi Kathe.Bharwad-vas, between naked girder (RSJ) pole and near live transformer center PSC pole DP (Loc no. GAY/126/L/029/DT34). Land between this two locations was wet &amp; muddy due to rain. The buffalo is about 3 feet far from naked girder pole DP and about 15 feet from transformer center live PSC pole DP. At naked girder (RSJ) pole DP, there was an un-authorized service wire taken from nearby LT PSC pole street light wire for the purpose of street light. Insulation of this service wire found damaged and touch to the angle of naked girder pole. There is no leakage current found on naked (RSJ) Girder pole DP as well as on transformer center DP (Loc NO. GAY/126/L/029/DT34) Fencing, earthling wire, pole and on Distribution Box. Hence, there was no any leakage current found and hence this accident case was suspected and PM report was awaited. After Received PM report on Date 14/12/2020,it’s conclude that Unauthorized service wire’s insulation damaged and slightly touch to the angle of naked girder pole so leakage current passed from the naked DP(RSJ) pole, when buffalo pass nearby this naked RSJ pole DP, at that time buffalo has experienced leakage current and electrocuted.</t>
  </si>
  <si>
    <t>Service wire’s insulation damaged and slightly touch to the angle of naked girder pole so leakage current passed from the naked DP (RSJ) pole, buffalo has experienced leakage current and electrocuted.</t>
  </si>
  <si>
    <t>if the naked girder pole removed and if action taken as per company's rules for un-authorised stritlight than this accident may not occurred. Breach the rules of CEA regulation no. 12</t>
  </si>
  <si>
    <t>Unauthorized Service Wire Remove from Necked RSJ pole DP which use for street Light</t>
  </si>
  <si>
    <t>Pithadiya, Chensing Babysing Ravat</t>
  </si>
  <si>
    <t>As per site visit &amp; information gathered it is noticed that Victim was given various rectification work under RE by DE RE Vadiya/Kunkavav under supervision of S.D. Patoliya (EA). He went at above site for transformer center rectification work with other one labour. Before starting work, Victim had asked for LCP to S. D. Patoliya by telephonic because S.D.Patoliya didn't reach at site. S.D.Patoliya has informed LI Kunkavav to take Line clear of 11kv Pithadiya Ag emanating from 66kv Hadala. As per telephonic talk with S.D.Patoliya-EA, LI had taken LCP and informed to S.D.Patoliya &amp; S.D. Patoliya has informed to contractor person accordingly even though he didn't reach at site. But feeder at site where work to be carried out WAS11KV Juna Vaghaniya AG emanating from 66KV Kunkavav which was in 1-phase during this incident. When victim climbed on TC center on top most angle without doing line short and earth, he directly came in contact with live phase wire of line &amp; he got electrocuted and fall down. As per site visit it is also come to know that, A Farmer (eye witness) present on site had also aware contractor person about power is ON and lamp is also blowing at nearby farm. But contractor person haven't give due weightage on farmers advice &amp; started to work without safety precaution and utilization of safety articles. Accident occurred due to wrong feeder LCP taken S.D.Patoliya (EA) as well contractor person himself is responsible for said accident </t>
  </si>
  <si>
    <t>Procedure is initiated to take disciplinary action against defaulter Sh. S D Patoliya, EA (Supervisor). Awareness among general public regarding electrical safety "Keep safe distance from Electrical line &amp; Network of PGVCL" during khedut-shibir &amp; village meeting regularly.</t>
  </si>
  <si>
    <t xml:space="preserve">Kovaya, Cow Of Maganbhai Bhanabahai Vagh </t>
  </si>
  <si>
    <t>1.6.20</t>
  </si>
  <si>
    <t>As Per Eye Witness Statement , when cow try to pass nearer from village TC at that time accidentally came in contact with leakage current of TC neutral and got electrocuted. </t>
  </si>
  <si>
    <t>100 KVA village TC of Kovaya village Unbalanced occurred in LT side so leakage current flow through neutral wire at that time cow try to pass nearer from village TC at that time accidentally came in contact with leakage current of TC neutral and got electrocuted.</t>
  </si>
  <si>
    <t>As per regulation no. 12 and 48 if PGVCL done effective earthing at regular interval of transformer than this accident may not occurred.</t>
  </si>
  <si>
    <t>Reactivation of earthing done. Awareness among general public regarding electrical safety "Do not grazing their animals near the pole/ TC center" during khedut-shibir &amp; village meeting regularly.</t>
  </si>
  <si>
    <t>Sultanpur, Mahendrakumar Babubhai Katara</t>
  </si>
  <si>
    <t>On DT-03.06.2020, line staff of Vadia SDN 1).B J Meriya(ALM), 2)M B Katara(EA), 3) K B Tank(EA), went to attend 11 KV Shivrajgadh Road AG feeder which was in permanent fault. As per site verification there is 11 KV DP Structure with gang switch Location NO, SUL/SIV/039 &amp; 040. One of the contact in switch is direct. After rectifying jumper fault at other location feeder was on from 13:25. Then after they went to close this switch and joining the jumper which was cut by them during attending feeder. As per statement of Sh. Tank he heard that Supervisor ALM B J Meriya ask 66 KV Sultanpur substation to rack out C.B. of 11 KV Shivrajgadh Road AG feeder and then after he got busy to attended one consumer call. Meanwhile he heard sound and shown victim on ground. Statement of supervisor is pending. As per preliminary investigation and statement of other co-worker victim try to repair jumper when feeder was on and he got electric shock and fallen down and got serious head injuries as there is hard rock on the ground and victim had not wear helmet, During preliminary investigation it is also found that supervisor has avoid to take Line Clear of this feeder and try to work by racking out CB.  He has not followed required procedures of line short and earth. Also not utilized required safety articles.</t>
  </si>
  <si>
    <t>Shri MB Katara-EA was doing jumper work of shivrajgadh AG feeder, without using any safety gadgets &amp; without LC and electrocuted</t>
  </si>
  <si>
    <t>As per regulation no. 12 and 19 if PGVCL employee katarabhai was used safety articles and line shorts and taking line clear than this accident may not occurred.</t>
  </si>
  <si>
    <t>Show cause issued to Supervisor and suspended. Also, instructed to all Line staff to take all necessary accident prevention of safety measures before starting any work.</t>
  </si>
  <si>
    <t xml:space="preserve">Show cause issued to Supervisor and suspended </t>
  </si>
  <si>
    <t xml:space="preserve">Sultanpur, Two Cows Of Savabhai Hamirbhai Mundhva </t>
  </si>
  <si>
    <t>10.6.20</t>
  </si>
  <si>
    <t>As per site visit land surrounding to transformer center was wet due to rain. Victim electrocuted due to leakage current when try to pass nearly from this TC. During site visit no any leakage current noted. Also other nearby TC were also checked. So it may be momentarily. However, division DE Tech instruct to visit site tomorrow. </t>
  </si>
  <si>
    <t>Due to unbalance leakage current flow through neutral wire at that time cow was trying to pass nearby village TC &amp; electrocuted.</t>
  </si>
  <si>
    <t>As per regulation no. 41 if PGVCL done effective earthing at regular interval of transformer than this accident may not occurred.</t>
  </si>
  <si>
    <t>Chauhan Ni Khan, Buffalo Of Bhimabhai Noghanbhai Chauhan</t>
  </si>
  <si>
    <t>As per the site visit it is found that a buffalo is found fallen on land near LT PSC pole. During investigation it is found that there is junction box on this pole. Culprit name Ghelubhai Bhabhabhai Solanki has taken an unauthorized power supply by directly hooking from this junction box and thus making joints at junction box open. During accident day pole and junction box was wet due to rain. So this open joints might be momentarily touched to wet pole or wet junction box and thus leakage current flowing through the pole. Due to rain surrounding of this pole was wet and when this Buffalo try to passes nearby this Pole came in contact with leakage current through wet surrounding medium and electrocuted. </t>
  </si>
  <si>
    <t>Unauthorised connection taken from village TC &amp; due to faulty insulation of outgoing cables leakage current flow through neutral wire at that time buffalo accidentally came in contact with it and electrocuted.</t>
  </si>
  <si>
    <t>As per regulation no. 12, 41and 49 if PGVCL done effective earthing at regular interval of transformer than this accident may not occurred.</t>
  </si>
  <si>
    <t>Insulation tape provided on open joints and NC theft booked under sec 135. (Sheet no: 224607) Awareness among general public regarding electrical safety "Do not grazing their animals near the pole/ TC center" during khedut-shibir &amp; village meeting regularly.</t>
  </si>
  <si>
    <t>Khapat, Shamjibhai Jivabhai Chauhan (Cow)</t>
  </si>
  <si>
    <t>During investigation it is found that additional GI wire of service wire at pole end side is in touch with neutral and also with Fabrication. So leakage current flowing through wet pole and earth wire and due to rain, surrounding of this pole was also wet so when cow try to passes near this pole came in contact with leakage current through wet surrounding medium.</t>
  </si>
  <si>
    <t>Service wire touched at earthing wire of PSC poles so leakage current flow through neutral wire at that time buffalo accidentally came in contact with it and electrocuted.</t>
  </si>
  <si>
    <t>As per regulation no. 12 if PGVCL done effective earthing at regular interval of transformer than this accident may not occurred.</t>
  </si>
  <si>
    <t>Additional GI wire removed. Awareness among general public regarding electrical safety "Do not grazing their animals near the pole/ TC center" during khedut-shibir &amp; village meeting regularly.</t>
  </si>
  <si>
    <t>Bhavardi, Golanbhai Motibhai Bhukan (Buffelo)</t>
  </si>
  <si>
    <t>14.7.20</t>
  </si>
  <si>
    <t>As Per Eye Witness statement HT conductor snapped and fallen down on Buffalo and got electrocute. As per site visit conductor broken from disc insulator due to loose jumper. Broken conductor was return wire and no tripping recorded. Conductor condition found ok. </t>
  </si>
  <si>
    <t>Due to Disc fault, HT conductor was broken and fallen on buffalo and accident occurred.</t>
  </si>
  <si>
    <t>As per regulation no. 12 and 35  if PGVCL installation LT side circuit breaker and done  effective earthing at regular interval of PSC pole than this accident may not occurred.</t>
  </si>
  <si>
    <t>Conductor rebinding work carried out. Awareness among general public regarding electrical safety "Do not grazing their animals near the pole/ TC center" during khedut-shibir &amp; village meeting regularly.</t>
  </si>
  <si>
    <t>Khambha, Atulbhai Bharatbhai Sorathiya (Cow)
Aratiben Jandurbhai Mundhava</t>
  </si>
  <si>
    <t>As per investigation Bolt of C clamp found broken and thus wire get down with c clamp and touched to ground. Victim 1 came in direct contact with this live wire. Also due to rain, water stream flowing in street and victim 2 came in contact with this leakage current via flowing water stream approximately 15-20 ft away from location where conductor Brock. Victim 2 condition is normal and discharge from hospital after required treatment.</t>
  </si>
  <si>
    <t>LT conductor broken, due to C-clamp was broken and fallen on cow an accident occurred.</t>
  </si>
  <si>
    <t>As per regulation no. 12,48 and 35  if PGVCL installation LT side circuit breaker and done  effective earthing at regular interval of PSC pole than this accident may not occurred.</t>
  </si>
  <si>
    <t>Broken conductor replaced. Awareness among general public regarding electrical safety "Do not grazing their animals near the pole/ TC center" during khedut-shibir &amp; village meeting regularly.</t>
  </si>
  <si>
    <t>Broken conductor replaced. Awareness among general public regarding electrical safety "Keep safe distance from Electrical line &amp; Network of PGVCL" during khedut-shibir &amp; village meeting regularly.</t>
  </si>
  <si>
    <t>Mota Desar, Ranashibhai Vashrambhai Barad (Cow)</t>
  </si>
  <si>
    <t>On accident day 11 KV Bodidar AG was in fault. Line staff were finding fault by taking section wise try. During investigation cow found near 11 KV pole and pin found faulty and thus conductor fallen down on V X arm. So during try leakage current is passing through wet pole and cow electrocuted via wet surroundings when passing near to this pole. </t>
  </si>
  <si>
    <t>Due to Pin fault, HT conductor was broken and fallen on cow an accident occurred.</t>
  </si>
  <si>
    <t>As per regulation no. 12  if PGVCL carried out maintenance work and done effective earthing at regular interval of PSC pole than this accident may not occurred.</t>
  </si>
  <si>
    <t>11 KV faulty  Pin replaced. Awareness among general public regarding electrical safety "Do not grazing their animals near the pole/ TC center" during khedut-shibir &amp; village meeting regularly.</t>
  </si>
  <si>
    <t>Bagasara, Mansukhbhai Vastabhai Bhuva(Buffelo)</t>
  </si>
  <si>
    <t>31.7.20</t>
  </si>
  <si>
    <t>As per site visit of SDO with AEI land surrounding to transformer center was wet due to rain. Buffalo got electrocuted due to leakage current in Transformer neutral when she was passing nearby that TC.</t>
  </si>
  <si>
    <t>63 KVA group TC of Mansukhbhai Bhuva Valu Unbalanced occurred in LT side so step potential is not in limit leakage current flow through neutral wire at that time buffalo try to pass nearer from village TC at that time accidentally came in contact with leakage current of TC neutral and got electrocuted.</t>
  </si>
  <si>
    <t>Earthing Reactivation done. Awareness among general public regarding electrical safety "Do not grazing their animals near the pole/ TC center" during khedut-shibir &amp; village meeting regularly.</t>
  </si>
  <si>
    <t>Sarakadiya, Surabhai Ranabhai Bhuva (Buffelo)</t>
  </si>
  <si>
    <t>5.8.20</t>
  </si>
  <si>
    <t>As Per Eye Witness statement Buffalo passing near TC center and Buffalo' horns fit with guy and guy broken due to Buffalo try to separate , and broken guy wire connect to live TC jumper  and guy wire become live and got electrocute and died. </t>
  </si>
  <si>
    <t>As buffalo was rubbing with guy wire so guy wire is broken and touched to live HT conductor &amp; buffalo got electrocuted.</t>
  </si>
  <si>
    <t>As per regulation no. 12 if PGVCL done maintenance at regular interval of guy wire than this accident may not occurred.</t>
  </si>
  <si>
    <t>Guy retighten work carried out. Awareness among general public regarding electrical safety "Do not grazing their animals near the pole/ TC center" during khedut-shibir &amp; village meeting regularly.</t>
  </si>
  <si>
    <t>Aadpokar, Ramshingbhai Jesingbhai Chavada (Buffelo)</t>
  </si>
  <si>
    <t>12.8.20</t>
  </si>
  <si>
    <t>AS Per site visit and primary investigation it is found that due to faulty pin insulator conductor of 11 KV BHIYAL Ag was broken from pin point and return conductor Fallon down on ground and buffalo eating grass nearby HT line came into contact with live broken conductor and got electrocuted. There was heavy wind and rain during time of accident.</t>
  </si>
  <si>
    <t>Due to Pin fault, HT conductor was broken and fallen on Buffalo an accident occurred.</t>
  </si>
  <si>
    <t>As per regulation no. 12 if PGVCL installed relay so the relay may be operate in time than this accident may not occurred.</t>
  </si>
  <si>
    <t>Dadhiya, Himmatbhai Gobarbhai Jiyani (Buffelo)</t>
  </si>
  <si>
    <t>As Per Eye Witness statement (owner), Buffalo try to rub his had with TC structure pole causing his horn to overwhelmed into earthing GI wire. Hence leakage current passed and Buffalo get electrocuted. There was a rain and surrounding of this TC was wet hence further investigation will complete after rain get stopped. </t>
  </si>
  <si>
    <t>Due to unbalance leakage current flow through neutral wire at that time Buffalo was trying to pass nearby village TC &amp; electrocuted.</t>
  </si>
  <si>
    <t>Provide new HD PVC pipe and reactivation of earthing done. Awareness among general public regarding electrical safety "Do not grazing their animals near the pole/ TC center" during khedut-shibir &amp; village meeting regularly.</t>
  </si>
  <si>
    <t>Bedia, Maganbhai Kanabhai Nakum 9Buffelo)</t>
  </si>
  <si>
    <t>16.8.20</t>
  </si>
  <si>
    <t>During investigation it is found that Buffalo was passing near transformer center at that time came in contact with leakage current via a wet surrounding and electrocuted. Surrounding was wet due to rain. During investigation no any leakage current found so it may be momentarily as PM report is of Electrocution. </t>
  </si>
  <si>
    <t>Balapur, Karshanbhai Bavabhai Makwana (Cow)</t>
  </si>
  <si>
    <t>As per site visit &amp; information received land surrounding of transformer center was wet due to rain. Cow got electrocuted due to leakage current in Transformer neutral when she was passing nearby that TC.</t>
  </si>
  <si>
    <t>Sajantimba,  Buffalo Of Ghanshyambhai Pachabhai Mer</t>
  </si>
  <si>
    <t>As per information received &amp;site visit accident location is HT pole (LYS/GDN/240) of Gundaran Ag feeder. HT line pole was in water logging due to previous day raining. Buffalo was in the water pond surrounding this pole. Incidentally Gundaran AG feeder tripped due to one no 11 KV pin insulator punctured on this pole and surrounded by water. So 11 KV power came from line to earth via V- cross arm, pole earthing GI wire and water surrounding pole. As Buffalo was in water got electrocuted and died</t>
  </si>
  <si>
    <t>As pin insulator punctured, the leakage current flow line to earth via V- cross arm, pole earthing, GI wire and water surrounding pole. As Buffalo was in water near the pole got electric shock and died</t>
  </si>
  <si>
    <t>As per regulation no. 12 if PGVCL done maintenance at regular interval of PSC pole and earthing than this accident may not occurred.</t>
  </si>
  <si>
    <t>Harmadiya, Buffalo Of Bhikhabahi Bachubhai Modhakiya</t>
  </si>
  <si>
    <t>11.9.20</t>
  </si>
  <si>
    <t>As per information received and site visited accident location is 100 KVA Village TC. In power circuit cable, from LT stud to LT line, insulation of Y phase got damaged due to weather condition (heating). So phase wire accidently came in contact with TC support binding wire which was in contact with TC neutral earthing GI wire and fabrication earthing GI wire. Rain was continue and nearby land of TC was wet and accidentally a buffalo passing nearby this TC center got electrocuted due to leakage current via wet surrounding medium. </t>
  </si>
  <si>
    <t>Detorioted LT Circuit cable to be replace by new cable. Awareness among general public regarding electrical safety "Do not grazing their animals near the pole/ TC center" during khedut-shibir &amp; village meeting regularly.</t>
  </si>
  <si>
    <t>Lalavadar,  Buffalo Of Jasubhai Rambhai Vala</t>
  </si>
  <si>
    <t>16.9.20</t>
  </si>
  <si>
    <t>As per information received and site verification accident location is LT group (Jogani Valu 100 KVA TC) of 11 KV Lalavadar AG feeder. Due to yesterday’s heavy wind and rain tree branches fallen down on LT line and Y-Phase of LT conductor snapped from LT shackle pole and fallen on barbered wire fencing provided around the farm of Parsottambhai Nanjibhai Jogani. Till this accident no one had informed about this snapped LT conductor. *Today around 13.30 when buffalo was gracing in farm 44 mtr. Away from location where snapped LT conductor touched to fencing, incidentally touched with barbed wire of fencing and electrocuted.* No any joint found in broken Conductor span.</t>
  </si>
  <si>
    <t>Due to heavy wind and rain tree branches fallen down on LT line and LT conductor snapped from LT shackle pole and fallen on barbered wire fencing provided around the farm. At that time, Buffalo was grazing in farm &amp; accidently came in contact with fencing and electrocuted.</t>
  </si>
  <si>
    <t>As per regulation no. 12 if PGVCL done maintenance of that feeder at regular interval than this accident may not occurred.</t>
  </si>
  <si>
    <t>Maintenance carried out at this location. Awareness among general public regarding electrical safety "Do not grazing their animals near the pole/ TC center" during khedut-shibir &amp; village meeting regularly.</t>
  </si>
  <si>
    <t>Amreli, Jitendra Binddeswar Bhagat</t>
  </si>
  <si>
    <t>15.9.20</t>
  </si>
  <si>
    <t>As per site visit, Accident Location is 11KV Span of Balaji AG feeder at River Bank near Savarkundla by pass Chokdi Amreli. Victim was standing on Heap of stone dust and doing some activity with level strip of aluminium which is of length 4.0 meter and incidentally this level strip touched with 11 KV Balaji AG feeder conductor electrocuted. Due to this incident feeder was tripped immediately. At accident point length of river span is 68 mtr having vertical distance on one side of stone dust heap is 5.65 mtr and other side of heap is 4.64 mtr while on the heap of stone dust is 3.9 mtr, So due to this heap of stone dust, line distance is decrease by 1.25 mtr from average vertical distance of this span. Location of accident span is of elsewhere as per rules minimum ground clearance required is 4.6 mtr. At the place of accident originally ground clearance is 5.15 mtr, but due to heap made by dumping of stone dust by someone the ground clearance is reduced by 1.25 mtr and hence vertical clearance became 3.9 mtr. Also, the length of aluminium strip is 4.0 mtr. So victim standing on the heap and somehow aluminium strip touched with live conductor and victim electrocuted. Contractor in his statement said that victim was not instructed to go at accident location for any work</t>
  </si>
  <si>
    <t>Victim was standing on Heap of stone dust and doing some activity with level strip of aluminium, accidently strip touched with 11 KV Balaji AG feeder &amp; victim electrocuted.</t>
  </si>
  <si>
    <t>As per regulation no. 64 if PGVCL done maintenance of that feeder at regular interval than this accident may not occurred.</t>
  </si>
  <si>
    <t>Stone dust heap will remove from location. Awareness among general public regarding electrical safety "Keep safe distance from Electrical line &amp; Network of PGVCL" during khedut-shibir &amp; village meeting regularly.</t>
  </si>
  <si>
    <t>Gangada, Ramesh Bhagwan Solanki</t>
  </si>
  <si>
    <t>LCP of Feeder available at accident site was taken by Sh. D B Solanki LI of Dhokadava sdn. As per primary investigation and information collected from person present at mango farm, victim without informing to any one, climbed on aforesaid transformer to perform some unauthorized work and at that time power supply was restored when LCP is returned and the victim got electrocuted. Tripping observed at the time of accident. Further investigation under progress. </t>
  </si>
  <si>
    <t>Dadhiya , Hareshbhai Vinubhai Jiyani (Buffelo-2)</t>
  </si>
  <si>
    <t>Conductor of 11 KV Hadida AG was broken from a point where jumper binding was done and fallen down. As Per Eye Witness statement (owner), animals were passing nearer to this conductor, due to return power (at that time feeder power was under single phase) both buffaloes came in direct contact with live wire &amp; get electrocuted.</t>
  </si>
  <si>
    <t>Provide new PVC pipe and new earthing</t>
  </si>
  <si>
    <t>Bhamar , Buffalo Of Bhojbhai Jethasurbhai Bhukan</t>
  </si>
  <si>
    <t>29.10.20</t>
  </si>
  <si>
    <t>The Buffalo had rubbed her head with guy wire causing I rod to come out. Due to this guy wire became free and came in direct contact with 11 KV line live portion and buffalo get electrocuted.</t>
  </si>
  <si>
    <t>New guy provided</t>
  </si>
  <si>
    <t>Hudalai , (1)Sukhvirsing Bhursing Ravat</t>
  </si>
  <si>
    <t xml:space="preserve">As per site visit &amp; information collected, Contractor Shri V.B.Meghnathi's gang was doing maintenance work on 11 KV Zar AG Feeder. Line Clear was taken by Supervisor Sh. K.M.Talatiya (LM) from 8:30 am. Line was discharged, shorted and earthing done on both side where work has to be carried out and also section was isolated by removing jumper. As per site visit, it is come to know that 66KV Chalala-Hudli line is crossing with HT Line at same location where Contractor Gang was working. Distance between 66kv line Span where HT line cross is approx. 250 mtr &amp; Distance between 66KV &amp; HT Line is very less, 0.75 Feet approx. Due to loading 66kv line was momentarily came down nearer to HT Line and flash over occurred &amp; momentarily power run in HT. Also tripping observed in 66kv line at the time of accident. At the same time both Victim were binding the conductor with Pin Insulator by sitting on V-Cross Arm wearing a Helmet. Both victims experience jerk by came in contact with momentary power and felt down from pole. </t>
  </si>
  <si>
    <t>HT Line Route will changed from existing location to maintain proper vertical distance</t>
  </si>
  <si>
    <t>Hudalai , (2) Sonusing Laxmansing Ravat</t>
  </si>
  <si>
    <t>Shanavankiya , Navinbhai Gigabhai Parmar</t>
  </si>
  <si>
    <t>1.11.20</t>
  </si>
  <si>
    <t xml:space="preserve">During investigation it is found that Shree Navinbhai Gigabhai Parmar was trimming tree branch near transformer center line at that time came in contact with live 11 KV line and met with non-fatal electrical accident. </t>
  </si>
  <si>
    <t>Trimming of tree branch</t>
  </si>
  <si>
    <t>Khambha , Sheep Of Bijalbhai Godadbhai Matiya</t>
  </si>
  <si>
    <t>As per eye witness statement, Sheep was passing near from Transformer center. Surrounding was wet due to rain falling at that time. May be due to leakage current got electrocuted and fatal accident occurred. PM report awaiting.</t>
  </si>
  <si>
    <t>Provide new earthing</t>
  </si>
  <si>
    <t>Jhanjariya , Rajeshbhai Sukhabhai Bhil</t>
  </si>
  <si>
    <t>11.12.20</t>
  </si>
  <si>
    <t>As per statement of victim’s relative, Victim was driving a tractor which was loaded by mandap decoration material. While taking tractor reverse to give a way to other vehicles at that time loaded tractor came in contact with live wire. Victim came out from tractor and electrocuted. Vertical distance of LT line from ground found 12.5 feet. As line is crossing road vertical distance should be 5.8 meter. There was development in road and ground filling in past so further investigation of low vertical distance is in progress.</t>
  </si>
  <si>
    <t xml:space="preserve">Vertical distance will be made as per rule by erecting new pole.  </t>
  </si>
  <si>
    <t>Khajuri Pipariya , Narpatbhai Arjunbhai Bariya (Contractor Person)</t>
  </si>
  <si>
    <t>As per site visit &amp; information collected, Labours of Contractor Shri Punja Pitha Rathod were doing HT Line maintenance work in 11kv Prayag AG Feeder. Line clear was taken and line shorted &amp; earthed from both sides where work was going on. When doing work, Victim and other 1 labour was sitting on DP Angle of TC center and trying to binding jumper having wearing a Helmet. When he was trying move on Transformer DP at that time lost his balance and fell down to ground. Ground surface is of hard rock and thus victim got serious head injuries. Immediately, he was taken to the Govt. Hospital Kunkavav, where on duty doctor had declared him dead. During investigation it is found that helmet was not properly wear by victim and get out while fallen on ground. Safety Belt was not used by Victim. Contractor himself was also present at site. Accident was happened when village helper went to show another location to remaining labour of gang.</t>
  </si>
  <si>
    <t>Notice issued to contractor to follow up safety procedure properly &amp; to use all safety articles properly</t>
  </si>
  <si>
    <t>Gohil Ni Khan , Damor Dharmendrakumar Shankarbhai</t>
  </si>
  <si>
    <t>30.12.20</t>
  </si>
  <si>
    <t>As per Statement of Truck Conductor Vinodbhai Dadubhai Asari, Victim Was driver of a truck Which Was loaded by material. During unloading labour required to move truck hence called driver to do. But he didn't replied hence went towards front portion of truck where they found his body at driver side on ground. No one knows exact position of driver till they found him on ground. No tripping recorded during accident time period. PM report awaiting so final cause of accident will decide on receipt of PM report. Vertical distance of HT line from ground found is 4.72 mtr. As line is along street it should be 5.8 mtr. During investigation filling of surrounding and development in road is noted. Further investigation under progress.</t>
  </si>
  <si>
    <t>Sonpara , Jayeshbhai Lavajibhai Sarvaiya</t>
  </si>
  <si>
    <t>As per primary investigation and victim’s statement, Victim was attending complaint which was received by telephone. He used required safety gadgets. While climbing on TC,  he lost his balance and fallen down. He got minor fracture in one leg. His condition is stable.</t>
  </si>
  <si>
    <t>Nathad , 2-Bullock Of Gigubhai Arajanbhai Gadhiya</t>
  </si>
  <si>
    <t>30.3.21</t>
  </si>
  <si>
    <t>As per primary investigation, On dt 30.3.2021 app.1:05 pm, a fatal accident occurred to 2 no. of bullock of Shri Gigubhai Arjanbhai Gadhiya at village Nathad under Una 1 s/d. 2 no. of bullock build with tree nears to HT Pole of 11 KV Bodidar AG. Disc fault occurred causing momentary flow of leakage power toward earth throw GI Wire to ground same time bullock came in contact with this leakage current and electrocuted.</t>
  </si>
  <si>
    <t>Provide new disc and new earthing</t>
  </si>
  <si>
    <t xml:space="preserve">Jiva, (1) Sh. Devabhai Hirabhai Sachaniya (Fatal)                           (2) Bhagirathbhai Chauhan 
                   (Non Fatal)
</t>
  </si>
  <si>
    <t>3.4.20</t>
  </si>
  <si>
    <t>During the site visit, it is found that in the Karshanbhai’s farm, a truck was lying exactly under the R phase of 11 KV Ashapura AG feeder, loading a sack of wheat in it. Suddenly victim Sh. Bhagirathbhai Chauhan, who was on the truck, touched the R phase conductor of Ashapura AG feeder. As the feeder was on, electric current passed to the body of the Bahgirathbhai through his head and at the same time another victim Sh. Devabhai Hirabhai Sachaniya who stood on the ground and his body touched the truck, a leakage electric current passed to the body of the victim and he got electrocuted. After that both victim were sent to the hospital for further treatment but   victim Sh. Devabhai died on the spot and there were some burning injuries on the head and right side hand of sh. Bhagirathbhai. As there was not any Transient Tripping   registered at 66 KV substation</t>
  </si>
  <si>
    <t xml:space="preserve">Accident occurred due to negligency of truck driver as he parked truck under 11 kv line &amp; victim as he started work without seeing 11kv line  &amp; feeder not tripped so also GETCO responsible  </t>
  </si>
  <si>
    <t>To provide proper earth fault protection system at GETCO ss end</t>
  </si>
  <si>
    <t>Awareness among general public regarding electrical safety "Keep safe distance from Electrical line &amp; Network of PGVCL" during khedut-shibir &amp; village meeting regularly. Also informed GETCO to provide proper earth fault protection system at GETCO ss end</t>
  </si>
  <si>
    <t>Instructed all field officer to maintain proper line &amp; ground clearance to avoid such accident. Awareness among general public regarding electrical safety "Keep safe distance from Electrical line &amp; Network of PGVCL" during khedut-shibir &amp; village meeting regularly.</t>
  </si>
  <si>
    <t xml:space="preserve">Instructed all field officer to maintain proper line &amp; ground clearance to avoid such accident. Awareness among general public regarding electrical safety "Keep safe distance from Electrical line &amp; Network of PGVCL" during khedut-shibir &amp; village meeting </t>
  </si>
  <si>
    <t>Nagdka, Jitubhai Bachubhai Santola</t>
  </si>
  <si>
    <t>2.5.20</t>
  </si>
  <si>
    <t>A human fatal outsider accident occurred to late (contractor labour) Jitubhai Bachubhai Santola. Following details noted and found during subsequent site visits and Nevadan taken from the eye witness. Victim was working as a labour person hired by Dinesh M Valera. Jitubhai Bachubhai Santola and Maheshbhai Babubhai Khavdiya went to replace TC at Boghabhai Motibhai’s farm. Line clear was taken by LC permit NO: 1258 Time of LC taken 09:55 AM date:-02.05.2020 Name of LC holder:-G V Sonagara ALM (chuda sdn). And LC issue by SBO GETCO (Chachka substation) sh K R Parmar. While replacing transformer Jitubhai Bachubhai Santola and Maheshbhai removed old transformer from structure. DO fuses were not removed from structure. New TC was lifted and placed on structure. While reconnecting PVC cable on LT stud Jitubhai Bachubhai Santola suddenly got electric shock and got electrocuted and maheshbhai babubhai khavdiya was standing on support base angle of transformer and moved toward pole. Actual reason of power path will be finalized after studying MRI data of panel meter and other consumer meters and other investigation. From statement of site Rojkam, and detail investigation. It is clear that this accident occurred to late Jitubhai Bachubhai Santola due to his own lacuna. And illegal power change done by Ladhubhai Nankabhai Khachar. Now FIR has been launched by D.E. Chuda sdn and D.E. Sayla sdn jointly against “Ladhubhai Nankabhai Khachar” by letter no:- CSD/TECH/4541/Date:-15.05.2020 at police station Dhajala Ta:- Sayla, Dist:- Surendranagar.</t>
  </si>
  <si>
    <t xml:space="preserve">Accident occurred due to illegal power shifting to one feeder to another feeder by Ladhubhai and also non utilising of safety norms by contractor person </t>
  </si>
  <si>
    <t>As Ladhubhai has illegaly change power  &amp; contractor D M Valera is resposible for accident as he has not shorted line from both side</t>
  </si>
  <si>
    <t>FIR lodge against Ladhubhai vide leeter no 4541 dt 15.05.20 &amp; Notice issued to Contractor vide letter no 4540 dt 15.05.20  &amp; instructed to follow safety procedures . Contractor and Line staff meeting carried out &amp; instructed to take all necessary accident prevention of safety measures before starting any work.</t>
  </si>
  <si>
    <t>FIR lodge against Ladhubhai. Contractor and Line staff meeting carried out &amp; instructed to take all necessary accident prevention of safety measures before starting any work.</t>
  </si>
  <si>
    <t>Bavli, Cow Of Jilabhai Hamirbhai Gariya</t>
  </si>
  <si>
    <t>10.5.20</t>
  </si>
  <si>
    <t>After visiting the site, it is came to know that At village- Bavali, there were existing 11 KV Deep Jyoti JGY feeder line fed power to Khalsa Para VTC and this line is passes above the jilabhai Hamirbhai’s cattle yard. Jilabhai tied up his cows in cattle yard. Suddenly one conductor of this line snapped from pin point at approx. 2.30 A.M. and falls on Cows. Thus Cows came in contact with this live conductor and electric current passed to the body of cows and died on the spot. There was not any Transient Tripping registered at 66 KV substation.</t>
  </si>
  <si>
    <t>Conductor replaced and proper maintenance carried out. Awareness among general public regarding electrical safety "Do not grazing their animals near the pole/ TC center" during khedut-shibir &amp; village meeting regularly.</t>
  </si>
  <si>
    <t>After visiting the site, it is came to know that At village- Bavali, there were existing 11 KV Deep Jyoti JGY feeder line fed power to Khalsa Para VTC and this line is passes above the Jilabhai Hamirbhai’s cattle yard. Jilabhai tied up his cows in cattle yard. Suddenly one conductor of this line snapped from pin point at approx. 2.30 A.M. and falls on Cows. Thus Cows came in contact with this live conductor and electric current passed to the body of   cow   and died on the spot. There was not any Transient Tripping registered at 66 KV substation.</t>
  </si>
  <si>
    <t>Limbdi, Cow Of Bharatbhai Jethabhai Sondla</t>
  </si>
  <si>
    <t>4.6.20</t>
  </si>
  <si>
    <t>As per site visit and primary investigation it is found that there was continuous raining. At LT pole (girder pole) of gopi pan T/C and location no LIM 7/139/DT-40 at top there is 3-core aerial bunch cable and At lower side there is open wire (phase and neutral) for street light purpose. At lower side there is a nest of bird where flexible wire and M.S wire found. There is possibility that due to continuous rain and wind this m s wire may momentary came in contact with phase wire and girder simultaneously cow in contact with girder and electrocuted.</t>
  </si>
  <si>
    <t>Accident occurred 3-core aerial bunch cable and At lower side there is open wire (phase and neutral) for street light purpose. At lower side there is a nest of bird where flexible wire and M.S wire found. There is possibility that due to continuous rain and wind this m s wire may momentary came in contact with phase wire and girder simultaneously cow in contact with girder and electrocuted.</t>
  </si>
  <si>
    <t>To provide new earthing of LT pole &amp; carried out proper maintainace &amp; also awareness among general public regarding electrical safety "Do not grazing their animals near the pole/ TC center</t>
  </si>
  <si>
    <t xml:space="preserve"> Girder pole  earthing provided &amp; proper street light connection done &amp; removed bird nest &amp; also  Lt maintenance carried out. Awareness among general public regarding electrical safety "Do not grazing their animals near the pole/ TC center" during khedut-shibir &amp; village meeting regularly.</t>
  </si>
  <si>
    <t>Lt maintenance carried out &amp; new girder pole  earthing provided. Awareness among general public regarding electrical safety "Do not grazing their animals near the pole/ TC center" during khedut-shibir &amp; village meeting regularly.</t>
  </si>
  <si>
    <t>Magharikhada, Buffalo Of Savshibhai Kalabhai Dabhi</t>
  </si>
  <si>
    <t>As per site visit and primary investigation it is found that the buffalo of Shri Savsibhai Kalabhai Dabhi was passing nearer the transformer centre of Magrikhada village and at that time due to heavy wind and rain in that area,  neutral cable loose from LT stud of transformer and neutral stud was broken internally and touch with the phase of LT stud of transformer and due to that leakage current passed through earthing wire to ground, and due to wet area surrounding the transformer the buffalo came in contact with leakage current and got electrocuted and died.</t>
  </si>
  <si>
    <t>New TC earthing work out carried &amp; also proper transfromer maintainace work carried out. Awareness among general public regarding electrical safety "Do not grazing their animals near the pole/ TC center" during khedut-shibir &amp; village meeting regularly.</t>
  </si>
  <si>
    <t>Proper TC maintenance carried out. Awareness among general public regarding electrical safety "Do not grazing their animals near the pole/ TC center" during khedut-shibir &amp; village meeting regularly.</t>
  </si>
  <si>
    <t>Karol, Cow Of Velabhai Devabhai Bharwad</t>
  </si>
  <si>
    <t>A fatal accident occurred to a cow of Velabhai Devabhai Bharvad.  As cow was passing nearby girder pole and also there was moderate rain and wind was blowing hence Girder pole and surrounded area was wet. As wind was blowing, lower portion of dropper touched to girder pole hence leakage current passed to ground through girder pole and at the same time cow was passing nearby pole, as water was poured nearby pole  and cow came in contact with water and suddenly it got electrocuted</t>
  </si>
  <si>
    <t>Accident occurred as cow was passing nearby girder pole and also there was moderate rain and wind was blowing hence Girder pole and surrounded area was wet. As wind was blowing, lower portion of dropper touched to girder pole hence leakage current passed to ground through girder pole and at the same time cow was passing nearby pole, as water was poured nearby pole  and cow came in contact with water and suddenly it got electrocuted</t>
  </si>
  <si>
    <t>New earthing provided &amp; proper maintenance carried out. Awareness among general public regarding electrical safety "Do not grazing their animals near the pole/ TC center" during khedut-shibir &amp; village meeting regularly.</t>
  </si>
  <si>
    <t>Odu, Rajubhai Prahladbhai Bhojviya</t>
  </si>
  <si>
    <t>As per telephonic information by villager and site visited ,it is came to known that in the morning around  10:30 to 10:45am victim Rajubhai Prahladbhai Bhojviya was passing under the 11kv HT line by taking iron rod of decoration on his shoulder and going towards to Jogni Mata temple which is situated in farm near village area. At that time iron rod came in contact with 11kv HT line and electrocuted. Location no: PTD/GJY/108/L341-342 is emanating toward water work TC. No any tripping observed on this feeder during this period.</t>
  </si>
  <si>
    <t>Accident occurred due to negligency of victim as he was taking iron rod of decoration on his shoulder and going towards to Jogni Mata temple which is situated in farm near village area. At that time iron rod came in contact with 11kv HT line and electrocuted &amp; also instructed pgvcl to maintain proper line &amp; ground clearance</t>
  </si>
  <si>
    <t>Proper line &amp; ground clearance should be maintained by doing proper maintenance. Awareness among general public regarding electrical safety "Keep safe distance from Electrical line &amp; Network of PGVCL</t>
  </si>
  <si>
    <t>New pole erected in mid span and Proper line &amp; ground clearance maintained by doing proper maintenance. Awareness among general public regarding electrical safety "Keep safe distance from Electrical line &amp; Network of PGVCL" during khedut-shibir &amp; village meeting regularly.Confidential letter issued to EE, Dhangadhara vide no.:460/23.6.20</t>
  </si>
  <si>
    <t>Proper line &amp; ground clearance maintained by doing proper maintenance. Awareness among general public regarding electrical safety "Keep safe distance from Electrical line &amp; Network of PGVCL" during khedut-shibir &amp; village meeting regularly.</t>
  </si>
  <si>
    <t>Than, (1) Bhanuben Devabhai Vaghela Fh (2) Rekhaben Himatbhai  Nfh (3) Janaben  Sureshbhai Solanki Nfh (4) Leelaben Kamabhai Mer Nfh</t>
  </si>
  <si>
    <t>24.6.20</t>
  </si>
  <si>
    <t xml:space="preserve">As per telephonic information received from mobile number to Shree T J Ramanuj (LM) and at the time of site visit, it is come to know that in the morning around 10.00 to 10.10 am, one container was passing in Bhagat Estate nr. Bhagwati Ceramic (Nr Tarnetar Road) and going over to Godown of Sysco Ceramic with 4 no. of Ladies labour and along with cleaner in driver cabin of container. Due to un-even road the container might came contact with either D.O. fuse of Bhagwati Ceramic transformer or side conductor of 11 KV Jog URB Feeder and electrocuted and fire take place at back side of Container and tyres totally burnt. At the time of site visit it is found that container truck is 1 foot away (Horizontal Distance) from HT line so it cannot judge weather container come in to contact of line conductor or DO fuse </t>
  </si>
  <si>
    <t>Accident occurred due to negligency of truck driver as he has drive container  near to 11 kv line passing instead of main road and due to this container slip from road and back side of container  get touched with 11 kv line and got electrocuted</t>
  </si>
  <si>
    <t>Awareness among general public regarding electrical safety "Keep safe distance from Electrical line &amp; Network of PGVCL</t>
  </si>
  <si>
    <t xml:space="preserve">Fir lodge against truck driver vide letter no 2648 dt 25.06.20  &amp; Awareness among general public regarding electrical safety "Keep safe distance from Electrical line &amp; Network of PGVCL" during khedut-shibir &amp; village meeting regularly.Also SCN issued to SDO vide no.:4208/26.6.20 </t>
  </si>
  <si>
    <t>Fir lodge against truck driver &amp; Awareness among general public regarding electrical safety "Keep safe distance from Electrical line &amp; Network of PGVCL" during khedut-shibir &amp; village meeting regularly.</t>
  </si>
  <si>
    <t>As per telephonic information received from mobile number to Shree T J Ramanuj (LM) and at the time of site visit, it is come to know that in the morning around 10.00 to 10.10 am, one container was passing in Bhagat Estate nr. Bhagwati Ceramic (Nr Tarnetar Road) and going over to Godown of Sysco Ceramic with 4 no. of Ladies labour and along with cleaner in driver cabin of container. Due to un-even road the container might came contact with either D.O. fuse of Bhagwati Ceramic transformer or side conductor of 11 KV Jog URB Feeder and electrocuted and fire take place at back side of Container and tyres totally burnt. At the time of site visit it is found that container truck is 1 foot away (Horizontal Distance) from HT line so it cannot judge weather container come in to contact of line conductor or DO fuse</t>
  </si>
  <si>
    <t>Gakharvada, Shri Ranjitbhai Manubhai Geladiya</t>
  </si>
  <si>
    <t xml:space="preserve">11 kv Gokharwada Ag feeder was under PF.  3 departmental staff 1ALM and 2 EA allotted work to attend the feeder and restore power supply. The staff has disconnect AB switch on location 101 but faulty section could not be identified hence to identify fault section they decide  to disconnect another  jumper of TC structure of location no DT 060. For removal of said transformer's jumper, line clear of 11 kv Gokharwada AG feeder was taken by ALM Rana and after getting line clear without taking care of safety measures i.e. without sort, earth line, instruct EA to remove jumper. Both EA start work for removal of jumper without utilizing safety gadgets i.e. helmet, safety belt, hand gloze. In between during working power came from unknown sources and 1 EA felt jerk as he was trying to remove jumper with pillar and another namely R M Geladiya got electrocuted. Geladiya immediately shifted to Limbdi Government hospital where on duty doctor declared him dead. The MRI of consumer meter and Gokharwada panel meter collected up to evening hence  Actual cause of power path will be  finalized after study of consumer meter MRI'S and Panel meter MRI's report. After studying MRI and Patrolling the line it is found that one phase of LT line of 11 KV Bhrugupur Ag feeder was touched with one phase of HT line of 11 KV Bhrugupur AG and at that time victim working on the DP electrocuted. </t>
  </si>
  <si>
    <t>Accident occurred due to negligency of Victim &amp; supervisor. As 11 kv Gokharwada Ag feeder was under PF.  3 departmental staff 1ALM and 2 EA allotted work to attend the feeder and restore power supply. The staff has disconnect AB switch on location 101 but faulty section could not be identified hence to identify fault section they decide  to disconnect another  jumper of TC structure of location no DT 060. For removal of said transformer's jumper, line clear of 11 kv Gokharwada AG feeder was taken by ALM Rana and after getting line clear without taking care of safety measures i.e. without sort, earth line, instruct EA to remove jumper. Both EA start work for removal of jumper without utilizing safety gadgets i.e. helmet, safety belt, hand gloze. In between during working power came from unknown sources and 1 EA felt jerk as he was trying to remove jumper with pillar and another namely R M Geladiya got electrocuted.</t>
  </si>
  <si>
    <t>Accident occurred due to negligency of Victim &amp; supervisor as  they have violated safety norms &amp; procedure. Also instructed to all Line staff to take all necessary accident prevention of safety measures before starting any work.</t>
  </si>
  <si>
    <t>Cable provided in crossing and proper maintenance carried out. Also instructed to all Line staff to take all necessary accident prevention of safety measures before starting any work. Supervisor suspended vide letter no LBD/EE/HR/151 DT 15.07.20 &amp; LBD/EE/HR/152 dt 15.07.20 &amp; EA suspended vide  LBD/EE/HR/152 dt 15.07.20</t>
  </si>
  <si>
    <t>Cable provided in crossing and proper maintenance carried out</t>
  </si>
  <si>
    <t>Dhrangadhra, Buffalo Of Shri Jivabhai Jalabhai Dorara</t>
  </si>
  <si>
    <t>13.7.20</t>
  </si>
  <si>
    <t>After Visiting the Sight LT is came to know that there is Existing 11 KV Jadeswar urban feeder line feed power to Pradeep Shantilal Raval connection no 24901050826. When buffalo was passing near the transformer and due to earth leakage in G l Wire of Earthling buffalo came in to contact and electrocuted and died</t>
  </si>
  <si>
    <t>Accident occurred as buffalo was passing near the transformer and due to earth leakage in G l Wire of Earthling buffalo came in to contact and electrocuted</t>
  </si>
  <si>
    <t>New TC earthing  to be provided &amp; TC maintenance to be carried out &amp; also awareness among general public regarding electrical safety "Do not grazing their animals near the pole/ TC center</t>
  </si>
  <si>
    <t>New TC earthing provided &amp; TC maintenance carried out. Awareness among general public regarding electrical safety "Do not grazing their animals near the pole/ TC center" during khedut-shibir &amp; village meeting regularly.</t>
  </si>
  <si>
    <t>Jasmatpur, Buffalo Of Shri Sureshbhai Manjibhai Muladiya (Koli)</t>
  </si>
  <si>
    <t>16.7.20</t>
  </si>
  <si>
    <t>Due to Internal fault in Transformer center, Unbalance leakage current passed through Transformer neutral to GI Earthing wire to ground &amp;  also due to wet soil due to rain and buffalo was passing near the TC structure and got electrocuted due to step potential and died.</t>
  </si>
  <si>
    <t>Accident occurred due to Internal fault in Transformer center, Unbalance leakage current passed through Transformer neutral to GI Earthing wire to ground &amp;  also due to wet soil due to rain and buffalo was passing near the TC structure and got electrocuted</t>
  </si>
  <si>
    <t>New TC earthing  to be provided &amp; TC maintenance &amp; replacement work to be carried out &amp; also awareness among general public regarding electrical safety "Do not grazing their animals near the pole/ TC center</t>
  </si>
  <si>
    <t>New earthing provided and TC replaced. Awareness among general public regarding electrical safety "Do not grazing their animals near the pole/ TC center" during khedut-shibir &amp; village meeting regularly.</t>
  </si>
  <si>
    <t>Mota Tradiya, Buffalo Of Bhimabhai Amarshibhai Dharajiya</t>
  </si>
  <si>
    <t xml:space="preserve">At approx. 17:30 hours A M Vaghela EA receive call from villager Mansukhbhai laxmanbhai padaliya that wire snapped down from pole in Mota Tradiya village. Before EA A M Vaghela took LC of feeder he received call from villager that one buffalo got electric shock and died. Then EA A M Vaghela informed to J G Solanki JE LSDR sdn about the incident. Immediately at 18:30 hours J G Solanki JE LSDR visited the site and found that accidentally one LT conductor was snapped of village TC location no PAN/HAD/JGY/008/R056/DT002 in the 2nd span of LT line. Inquiring present villagers it came to know Bhimabhai Amarshibhai Dharajiya was returning with 16 nos. buffaloes and cows after grazing and one of the buffalo touched the LT conductor and buffalo got electrocuted and died. </t>
  </si>
  <si>
    <t>Ab cable provided &amp; proper LT maintenance work carried out. Awareness among general public regarding electrical safety "Do not grazing their animals near the pole/ TC center" during khedut-shibir &amp; village meeting regularly.</t>
  </si>
  <si>
    <t>Ninama, Buffalo Ranchhodbhai Malabhai Rabari</t>
  </si>
  <si>
    <t>A fatal accident occurred to buffalo, while buffalo passing near transformer center in Ninama village. Leakage current passed through earthing wire at that time buffalo came in contact with earth wire and electrocuted and died.</t>
  </si>
  <si>
    <t>Accident occurred due to buffalo passing near transformer center in Ninama village. Leakage current passed through earthing wire at that time buffalo came in contact with earth wire and electrocuted and died.</t>
  </si>
  <si>
    <t>New TC earthing provided &amp; TC maintenance carried out &amp; also awareness among general public regarding electrical safety "Do not grazing their animals near the pole/ TC center</t>
  </si>
  <si>
    <t>Kasvadi, Buffalo Of Mathurbhai Harjibhai Sarvaiya</t>
  </si>
  <si>
    <t>A buffalo passing near the transformer center, came in contact with leakage current flow from transformer through earthing wire in water logged area due to continues rain and rainy atmosphere and got electrocuted.</t>
  </si>
  <si>
    <t>Accident occurred due to buffalo passing near the transformer center, came in contact with leakage current flow from transformer through earthing wire in water logged area due to continues rain and rainy atmosphere and got electrocuted</t>
  </si>
  <si>
    <t>Chuda, Cow Of  Rajeshbhai Tejabhai Bar</t>
  </si>
  <si>
    <t>A fatal Electrical Accident occurred to a cow of Rajeshbhai Tejabhai Bar while it was Roaming nearby Pole Nearer to Krishna Restaurant for Food Thrown by Resident and Restaurant. LT was tied with Pole and Illegal Street Light Was Provided by Gram Panchayat Chuda, which was directly connected with 24 hours' Urban Line. At the Joint of Street Light's Connection no Insulation Tap was tied. There were continuous rain since 2 Days, As Wind was Blowing Moderately Open Joint of Street Light was touched with Fixture of Street Light which was again tied with Pole. Hence Leakage current passed from Street Light's Open Joint to Fixture to Pole and Ground. Cow got Shock due to Step Potential and got electrocuted.</t>
  </si>
  <si>
    <t>Accident occurred due to  a cow of Rajeshbhai Tejabhai Bar while it was Roaming nearby Pole Nearer to Krishna Restaurant for Food Thrown by Resident and Restaurant. LT was tied with Pole and Illegal Street Light Was Provided by Gram Panchayat Chuda, which was directly connected with 24 hours' Urban Line. At the Joint of Street Light's Connection no Insulation Tap was tied. There were continuous rain since 2 Days, As Wind was Blowing Moderately Open Joint of Street Light was touched with Fixture of Street Light which was again tied with Pole. Hence Leakage current passed from Street Light's Open Joint to Fixture to Pole and Ground</t>
  </si>
  <si>
    <t>Direct Street light  to be removed and necessary action to be taken. Awareness among general public regarding electrical safety "</t>
  </si>
  <si>
    <t>Direct Street light removed and notice issued to gram panchayat. Awareness among general public regarding electrical safety "Do not grazing their animals near the pole/ TC center" during khedut-shibir &amp; village meeting regularly.</t>
  </si>
  <si>
    <t>Lakhochiya, Buffalo Of Malakiya Nathabhai Dharamshibhai</t>
  </si>
  <si>
    <t>After visiting the sight, it is came to known that At there is existing 11 KV Rajdeep JGY feeder line feed power to TC Which is supplying power to Lakhchokiya village TC. When buffalo was passing near the transformer have water logging area and due to earth leakage by GI wire of Earthing buffalo came in to contact and electrocuted and died.</t>
  </si>
  <si>
    <t>Accident occurred due to buffalo was passing near the transformer have water logging area and due to earth leakage by GI wire of Earthing buffalo came in to contact and electrocuted</t>
  </si>
  <si>
    <t>Kherdi, Narshibhai Danabhai Shaikh</t>
  </si>
  <si>
    <t>As per information received from villagers at 09:00 Am on date 31-08-2020 and as per site visit, victim was going to his farm on dt 30-08-2020, approx. 6:30 am for farming at that time his son was gone farm and see his father lay down the earth near transformer center. As per site verification it is found that the bamboo stick was also there near the transformer center and victim himself unauthorizely trying to bind do wire using bamboo stick as the bamboo  stick is in wet condition so current flows through wet bamboo stick and passes through the body of victim and earth. Hence victim electrocuted and died.</t>
  </si>
  <si>
    <t xml:space="preserve">Accident occurred victim unauthorizely tried to bind do wire using bamboo stick as the bamboo  stick is in wet condition so current flows through wet bamboo stick and passes through the body of victim and earth. Hence victim electrocuted </t>
  </si>
  <si>
    <t>Connection to be disconnected and Awareness among general public regarding electrical safety "Keep safe distance from Electrical line &amp; Network of PGVCL"</t>
  </si>
  <si>
    <t>Connection Disconnected disconnected due to trying to carry out unauthorized work  and inform to consumer to give New test report. Awareness among general public regarding electrical safety "Keep safe distance from Electrical line &amp; Network of PGVCL" during khedut-shibir &amp; village meeting regularly.</t>
  </si>
  <si>
    <t>Katuda, Buffalo Of Hiteshbhai Rajabhai Padheriya</t>
  </si>
  <si>
    <t>As per information received and site visited accident location is Katuda Village TC’s LT Pole as per site visit LT ABC cable laying at the Location where bare conductor of LT ABC connected to c clamp and due to heating of LT cable insulation was damaged and leakage power passes from phase wire to bare conductor to wet PSC pole and one Buffalo passes nr. PSC pole and get shocked and died at site</t>
  </si>
  <si>
    <t xml:space="preserve">Accident occurred due to heating of LT cable insulation and was damaged and leakege power passes from phase wire to bare conductor to wet psc pole </t>
  </si>
  <si>
    <t>Ab cable replaced &amp; it’s maintenance carried out. Awareness among general public regarding electrical safety "Do not grazing their animals near the pole/ TC center"</t>
  </si>
  <si>
    <t>Ab cable replaced &amp; it’s maintenance carried out. Awareness among general public regarding electrical safety "Do not grazing their animals near the pole/ TC center" during khedut-shibir &amp; village meeting regularly.</t>
  </si>
  <si>
    <t xml:space="preserve">Karol, Hirabhai Vasharambhai Chauhan </t>
  </si>
  <si>
    <t>24.9.20</t>
  </si>
  <si>
    <t>A fatal electrical accident occurred to Hirabhai Vasharambhai Chauhan, who is resident of Ghaghretiya village Taluka Limbdi and went to Premjibhai Dayabhai Parmar’s house at village karl for some social work. Due to mobile network problem, he climbed on ceiling of Bipinbhai Manjibhai Parmar’s house(A nearby resident of Premjibhai Dayabhai Parmar, as house of Premjibhai Dayabhai Parmar has ceiling of tiles and not of R.C.C.) house of Bipinbhai Manjibhai was illegally constructed beneath 11 KV Narayan AG feeder line. While talking on mobile phone he directly came in contact with bare conductor of 11 KV Narayan AG feeder, passing over the house, and he got electrocuted and died</t>
  </si>
  <si>
    <t>Accident occurred due to illegal construction of house owner &amp; negligency of Victim who climbed on house terrace &amp; get in touched with live 11kv wire in pgvcl network</t>
  </si>
  <si>
    <t xml:space="preserve">11 KV line to be shifted &amp; Instructed all field officer to maintain proper line &amp; ground clearance to avoid such accident. Awareness among general public regarding electrical safety "Keep safe distance from Electrical line &amp; Network of PGVCL" </t>
  </si>
  <si>
    <t>11 KV line shifted from near by house andInstructed all field officer to maintain proper line &amp; ground clearance to avoid such accident. Awareness among general public regarding electrical safety "Keep safe distance from Electrical line &amp; Network of PGVCL" during khedut-shibir &amp; village meeting regularly.</t>
  </si>
  <si>
    <t>Dhrangadhra , Shubham Thakur &amp; Rajesh Kumar Rana</t>
  </si>
  <si>
    <t>1.10.20</t>
  </si>
  <si>
    <t>After site visit,  it was came to known that victim 1 Shri Shubham Thakur was working for Army ABSC dept and he had given task for stringing cable for outdoor speakers near TCP gate Narmada Lines Quarters for army area,  without taking permission or informing their Army electrical engineer of MES office or PGVCL to work near HT Line and  without conforming power position of that line,  he  climbed  on truck .while working on truck back side roof,  speaker cable was in his hand  with GI wire tied with HT pole and he might be came in contact with HT Line and got electrocuted and victim 2 Shri Rajesh Rana was  tried to save victim-1 Shri Shubham Thakor and leakage current might be  pass through victims and they got electrocuted and feeder tripping was registered in  66 KV substation and GI wire was broken and Non-fatal electric accident took place. Ground clearance of line from ground was 5.548 meter.   Truck height was 3.8 meter and victim height  was approx. 1.68 meter total height ( truck+ victim) = 5.48 meter so difference between line and (truck + victim)= 0.068 meter only  so victim 1 Shubham thakur might came in contact with live line and got electrocuted.</t>
  </si>
  <si>
    <t>Accident occurred due to negligency of victim as he has not informed pgvcl for line clear and started electrical work and came in contact with live wire</t>
  </si>
  <si>
    <t>Instructed all field officer to maintain proper line &amp; ground clearance to avoid such accident. Awareness among general public regarding electrical safety "Keep safe distance from Electrical line &amp; Network of PGVCL"</t>
  </si>
  <si>
    <t>Khandiya , Ravindralal Nageshwarrilal Yadav (Jadav)</t>
  </si>
  <si>
    <t>A fatal electrical accident occurred to Ravindralal Nageshwarrilal Yadav, who is the driver of truck no GJ 04 AW 7424,went to the sand washing plant of Shivay mineral co C/O Yashpalsinh Shaktisinh Zala at Khandiya village for filling sand in truck, after filling sand in trolley of the truck, He park his truck his truck below the 11 KV Balala JGY overhead line passing near the sand washing plant, and he came in induction of bare conductor of 11 KV Balala JGY feeder and he got electrocuted and died. Detail investigation follows. Line to ground clearance is 13 foot (line clearance is less due to owner of sand washing plant has filled up land with sand by 7 foot for flattering of land level)</t>
  </si>
  <si>
    <t>Accident occurred due to Ravindralal Nageshwarrilal Yadav,who is the driver of truk no GJ 04 AW 7424,went to the sand washing plant of shivay mineral co C/O yashpalsinh shaktisinh zala at khandiya village for filling sand in truck, after filling sand in trolley of the truk, He park his truck his truck below the 11 KV Balala JGY overhead line passing near the sand washing plant, and he came in induction of bare conductor of 11 KV balala JGY feeder and he got electrocuted</t>
  </si>
  <si>
    <t xml:space="preserve">Chokdi , Tarunkumar Ramjibhai Vora </t>
  </si>
  <si>
    <t>A non-fatal *mechnical* Accident occurred to EA-Tarunbhai Ramjibhai Vora of Chuda sdn, during attending the MAA Meldi AG feeder fault. The work was allotted to him along with A B Parmar EA to attend feeder fault of Japar and ma Meldi by JE Chuda on morning as DE on leave. After attending Jepar feeder fault, when both reach at site jumper fault found on S/S DP hence Tarun vora take Line clear of Ma Meldi feeder. After making line short earth, and by utilizing safety gadgets when he climbed on DP pole suddenly he slipped from pole and fall to ground get minor mechanical injuries. He immediately shifted at Chuda hospital and after primary treatment shifted at C U Shah Hospital Surendranagar for further treatment. At present his health is good.</t>
  </si>
  <si>
    <t>Soldi , Navghanbhai Ramjibhai Solanki</t>
  </si>
  <si>
    <t>8.10.20</t>
  </si>
  <si>
    <t>After visit the site it is come to notice that owner of Eicher vehicle No.GJ-27 V 7171sh. Sanjaybhai Narshihbhai was driving this Vehicle for loading Peanuts from Mukeshbhai's farm with 5 labour with him. 3 of them were sitting inside the vehicle and 2(Victim Sh. Navghanbhai Ramjibhai and Sureshbhai Manjibhai) were on the upper side of the vehicle on wooden board. As he entered in to soldi village, near pond area, he stop his vehicle for getting drinking water from the water factory located at this spot. Suddenly one labour sitting inside the vehicle took down from vehicle for getting drinking water and at that time the victim sh. Navghanbhai Ramjibhai sitting on upper side of the cabin on wooden board with Sureshbhai Manjibhai, stood up on cabin. He came in contact with the live wire of existing 11 KV Bholeswar JGY feeder line (whose vertical clearance from newly constructed RCC road was 13.7 feet and actual from ground was 13.7+1.2=14.9 feet) passed over the place where this vehicle (Height of Vehicle 10 foot) was stand. He got electrocuted and fallen down to the earth. As the Road was of RCC, he got injured with this RCC road block as the traces of blood is found at site. After that Victims shifted to private Hospital at Dhrangadhra through private vehicle. Treatment done whole day, then after died 11 PM night.</t>
  </si>
  <si>
    <t>Accident occurred due to as driver  stop his truck for getting drinking water from the water factory loacted at this spot.Suddenly one labour sitting inside the vehicle took down from vehicle for getting drinking water and at that time the victim sh. Navghanbhai Ramjibhai sitting on  upper side of the cabin on wooden board with  Sureshbhai Manjibhai, stood up on cabin. He came in contact with the live wire of existing  11 kv Bholeswar Jgy feeder line passed over the place where this vehicle  was stand. He got electrocuted and fallen down to the earth. As the Road was of RCC ,he got injured with this RCC road block as the traces of blood is found at site</t>
  </si>
  <si>
    <t>Accident occurred  due to negligency of truck driver as he has parked his vevicle under pgvcl line. Also Awareness among general public regarding electrical safety "Keep safe distance from Electrical line &amp; Network of PGVCL</t>
  </si>
  <si>
    <t>Sayla , Sheileshbhai  Jagabhai Kalotra</t>
  </si>
  <si>
    <t>As per site visit and primafacial evidence and information received from A.S.I. police station sayla. The victim late Sheileshbhai Jagabhai Kalotra(Rabari) location radhika stone C/O Sh Dasharathbhai Bhojabhai Rabari, victim was pouring water on the grit (REFO) filled in the dumper truck no GJ 13 AW 7444, which was parked below the 11 KV  overhead line (Dhajala IND Feeder) in an unauthorized and unsafe manner. Meanwhile he climbed on the truck with water pipe in his hand for pouring water on grit (REFO) and accidentally came in contact with the live overhead 11 KV line and was electrocuted and hence met with a fatal electrical accident.  From the site it is confirmed that the overhead 11 KV line is in healthy condition with appropriate safe vertical distance from ground as per norms (19 feet), height of truck is 12 feet and no lacuna observed regarding the line network at site from which it is concluded that PGVCL is nowhere responsible for the above occurrence of accident and the victim himself doing unauthorized and unsafe work met with said fatal accident.</t>
  </si>
  <si>
    <t>Accident occurred due to negligency of truck driver as victim was pouring water on the grit (REFO) filled in the dumper truck no GJ 13 AW 7444, which was parked below the 11 KV  overhead line (Dhajala ind. Feeder) in an unauthorized and unsafe manner. Meanwhile he climbed on the truck with water pipe in his hand for pouring water on grit (REFO) and accidentally came in contact with the live overhead 11 KV line and was electrocuted and hence met with a fatal electrical accident.  From the site it is confirmed that the overhead 11 KV line is in healthy condition with appropriate safe vertical distance from ground as per norms(19 feet),height of truck is 12 feet and no lacuna observed regarding the line network at site from which it is concluded that PGVCL is nowhere responsible for the above occurrence of accident and the victim himself doing unauthorized and unsafe work met with said fatal accident</t>
  </si>
  <si>
    <t>Accident occurred  due to negligency of  victim. Also Awareness among general public regarding electrical safety "Keep safe distance from Electrical line &amp; Network of PGVCL</t>
  </si>
  <si>
    <t>Surendranagar , Nishaben Kalubhai Devipujak</t>
  </si>
  <si>
    <t>A non-fatal Electrical Accident occurred to Nishaben Kalubhai Devipujak, she is playing Nr her house river front area under HT line of 11 KV dairy urban feeder at that time HT line conductor broken from joint and portion of the incoming snapped conductor fall on Drained babul tree and girl comes in contact with another portion of Broken Conductor of 11KV dairy urban feeder where return power comes and Got Electrocuted.  Due to conductor snapped on drained babul tree line not tripped.</t>
  </si>
  <si>
    <t>Limbad , Buffalo Of Dhirubhai Ajubhai Kathekiya</t>
  </si>
  <si>
    <t>Due to rain at night, nearby land of VTC Limbad village was wet and leakage current passed due to return power from any consumer premises through LT line and passing through neutral of transformer centre to earthing wire of VTC. During this time one buffalo passing through nearby area of transformer centre of VTC and due to leakage current and wet land animal electrocuted and died.</t>
  </si>
  <si>
    <t>Accident occurred due to  rain at night, near by  land of VTC Limbad village was wet and leakage  current passed due to return power from any consumer premises through lt line and passing through neutral of transformer centre to earthing wire of VTC . Durring this time one buffalo passing through near by area of transformer centre of VTC and due to leakage current and wet land animal electrocuted</t>
  </si>
  <si>
    <t>Surai , Buffalow Of Shri Sardulbhai Sindhabhai Mevada</t>
  </si>
  <si>
    <t>As per site visit the, the buffalo of Shri Shardulbhai Sindhabha  Mevada was passing nearer the AB Switch(D.P Pole) of Sukhsar JGY,  at that time its horns  locked with guy wire which was fixed,  while buffalo was trying  to  release from guy wire , at this time guy  wire broken and touch to live   AB Switch jumper. So buffalo got electrocuted and died.</t>
  </si>
  <si>
    <t>Accident occurred due to the buffalo of Shri Shardulbhai Sindhabha  Mevada was passing nearer the AB Switch(D.P Pole) of Sukhsar JGY,  at that time its horns  locked with guy wire which was fixed,  while buffalo was trying  to  release from guy wire , at this time guy  wire broken and touch to live   AB Switch jumper</t>
  </si>
  <si>
    <t>New guy wire to be provided &amp; proper maintainace to be carried out &amp; also awareness among general public regarding electrical safety "Do not grazing their animals near the pole/ TC center</t>
  </si>
  <si>
    <t>New guy wire  provided &amp; proper maintainace  carried out. Awareness among general public regarding electrical safety "Do not grazing their animals near the pole/ TC center" during khedut-shibir &amp; village meeting regularly.</t>
  </si>
  <si>
    <t>Shapar , Cow Of Shri Kanabhai Jeshingbhai Rangpara</t>
  </si>
  <si>
    <t>6.11.20</t>
  </si>
  <si>
    <t>As per information received from Bhikhabhai Vashrambhai Batiya, Sarpanch Shree Shapar At 06:50 pm on date 06-11-20 and as per site visit and statement of cows owner, When cow was drinking water from avada which was situated below LT Line of Harijan Vas village TC. At that time Two bull was fight with each other and one of the bull hit with LT girder Pole due to this bare conductor of LT line Collide with each other and due to this one conductor of LT line was broken and fall on the ground and at that time cow came in contact with live LT conductor and it would be electrocuted and died. Detail investigation follows. PM report awaited.</t>
  </si>
  <si>
    <t xml:space="preserve">Accident occurred as  cow was drinking water from avada which was situated below LT Line of Harijan Vas village TC. At that time Two bull was fight with each other and one of the bull hit with LT girder Pole due to this bare conductor of LT line Collide with each other and due to this one conductor of LT linewas broken and fall on the ground and at that time cow came in contact with live LT conductor and it would be electrocuted </t>
  </si>
  <si>
    <t>Broken LT conductor TO BE  replaced  &amp; proper  LT line Maintainace TO BE  carried out &amp; also also awareness among general public regarding electrical safety "Do not grazing their animals near the pole/ TC center</t>
  </si>
  <si>
    <t>Broken LT conductor is replaced by LT ABC &amp; proper  LT line Maintainace carried out &amp; Awareness among general public regarding electrical safety "Do not grazing their animals near the pole/ TC center" during khedut-shibir &amp; village meeting regularly.</t>
  </si>
  <si>
    <t>Chokdi , Shri Mir Hanubhai Gokalbhai</t>
  </si>
  <si>
    <t>As per site visit and information received, victim shree Hanubhai Gokalbhai Mir was moving to his house from his farm in the morning, 11 KV HT conductor of Jepar AG feeder slips from pin binding, and was hanging above approx. 2 feet from the ground area of chokdi village on Dharo no marg Road. And as broken conductor not touched ground, 11KV Jepar AG feeder was not tripped. At approximately 5:30 am of 07.11.2020 in morning victim shree Hanubhai Gokalbhai Mir was moving to his farm and accidentally touched the hanging wire and got electrocuted and was taken at Surendranagar for further treatment by 108 ambulance.</t>
  </si>
  <si>
    <t>Two span Conductor replaced and proper HT maintainance carried out  &amp; Awareness among general public regarding electrical safety "Keep safe distance from Electrical line &amp; Network of PGVCL" during khedut-shibir &amp; village meeting regularly.</t>
  </si>
  <si>
    <t>Dhrangadhra , Milanbhai P Parikh</t>
  </si>
  <si>
    <t>25.11.20</t>
  </si>
  <si>
    <t>After visiting the sight it was came to known that During Mass Maintenance drive on 22 KV Jegadva AG Feeder, victim was allotted Jumper work. While he was climbing on *Flat* **PSC*Pole*  (Patti pole),  his hand  was  reached at Angle of Shakkle Point and then he wanted to  fixing safety belt and climbing on angle, but suddenly he lost his balance and fall down  on earth by footstep and got injury in his both leg and then he was  immediately sent to  hospital at Dhrangadhra by colleague  for further treatment  and then he was referred for Hospital at Surendranagar  for Further treatment.</t>
  </si>
  <si>
    <t>Limbdi , Nagvadiya Sunilbhai Sureshbhai</t>
  </si>
  <si>
    <t>As per site visit and information received, victim Shri Nagvadiya Sunilbhai Sureshbhai and his other friend Nagvadiya Rahulbhai Ganpatbhai both were playing near railway station quarter near 11 KV limbdi city feeder ready DP structure railway quarter’s new connection. And approximately 16:00 hours on 1/12/2020, in evening time Shree Nagvadiya Sunilbhai Sureshbhai climbed on newly made ready DP structure of 11 KV Limbdi city feeder of railway quarter’s new connections. And he touched live part of 11kv Limbdi city fdr and got electrocuted and got burns. Tripping of Limbdi city feeder is recorded in 220 KV Limbdi s/S at 15:57 hours. And he was taken to R R HOSPITAL, Limbdi for further treatment by 108 ambulance. And detail investigation follows.</t>
  </si>
  <si>
    <t>Songadh , Bijalbhai Merubhai Taramta</t>
  </si>
  <si>
    <t>As per information received during site visit with cousin brother of victim Shree Bijalbhai Merubhai Rabari that victim climb on tree to cut tree branches where 11kv Gebinath AG fdr passes near  Shri Manglubhai Bhupatbhai Bhagat’s vadi of said tree.  While doing cutting. Of branches of tree victim might come in contact with electrical network and got shocked and declared death at Hospital. But no any evidence found during site visit for said accident. So, actual reason of death will be found after PM report.  Also pgvcl network and the clearance between ground to line is 17.5 ft</t>
  </si>
  <si>
    <t>Methan , Prakash Jagdishbhai Solanki (EA)</t>
  </si>
  <si>
    <t>14.12.20</t>
  </si>
  <si>
    <t>Sh R M Rupera &amp; P J Solanki have allotted LT conductor replacement supervision work at village: Methan by I/ C DE Rajsitapur on today morning where Initial 4 span detoriated. The ALM taken LC of Sokhada JGY feeder &amp; initial 4 span LT line conductor replaced up to noon. On completion of work, as line clear return, consumer complain arise from villagers regarding high voltage. So ALM &amp;victim go back for attending fault. After visiting site it is observed that contractor person given wrong service connection after conductor replacement hence they changed service connection phase neutral up to 3rd pole. At 4 th pole location Sokhada JGY feeder passing at 1.25 ft away from LT pole &amp; as Line clear not taken, victim came in contact with  line. He got burn injury on his head, backside and in his foot and fall down to earth. The initial treatment made at Surendranagar hospital &amp; referred to Shelby hospital Amdavad for further treatment.</t>
  </si>
  <si>
    <t>Accident occurred due to negligency of Victim &amp; supervisor  as Shri  R M Rupera &amp; P J Solanki have alloted LT conductor replacement supervision work at village:Methan  by I/ C DE RajSitapur on today morning where Initial 4 span detoriated. The ALM taken LC of Sokhada JGY feeder &amp; initial 4 span LT line conductor replaced up to noon. On completion of work, as line clear return, consumer complain arise from villagers regarding high voltage. So ALM &amp;victim  go back for attending fault. After visiting site it is observed that contractor person given wrong service connection after conductor replacement hence  they changed service connection phase neutral up to 3rd pole. At 4 th pole location Sokhada JGY feeder passing at 1.25 ft away from LT pole &amp; as Line clear not taken, victim came in  contact with  line.he got burn injury on his head , backside and in his foot and fall down to earth</t>
  </si>
  <si>
    <t>Accident occurred due to negligency of Victim &amp; supervisor . Also instructed to all Line staff to take all necessary accident prevention of safety measures before starting any work.</t>
  </si>
  <si>
    <t>All line staff must follow all safety measures &amp; instructions and strictly use all safety tools while working on line.  CS issued to R M Rupera-ALM vide no.: DHG/HR/'022 dt 27.01.2021</t>
  </si>
  <si>
    <t>Patdi , Manubhai Amarabhai Rathod</t>
  </si>
  <si>
    <t>21.1.21</t>
  </si>
  <si>
    <t>SSNL canal work going on at nearby accident location. And victim was working as contractor gang supervisor. Canal work vehicle was passing from nearby DP pole and guy wire was obstacle to vehicle for passing so when victim was passed nearby location victim tried to fix removed guywire with pole DP and hence the guy wire was on his left hand and when tried to fix guy wire near DP pole, during this time bottom wire of guy after guy insulator touched to live conductor of R-ph DO jumper and victim got electrocuted. And after that victim was sent to the hospital for treatment and doctor had declared him died. Tripping was registered Earth fault over current of R-Ph of 11 KV Porda JGY Feeder at 19:25 at 66 KV Patadi substation. Also sparking spot found on jumper wire of R-Ph DO and guy wire.</t>
  </si>
  <si>
    <t>Rajpara , Calf Of Shri Bharatbhai Sidabhai Kobiya</t>
  </si>
  <si>
    <t>As per statement of calf’s owner and site visit the pin insulator of HT pole fire and so leakage current passes through pole earth wire and at that time calf came in contact of HT pole and electrocuted and died. Feeder not tripped due to hard rock land.</t>
  </si>
  <si>
    <t>HT Pole pin replaced &amp; proper maintainance carried out &amp; Awareness among general public regarding electrical safety "Do not grazing their animals near the pole/ TC center" during khedut-shibir &amp; village meeting regularly.</t>
  </si>
  <si>
    <t>Earlier Reporting</t>
  </si>
  <si>
    <t xml:space="preserve"> Earlier reporting as on 1st Qtr.(APR to JUN-2018)</t>
  </si>
  <si>
    <t xml:space="preserve"> Earlier reporting as on 2nd Qtr.(JUL to SEP-2018)</t>
  </si>
  <si>
    <t>Nil</t>
  </si>
  <si>
    <t>Performa – SoP 005 B: Action taken report by the Redressal Committee (2020-21-1St Qtr.)</t>
  </si>
  <si>
    <t>No. of complaints pending at the end of the Quater</t>
  </si>
  <si>
    <t>01st  Month (Jan-21)</t>
  </si>
  <si>
    <t>02nd Month (Feb-21)</t>
  </si>
  <si>
    <t>03rd  Month (Mar-21)</t>
  </si>
  <si>
    <t>Compliance Sample Test Report for Harmonics (2020-21)</t>
  </si>
  <si>
    <t>JAN-21</t>
  </si>
  <si>
    <t>FEB-21</t>
  </si>
  <si>
    <t>MAR-21</t>
  </si>
  <si>
    <t>JAN -21 to MAR-21</t>
  </si>
  <si>
    <t>Report Jan-21 to Mar-21</t>
  </si>
  <si>
    <t>STANDARD OF PERFORMANCE COMPLIANCE REPORT YEAR : 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</si>
</sst>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5" formatCode="&quot;$&quot;#,##0_);\(&quot;$&quot;#,##0\)"/>
    <numFmt numFmtId="164" formatCode="_ * #,##0_ ;_ * \-#,##0_ ;_ * &quot;-&quot;_ ;_ @_ "/>
    <numFmt numFmtId="165" formatCode="_ * #,##0.00_ ;_ * \-#,##0.00_ ;_ * &quot;-&quot;??_ ;_ @_ "/>
    <numFmt numFmtId="166" formatCode="&quot;$&quot;#,##0.00;[Red]\-&quot;$&quot;#,##0.00"/>
    <numFmt numFmtId="167" formatCode="_-&quot;$&quot;* #,##0_-;\-&quot;$&quot;* #,##0_-;_-&quot;$&quot;* &quot;-&quot;_-;_-@_-"/>
    <numFmt numFmtId="168" formatCode="_-&quot;$&quot;* #,##0.00_-;\-&quot;$&quot;* #,##0.00_-;_-&quot;$&quot;* &quot;-&quot;??_-;_-@_-"/>
    <numFmt numFmtId="169" formatCode="dd\-mm\-yy;@"/>
    <numFmt numFmtId="170" formatCode="0.000"/>
    <numFmt numFmtId="171" formatCode="&quot;\&quot;#,##0.00;[Red]\-&quot;\&quot;#,##0.00"/>
    <numFmt numFmtId="172" formatCode="_-* #,##0.00\ &quot;€&quot;_-;\-* #,##0.00\ &quot;€&quot;_-;_-* &quot;-&quot;??\ &quot;€&quot;_-;_-@_-"/>
    <numFmt numFmtId="173" formatCode="#,##0.0"/>
    <numFmt numFmtId="174" formatCode="_-* #,##0\ _F_-;\-* #,##0\ _F_-;_-* &quot;-&quot;\ _F_-;_-@_-"/>
    <numFmt numFmtId="175" formatCode="_-* #,##0.00\ _F_-;\-* #,##0.00\ _F_-;_-* &quot;-&quot;??\ _F_-;_-@_-"/>
    <numFmt numFmtId="176" formatCode="#,##0.00000000;[Red]\-#,##0.00000000"/>
    <numFmt numFmtId="177" formatCode="_ &quot;Fr.&quot;\ * #,##0_ ;_ &quot;Fr.&quot;\ * \-#,##0_ ;_ &quot;Fr.&quot;\ * &quot;-&quot;_ ;_ @_ "/>
    <numFmt numFmtId="178" formatCode="_ &quot;Fr.&quot;\ * #,##0.00_ ;_ &quot;Fr.&quot;\ * \-#,##0.00_ ;_ &quot;Fr.&quot;\ * &quot;-&quot;??_ ;_ @_ "/>
    <numFmt numFmtId="179" formatCode="&quot;\&quot;#,##0.00;[Red]&quot;\&quot;\-#,##0.00"/>
    <numFmt numFmtId="180" formatCode="&quot;\&quot;#,##0;[Red]&quot;\&quot;\-#,##0"/>
    <numFmt numFmtId="181" formatCode="mm/dd/yy"/>
    <numFmt numFmtId="182" formatCode="dd\-mm\-yy"/>
    <numFmt numFmtId="183" formatCode="\\#,##0.00;[Red]&quot;-\&quot;#,##0.00"/>
    <numFmt numFmtId="184" formatCode="_-* #,##0.00&quot; €&quot;_-;\-* #,##0.00&quot; €&quot;_-;_-* \-??&quot; €&quot;_-;_-@_-"/>
    <numFmt numFmtId="185" formatCode="#,##0&quot; грн.&quot;;\-#,##0&quot; грн.&quot;"/>
    <numFmt numFmtId="186" formatCode="&quot;грн.&quot;#,##0.00;[Red]&quot;-грн.&quot;#,##0.00"/>
    <numFmt numFmtId="187" formatCode="[$-409]mmmm\-yy;@"/>
    <numFmt numFmtId="188" formatCode="mmm"/>
    <numFmt numFmtId="189" formatCode="[h]:mm"/>
    <numFmt numFmtId="190" formatCode="[$-409]d\-mmm\-yy;@"/>
    <numFmt numFmtId="191" formatCode="dd/mm/yy;@"/>
    <numFmt numFmtId="192" formatCode="[$-14009]d\.m\.yy;@"/>
    <numFmt numFmtId="193" formatCode="d\.m\.yy;@"/>
    <numFmt numFmtId="194" formatCode="dd\.mm\.yy;@"/>
  </numFmts>
  <fonts count="14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Times New Roman"/>
      <family val="1"/>
    </font>
    <font>
      <sz val="8"/>
      <name val="Arial"/>
      <family val="2"/>
    </font>
    <font>
      <sz val="8"/>
      <name val="Times New Roman"/>
      <family val="1"/>
    </font>
    <font>
      <b/>
      <sz val="12"/>
      <name val="Bookman Old Style"/>
      <family val="1"/>
    </font>
    <font>
      <b/>
      <sz val="12"/>
      <name val="Arial"/>
      <family val="2"/>
    </font>
    <font>
      <sz val="12"/>
      <name val="Arial"/>
      <family val="2"/>
    </font>
    <font>
      <sz val="10"/>
      <name val="Arial"/>
      <family val="2"/>
    </font>
    <font>
      <sz val="10"/>
      <color indexed="8"/>
      <name val="Arial"/>
      <family val="2"/>
    </font>
    <font>
      <sz val="11"/>
      <name val="‚l‚r ‚oƒSƒVƒbƒN"/>
      <family val="3"/>
      <charset val="128"/>
    </font>
    <font>
      <sz val="11"/>
      <color indexed="8"/>
      <name val="Calibri"/>
      <family val="2"/>
    </font>
    <font>
      <sz val="11"/>
      <color indexed="9"/>
      <name val="Calibri"/>
      <family val="2"/>
    </font>
    <font>
      <sz val="12"/>
      <name val="¹UAAA¼"/>
      <family val="3"/>
      <charset val="129"/>
    </font>
    <font>
      <sz val="11"/>
      <color indexed="20"/>
      <name val="Calibri"/>
      <family val="2"/>
    </font>
    <font>
      <sz val="7"/>
      <name val="Helv"/>
    </font>
    <font>
      <b/>
      <sz val="10"/>
      <name val="MS Sans Serif"/>
    </font>
    <font>
      <b/>
      <sz val="11"/>
      <color indexed="52"/>
      <name val="Calibri"/>
      <family val="2"/>
    </font>
    <font>
      <b/>
      <sz val="11"/>
      <color indexed="9"/>
      <name val="Calibri"/>
      <family val="2"/>
    </font>
    <font>
      <i/>
      <sz val="11"/>
      <color indexed="23"/>
      <name val="Calibri"/>
      <family val="2"/>
    </font>
    <font>
      <sz val="10"/>
      <color indexed="10"/>
      <name val="Arial"/>
      <family val="2"/>
    </font>
    <font>
      <sz val="11"/>
      <color indexed="17"/>
      <name val="Calibri"/>
      <family val="2"/>
    </font>
    <font>
      <sz val="8"/>
      <name val="Arial"/>
      <family val="2"/>
    </font>
    <font>
      <b/>
      <sz val="15"/>
      <color indexed="56"/>
      <name val="Calibri"/>
      <family val="2"/>
    </font>
    <font>
      <b/>
      <sz val="13"/>
      <color indexed="56"/>
      <name val="Calibri"/>
      <family val="2"/>
    </font>
    <font>
      <b/>
      <sz val="11"/>
      <color indexed="56"/>
      <name val="Calibri"/>
      <family val="2"/>
    </font>
    <font>
      <u/>
      <sz val="9"/>
      <color indexed="12"/>
      <name val="Arial"/>
      <family val="2"/>
    </font>
    <font>
      <sz val="11"/>
      <color indexed="62"/>
      <name val="Calibri"/>
      <family val="2"/>
    </font>
    <font>
      <sz val="11"/>
      <color indexed="52"/>
      <name val="Calibri"/>
      <family val="2"/>
    </font>
    <font>
      <sz val="11"/>
      <color indexed="60"/>
      <name val="Calibri"/>
      <family val="2"/>
    </font>
    <font>
      <sz val="7"/>
      <name val="Small Fonts"/>
    </font>
    <font>
      <sz val="10"/>
      <name val="Courier"/>
    </font>
    <font>
      <b/>
      <sz val="11"/>
      <color indexed="63"/>
      <name val="Calibri"/>
      <family val="2"/>
    </font>
    <font>
      <b/>
      <sz val="10"/>
      <name val="Arial CE"/>
      <family val="2"/>
      <charset val="238"/>
    </font>
    <font>
      <sz val="7"/>
      <color indexed="10"/>
      <name val="Helv"/>
    </font>
    <font>
      <u/>
      <sz val="9"/>
      <color indexed="36"/>
      <name val="Arial"/>
      <family val="2"/>
    </font>
    <font>
      <b/>
      <sz val="18"/>
      <color indexed="56"/>
      <name val="Cambria"/>
      <family val="2"/>
    </font>
    <font>
      <b/>
      <sz val="11"/>
      <color indexed="8"/>
      <name val="Calibri"/>
      <family val="2"/>
    </font>
    <font>
      <sz val="11"/>
      <color indexed="10"/>
      <name val="Calibri"/>
      <family val="2"/>
    </font>
    <font>
      <sz val="14"/>
      <name val="뼻뮝"/>
      <family val="3"/>
      <charset val="129"/>
    </font>
    <font>
      <sz val="12"/>
      <name val="뼻뮝"/>
      <family val="1"/>
      <charset val="129"/>
    </font>
    <font>
      <sz val="12"/>
      <name val="바탕체"/>
      <family val="1"/>
      <charset val="129"/>
    </font>
    <font>
      <sz val="10"/>
      <name val="굴림체"/>
      <family val="3"/>
      <charset val="129"/>
    </font>
    <font>
      <b/>
      <sz val="18"/>
      <name val="Arial"/>
      <family val="2"/>
    </font>
    <font>
      <sz val="11"/>
      <name val="Arial"/>
      <family val="2"/>
    </font>
    <font>
      <sz val="12"/>
      <name val="Tms Rmn"/>
    </font>
    <font>
      <b/>
      <sz val="12"/>
      <color indexed="9"/>
      <name val="Tms Rmn"/>
    </font>
    <font>
      <b/>
      <sz val="10"/>
      <name val="Times New Roman"/>
      <family val="1"/>
    </font>
    <font>
      <sz val="9"/>
      <color indexed="8"/>
      <name val="Times New Roman"/>
      <family val="1"/>
    </font>
    <font>
      <sz val="9"/>
      <name val="Times New Roman"/>
      <family val="1"/>
    </font>
    <font>
      <b/>
      <sz val="9"/>
      <color indexed="8"/>
      <name val="Times New Roman"/>
      <family val="1"/>
    </font>
    <font>
      <b/>
      <sz val="9"/>
      <name val="Times New Roman"/>
      <family val="1"/>
    </font>
    <font>
      <b/>
      <sz val="10"/>
      <color indexed="8"/>
      <name val="Times New Roman"/>
      <family val="1"/>
    </font>
    <font>
      <sz val="10"/>
      <color indexed="8"/>
      <name val="Times New Roman"/>
      <family val="1"/>
    </font>
    <font>
      <sz val="11"/>
      <name val="Times New Roman"/>
      <family val="1"/>
    </font>
    <font>
      <sz val="12"/>
      <color indexed="16"/>
      <name val="Arial"/>
      <family val="2"/>
    </font>
    <font>
      <sz val="10"/>
      <color indexed="16"/>
      <name val="Arial"/>
      <family val="2"/>
    </font>
    <font>
      <sz val="10"/>
      <name val="Arial Narrow"/>
      <family val="2"/>
    </font>
    <font>
      <sz val="10"/>
      <color indexed="8"/>
      <name val="Arial"/>
      <family val="2"/>
    </font>
    <font>
      <sz val="10"/>
      <name val="Courier New"/>
      <family val="3"/>
    </font>
    <font>
      <u/>
      <sz val="9"/>
      <color indexed="20"/>
      <name val="Arial"/>
      <family val="2"/>
    </font>
    <font>
      <sz val="12"/>
      <color indexed="8"/>
      <name val="Tahoma"/>
      <family val="2"/>
    </font>
    <font>
      <sz val="11"/>
      <color indexed="8"/>
      <name val="Tahoma"/>
      <family val="2"/>
    </font>
    <font>
      <sz val="10"/>
      <color indexed="8"/>
      <name val="Tahoma"/>
      <family val="2"/>
    </font>
    <font>
      <b/>
      <sz val="14"/>
      <color indexed="8"/>
      <name val="Tahoma"/>
      <family val="2"/>
    </font>
    <font>
      <b/>
      <sz val="16"/>
      <color indexed="8"/>
      <name val="Tahoma"/>
      <family val="2"/>
    </font>
    <font>
      <b/>
      <sz val="12"/>
      <color indexed="8"/>
      <name val="Tahoma"/>
      <family val="2"/>
    </font>
    <font>
      <b/>
      <sz val="11"/>
      <name val="Tahoma"/>
      <family val="2"/>
    </font>
    <font>
      <sz val="14"/>
      <color indexed="8"/>
      <name val="Tahoma"/>
      <family val="2"/>
    </font>
    <font>
      <b/>
      <sz val="10"/>
      <color indexed="8"/>
      <name val="Tahoma"/>
      <family val="2"/>
    </font>
    <font>
      <sz val="10"/>
      <name val="Tahoma"/>
      <family val="2"/>
    </font>
    <font>
      <sz val="14"/>
      <name val="Tahoma"/>
      <family val="2"/>
    </font>
    <font>
      <b/>
      <sz val="14"/>
      <name val="Tahoma"/>
      <family val="2"/>
    </font>
    <font>
      <b/>
      <sz val="14"/>
      <color indexed="11"/>
      <name val="Tahoma"/>
      <family val="2"/>
    </font>
    <font>
      <b/>
      <sz val="14"/>
      <color indexed="42"/>
      <name val="Tahoma"/>
      <family val="2"/>
    </font>
    <font>
      <sz val="10"/>
      <color indexed="8"/>
      <name val="ARIAL"/>
      <family val="2"/>
      <charset val="1"/>
    </font>
    <font>
      <sz val="7"/>
      <name val="Small Fonts"/>
      <family val="2"/>
    </font>
    <font>
      <sz val="10"/>
      <name val="Arial"/>
      <family val="2"/>
      <charset val="1"/>
    </font>
    <font>
      <sz val="10"/>
      <color indexed="8"/>
      <name val="Arial"/>
      <family val="2"/>
    </font>
    <font>
      <b/>
      <sz val="12"/>
      <color indexed="8"/>
      <name val="Arial"/>
      <family val="2"/>
    </font>
    <font>
      <b/>
      <sz val="12"/>
      <color indexed="8"/>
      <name val="Bookman Old Style"/>
      <family val="1"/>
    </font>
    <font>
      <sz val="12"/>
      <color indexed="8"/>
      <name val="Arial"/>
      <family val="2"/>
    </font>
    <font>
      <b/>
      <sz val="16"/>
      <color indexed="8"/>
      <name val="Arial"/>
      <family val="2"/>
    </font>
    <font>
      <b/>
      <sz val="8"/>
      <color indexed="8"/>
      <name val="Bookman Old Style"/>
      <family val="1"/>
    </font>
    <font>
      <sz val="8"/>
      <color indexed="8"/>
      <name val="Bookman Old Style"/>
      <family val="1"/>
    </font>
    <font>
      <sz val="10"/>
      <color indexed="8"/>
      <name val="Bookman Old Style"/>
      <family val="1"/>
    </font>
    <font>
      <sz val="8"/>
      <color indexed="8"/>
      <name val="Times New Roman"/>
      <family val="1"/>
    </font>
    <font>
      <b/>
      <sz val="15"/>
      <color indexed="8"/>
      <name val="Arial"/>
      <family val="2"/>
    </font>
    <font>
      <b/>
      <sz val="20"/>
      <color indexed="8"/>
      <name val="Arial"/>
      <family val="2"/>
    </font>
    <font>
      <b/>
      <sz val="18"/>
      <color indexed="8"/>
      <name val="Arial"/>
      <family val="2"/>
    </font>
    <font>
      <b/>
      <sz val="10"/>
      <name val="Bookman Old Style"/>
      <family val="1"/>
    </font>
    <font>
      <sz val="10"/>
      <name val="Bookman Old Style"/>
      <family val="1"/>
    </font>
    <font>
      <b/>
      <sz val="14"/>
      <name val="Bookman Old Style"/>
      <family val="1"/>
    </font>
    <font>
      <b/>
      <sz val="10"/>
      <name val="Arial"/>
      <family val="2"/>
    </font>
    <font>
      <b/>
      <sz val="14"/>
      <name val="Times New Roman"/>
      <family val="1"/>
    </font>
    <font>
      <sz val="11"/>
      <color indexed="10"/>
      <name val="Arial"/>
      <family val="2"/>
    </font>
    <font>
      <sz val="8"/>
      <name val="Bookman Old Style"/>
      <family val="1"/>
    </font>
    <font>
      <sz val="11"/>
      <color theme="1"/>
      <name val="Calibri"/>
      <family val="2"/>
      <scheme val="minor"/>
    </font>
    <font>
      <sz val="10"/>
      <color theme="1"/>
      <name val="Arial"/>
      <family val="2"/>
    </font>
    <font>
      <b/>
      <sz val="8"/>
      <name val="Bookman Old Style"/>
      <family val="1"/>
    </font>
    <font>
      <sz val="10"/>
      <name val="Trebuchet MS"/>
      <family val="2"/>
    </font>
    <font>
      <sz val="10"/>
      <name val="Calibri"/>
      <family val="2"/>
      <scheme val="minor"/>
    </font>
    <font>
      <sz val="10"/>
      <name val="Calibri"/>
      <family val="2"/>
    </font>
    <font>
      <sz val="10"/>
      <name val="Arial"/>
      <family val="2"/>
    </font>
    <font>
      <b/>
      <sz val="10"/>
      <color theme="1"/>
      <name val="Arial"/>
      <family val="2"/>
    </font>
    <font>
      <b/>
      <sz val="12"/>
      <color theme="1"/>
      <name val="Arial"/>
      <family val="2"/>
    </font>
    <font>
      <b/>
      <u/>
      <sz val="11"/>
      <name val="Arial"/>
      <family val="2"/>
    </font>
    <font>
      <b/>
      <vertAlign val="subscript"/>
      <sz val="10"/>
      <name val="Arial"/>
      <family val="2"/>
    </font>
    <font>
      <b/>
      <sz val="10"/>
      <name val="Calibri"/>
      <family val="2"/>
    </font>
    <font>
      <b/>
      <u/>
      <sz val="12"/>
      <name val="Arial"/>
      <family val="2"/>
    </font>
    <font>
      <sz val="9"/>
      <name val="Arial"/>
      <family val="2"/>
    </font>
    <font>
      <b/>
      <u/>
      <sz val="10"/>
      <name val="Arial"/>
      <family val="2"/>
    </font>
    <font>
      <sz val="18"/>
      <color theme="1"/>
      <name val="Arial"/>
      <family val="2"/>
    </font>
    <font>
      <b/>
      <sz val="11"/>
      <color theme="1"/>
      <name val="Book Antiqua"/>
      <family val="1"/>
    </font>
    <font>
      <sz val="11"/>
      <color theme="1"/>
      <name val="Book Antiqua"/>
      <family val="1"/>
    </font>
    <font>
      <i/>
      <sz val="11"/>
      <color theme="1"/>
      <name val="Book Antiqua"/>
      <family val="1"/>
    </font>
    <font>
      <sz val="12"/>
      <name val="Bookman Old Style"/>
      <family val="1"/>
    </font>
    <font>
      <b/>
      <sz val="14"/>
      <color indexed="8"/>
      <name val="Bookman Old Style"/>
      <family val="1"/>
    </font>
    <font>
      <sz val="10"/>
      <name val="Arial"/>
      <family val="2"/>
    </font>
    <font>
      <b/>
      <sz val="12"/>
      <name val="Lucida Sans"/>
      <family val="2"/>
    </font>
    <font>
      <sz val="12"/>
      <name val="Lucida Sans"/>
      <family val="2"/>
    </font>
    <font>
      <b/>
      <sz val="8"/>
      <name val="Times New Roman"/>
      <family val="1"/>
    </font>
    <font>
      <b/>
      <sz val="11"/>
      <name val="Arial"/>
      <family val="2"/>
    </font>
    <font>
      <sz val="10"/>
      <name val="Arial"/>
    </font>
    <font>
      <sz val="12"/>
      <name val="Times New Roman"/>
      <family val="1"/>
    </font>
    <font>
      <b/>
      <sz val="10"/>
      <color rgb="FFFF0000"/>
      <name val="Arial"/>
      <family val="2"/>
    </font>
    <font>
      <sz val="12"/>
      <color rgb="FFFF0000"/>
      <name val="Bookman Old Style"/>
      <family val="1"/>
    </font>
    <font>
      <b/>
      <sz val="14"/>
      <name val="Arial"/>
      <family val="2"/>
    </font>
    <font>
      <sz val="8"/>
      <color indexed="8"/>
      <name val="Trebuchet MS"/>
      <family val="2"/>
    </font>
    <font>
      <b/>
      <sz val="14"/>
      <name val="Trebuchet MS"/>
      <family val="2"/>
    </font>
    <font>
      <b/>
      <sz val="12"/>
      <name val="Times New Roman"/>
      <family val="1"/>
    </font>
    <font>
      <b/>
      <sz val="12"/>
      <color theme="1"/>
      <name val="Bookman Old Style"/>
      <family val="1"/>
    </font>
    <font>
      <b/>
      <sz val="8"/>
      <color theme="1"/>
      <name val="Bookman Old Style"/>
      <family val="1"/>
    </font>
    <font>
      <b/>
      <u/>
      <sz val="12"/>
      <color theme="1"/>
      <name val="Bookman Old Style"/>
      <family val="1"/>
    </font>
    <font>
      <sz val="12"/>
      <color theme="1"/>
      <name val="Trebuchet MS"/>
      <family val="2"/>
    </font>
    <font>
      <sz val="10"/>
      <color theme="1"/>
      <name val="Trebuchet MS"/>
      <family val="2"/>
    </font>
  </fonts>
  <fills count="5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31"/>
      </patternFill>
    </fill>
    <fill>
      <patternFill patternType="solid">
        <fgColor indexed="65"/>
        <bgColor indexed="64"/>
      </patternFill>
    </fill>
    <fill>
      <patternFill patternType="solid">
        <fgColor indexed="26"/>
        <bgColor indexed="64"/>
      </patternFill>
    </fill>
    <fill>
      <patternFill patternType="solid">
        <fgColor indexed="26"/>
        <bgColor indexed="9"/>
      </patternFill>
    </fill>
    <fill>
      <patternFill patternType="solid">
        <fgColor indexed="43"/>
      </patternFill>
    </fill>
    <fill>
      <patternFill patternType="solid">
        <fgColor indexed="26"/>
      </patternFill>
    </fill>
    <fill>
      <patternFill patternType="solid">
        <fgColor indexed="40"/>
        <bgColor indexed="49"/>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rgb="FFFFFF0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77111117893"/>
        <bgColor indexed="64"/>
      </patternFill>
    </fill>
  </fills>
  <borders count="101">
    <border>
      <left/>
      <right/>
      <top/>
      <bottom/>
      <diagonal/>
    </border>
    <border>
      <left/>
      <right/>
      <top style="thin">
        <color indexed="64"/>
      </top>
      <bottom/>
      <diagonal/>
    </border>
    <border>
      <left/>
      <right/>
      <top style="thin">
        <color indexed="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hair">
        <color indexed="64"/>
      </bottom>
      <diagonal/>
    </border>
    <border>
      <left style="thin">
        <color indexed="8"/>
      </left>
      <right style="thin">
        <color indexed="8"/>
      </right>
      <top/>
      <bottom style="hair">
        <color indexed="8"/>
      </bottom>
      <diagonal/>
    </border>
    <border>
      <left/>
      <right/>
      <top style="medium">
        <color indexed="64"/>
      </top>
      <bottom style="medium">
        <color indexed="64"/>
      </bottom>
      <diagonal/>
    </border>
    <border>
      <left/>
      <right/>
      <top style="medium">
        <color indexed="8"/>
      </top>
      <bottom style="medium">
        <color indexed="8"/>
      </bottom>
      <diagonal/>
    </border>
    <border>
      <left/>
      <right/>
      <top style="thin">
        <color indexed="64"/>
      </top>
      <bottom style="thin">
        <color indexed="64"/>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diagonalUp="1" diagonalDown="1">
      <left style="hair">
        <color indexed="64"/>
      </left>
      <right style="hair">
        <color indexed="64"/>
      </right>
      <top style="hair">
        <color indexed="64"/>
      </top>
      <bottom style="medium">
        <color indexed="64"/>
      </bottom>
      <diagonal style="hair">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top style="thin">
        <color indexed="64"/>
      </top>
      <bottom style="thick">
        <color indexed="64"/>
      </bottom>
      <diagonal/>
    </border>
  </borders>
  <cellStyleXfs count="3288">
    <xf numFmtId="0" fontId="0" fillId="0" borderId="0"/>
    <xf numFmtId="0" fontId="21" fillId="0" borderId="0"/>
    <xf numFmtId="0" fontId="21" fillId="0" borderId="0"/>
    <xf numFmtId="0" fontId="14" fillId="0" borderId="0"/>
    <xf numFmtId="0" fontId="14" fillId="0" borderId="0"/>
    <xf numFmtId="0" fontId="14" fillId="0" borderId="0"/>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4" fillId="0" borderId="0"/>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4" fillId="0" borderId="0"/>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4" fillId="0" borderId="0"/>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4" fillId="0" borderId="0"/>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4" fillId="0" borderId="0"/>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4" fillId="0" borderId="0"/>
    <xf numFmtId="0" fontId="21" fillId="0" borderId="0"/>
    <xf numFmtId="0" fontId="14" fillId="0" borderId="0"/>
    <xf numFmtId="0" fontId="14" fillId="0" borderId="0"/>
    <xf numFmtId="0" fontId="14" fillId="0" borderId="0"/>
    <xf numFmtId="0" fontId="21" fillId="0" borderId="0"/>
    <xf numFmtId="0" fontId="14" fillId="0" borderId="0"/>
    <xf numFmtId="0" fontId="14" fillId="0" borderId="0"/>
    <xf numFmtId="0" fontId="21"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21" fillId="0" borderId="0"/>
    <xf numFmtId="0" fontId="21" fillId="0" borderId="0"/>
    <xf numFmtId="0" fontId="14" fillId="0" borderId="0"/>
    <xf numFmtId="0" fontId="14" fillId="0" borderId="0"/>
    <xf numFmtId="0" fontId="14" fillId="0" borderId="0"/>
    <xf numFmtId="0" fontId="21" fillId="0" borderId="0"/>
    <xf numFmtId="0" fontId="21"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21" fillId="0" borderId="0"/>
    <xf numFmtId="0" fontId="21" fillId="0" borderId="0"/>
    <xf numFmtId="0" fontId="14" fillId="0" borderId="0"/>
    <xf numFmtId="0" fontId="14" fillId="0" borderId="0"/>
    <xf numFmtId="0" fontId="14" fillId="0" borderId="0"/>
    <xf numFmtId="0" fontId="21" fillId="0" borderId="0"/>
    <xf numFmtId="0" fontId="21"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 fillId="0" borderId="0"/>
    <xf numFmtId="0" fontId="21" fillId="0" borderId="0"/>
    <xf numFmtId="0" fontId="21"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21"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21" fillId="0" borderId="0"/>
    <xf numFmtId="0" fontId="21" fillId="0" borderId="0"/>
    <xf numFmtId="0" fontId="14" fillId="0" borderId="0"/>
    <xf numFmtId="0" fontId="14" fillId="0" borderId="0"/>
    <xf numFmtId="0" fontId="14" fillId="0" borderId="0"/>
    <xf numFmtId="0" fontId="21" fillId="0" borderId="0"/>
    <xf numFmtId="0" fontId="21"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21" fillId="0" borderId="0"/>
    <xf numFmtId="0" fontId="21" fillId="0" borderId="0"/>
    <xf numFmtId="0" fontId="14" fillId="0" borderId="0"/>
    <xf numFmtId="0" fontId="14" fillId="0" borderId="0"/>
    <xf numFmtId="0" fontId="14" fillId="0" borderId="0"/>
    <xf numFmtId="0" fontId="21" fillId="0" borderId="0"/>
    <xf numFmtId="0" fontId="21"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 fillId="0" borderId="0"/>
    <xf numFmtId="0" fontId="21" fillId="0" borderId="0"/>
    <xf numFmtId="0" fontId="21"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21"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21" fillId="0" borderId="0"/>
    <xf numFmtId="0" fontId="21" fillId="0" borderId="0"/>
    <xf numFmtId="0" fontId="14" fillId="0" borderId="0"/>
    <xf numFmtId="0" fontId="14" fillId="0" borderId="0"/>
    <xf numFmtId="0" fontId="14" fillId="0" borderId="0"/>
    <xf numFmtId="0" fontId="21" fillId="0" borderId="0"/>
    <xf numFmtId="0" fontId="21"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21" fillId="0" borderId="0"/>
    <xf numFmtId="0" fontId="21" fillId="0" borderId="0"/>
    <xf numFmtId="0" fontId="14" fillId="0" borderId="0"/>
    <xf numFmtId="0" fontId="14" fillId="0" borderId="0"/>
    <xf numFmtId="0" fontId="14" fillId="0" borderId="0"/>
    <xf numFmtId="0" fontId="21" fillId="0" borderId="0"/>
    <xf numFmtId="0" fontId="21"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 fillId="0" borderId="0"/>
    <xf numFmtId="0" fontId="21" fillId="0" borderId="0"/>
    <xf numFmtId="0" fontId="21"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88"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88" fillId="0" borderId="0">
      <alignment vertical="top"/>
    </xf>
    <xf numFmtId="0" fontId="88"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88" fillId="0" borderId="0">
      <alignment vertical="top"/>
    </xf>
    <xf numFmtId="0" fontId="88"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88" fillId="0" borderId="0">
      <alignment vertical="top"/>
    </xf>
    <xf numFmtId="0" fontId="88"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88" fillId="0" borderId="0">
      <alignment vertical="top"/>
    </xf>
    <xf numFmtId="0" fontId="88"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88" fillId="0" borderId="0">
      <alignment vertical="top"/>
    </xf>
    <xf numFmtId="0" fontId="88"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88" fillId="0" borderId="0">
      <alignment vertical="top"/>
    </xf>
    <xf numFmtId="0" fontId="88"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88" fillId="0" borderId="0">
      <alignment vertical="top"/>
    </xf>
    <xf numFmtId="0" fontId="88"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88" fillId="0" borderId="0">
      <alignment vertical="top"/>
    </xf>
    <xf numFmtId="0" fontId="88"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88" fillId="0" borderId="0">
      <alignment vertical="top"/>
    </xf>
    <xf numFmtId="0" fontId="88"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71" fillId="0" borderId="0">
      <alignment vertical="top"/>
    </xf>
    <xf numFmtId="0" fontId="88"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14" fillId="0" borderId="0"/>
    <xf numFmtId="0" fontId="22"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22" fillId="0" borderId="0">
      <alignment vertical="top"/>
    </xf>
    <xf numFmtId="0" fontId="22" fillId="0" borderId="0">
      <alignment vertical="top"/>
    </xf>
    <xf numFmtId="0" fontId="71" fillId="0" borderId="0">
      <alignment vertical="top"/>
    </xf>
    <xf numFmtId="0" fontId="22" fillId="0" borderId="0">
      <alignment vertical="top"/>
    </xf>
    <xf numFmtId="0" fontId="71" fillId="0" borderId="0">
      <alignment vertical="top"/>
    </xf>
    <xf numFmtId="0" fontId="71" fillId="0" borderId="0">
      <alignment vertical="top"/>
    </xf>
    <xf numFmtId="0" fontId="14" fillId="0" borderId="0"/>
    <xf numFmtId="0" fontId="14" fillId="0" borderId="0"/>
    <xf numFmtId="0" fontId="14" fillId="0" borderId="0"/>
    <xf numFmtId="0" fontId="14" fillId="0" borderId="0"/>
    <xf numFmtId="0" fontId="14" fillId="0" borderId="0"/>
    <xf numFmtId="0" fontId="23"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7" fillId="3" borderId="0" applyNumberFormat="0" applyBorder="0" applyAlignment="0" applyProtection="0"/>
    <xf numFmtId="3" fontId="28" fillId="0" borderId="0"/>
    <xf numFmtId="3" fontId="28" fillId="0" borderId="0"/>
    <xf numFmtId="3" fontId="28" fillId="0" borderId="0"/>
    <xf numFmtId="0" fontId="58" fillId="0" borderId="0" applyNumberFormat="0" applyFill="0" applyBorder="0" applyAlignment="0" applyProtection="0"/>
    <xf numFmtId="5" fontId="29" fillId="0" borderId="1" applyAlignment="0" applyProtection="0"/>
    <xf numFmtId="185" fontId="29" fillId="0" borderId="2" applyAlignment="0" applyProtection="0"/>
    <xf numFmtId="185" fontId="29" fillId="0" borderId="2" applyAlignment="0" applyProtection="0"/>
    <xf numFmtId="0" fontId="26" fillId="0" borderId="0"/>
    <xf numFmtId="0" fontId="26" fillId="0" borderId="0"/>
    <xf numFmtId="0" fontId="30" fillId="20" borderId="3" applyNumberFormat="0" applyAlignment="0" applyProtection="0"/>
    <xf numFmtId="0" fontId="31" fillId="21" borderId="4" applyNumberFormat="0" applyAlignment="0" applyProtection="0"/>
    <xf numFmtId="171" fontId="14" fillId="0" borderId="0"/>
    <xf numFmtId="183" fontId="14" fillId="0" borderId="0"/>
    <xf numFmtId="183" fontId="14" fillId="0" borderId="0"/>
    <xf numFmtId="171" fontId="14" fillId="0" borderId="0"/>
    <xf numFmtId="183" fontId="14" fillId="0" borderId="0"/>
    <xf numFmtId="183" fontId="14" fillId="0" borderId="0"/>
    <xf numFmtId="171" fontId="14" fillId="0" borderId="0"/>
    <xf numFmtId="183" fontId="14" fillId="0" borderId="0"/>
    <xf numFmtId="183" fontId="14" fillId="0" borderId="0"/>
    <xf numFmtId="171" fontId="14" fillId="0" borderId="0"/>
    <xf numFmtId="183" fontId="14" fillId="0" borderId="0"/>
    <xf numFmtId="183" fontId="14" fillId="0" borderId="0"/>
    <xf numFmtId="171" fontId="14" fillId="0" borderId="0"/>
    <xf numFmtId="183" fontId="14" fillId="0" borderId="0"/>
    <xf numFmtId="183" fontId="14" fillId="0" borderId="0"/>
    <xf numFmtId="171" fontId="14" fillId="0" borderId="0"/>
    <xf numFmtId="183" fontId="14" fillId="0" borderId="0"/>
    <xf numFmtId="183" fontId="14" fillId="0" borderId="0"/>
    <xf numFmtId="171" fontId="14" fillId="0" borderId="0"/>
    <xf numFmtId="183" fontId="14" fillId="0" borderId="0"/>
    <xf numFmtId="183" fontId="14" fillId="0" borderId="0"/>
    <xf numFmtId="171" fontId="14" fillId="0" borderId="0"/>
    <xf numFmtId="183" fontId="14" fillId="0" borderId="0"/>
    <xf numFmtId="183" fontId="14" fillId="0" borderId="0"/>
    <xf numFmtId="3" fontId="21" fillId="0" borderId="0" applyFont="0" applyFill="0" applyBorder="0" applyAlignment="0" applyProtection="0"/>
    <xf numFmtId="3" fontId="14" fillId="0" borderId="0" applyFill="0" applyBorder="0" applyAlignment="0" applyProtection="0"/>
    <xf numFmtId="3" fontId="14" fillId="0" borderId="0" applyFill="0" applyBorder="0" applyAlignment="0" applyProtection="0"/>
    <xf numFmtId="166" fontId="14" fillId="0" borderId="0" applyFont="0" applyFill="0" applyBorder="0" applyAlignment="0" applyProtection="0"/>
    <xf numFmtId="186" fontId="14" fillId="0" borderId="0" applyFill="0" applyBorder="0" applyAlignment="0" applyProtection="0"/>
    <xf numFmtId="186" fontId="14" fillId="0" borderId="0" applyFill="0" applyBorder="0" applyAlignment="0" applyProtection="0"/>
    <xf numFmtId="0" fontId="21" fillId="0" borderId="0" applyFont="0" applyFill="0" applyBorder="0" applyAlignment="0" applyProtection="0"/>
    <xf numFmtId="0" fontId="14" fillId="0" borderId="0" applyFill="0" applyBorder="0" applyAlignment="0" applyProtection="0"/>
    <xf numFmtId="0" fontId="14" fillId="0" borderId="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72" fontId="14" fillId="0" borderId="0" applyFont="0" applyFill="0" applyBorder="0" applyAlignment="0" applyProtection="0"/>
    <xf numFmtId="184" fontId="14" fillId="0" borderId="0" applyFill="0" applyBorder="0" applyAlignment="0" applyProtection="0"/>
    <xf numFmtId="184" fontId="14" fillId="0" borderId="0" applyFill="0" applyBorder="0" applyAlignment="0" applyProtection="0"/>
    <xf numFmtId="0" fontId="90" fillId="0" borderId="0"/>
    <xf numFmtId="0" fontId="32" fillId="0" borderId="0" applyNumberFormat="0" applyFill="0" applyBorder="0" applyAlignment="0" applyProtection="0"/>
    <xf numFmtId="2" fontId="21" fillId="0" borderId="0" applyFont="0" applyFill="0" applyBorder="0" applyAlignment="0" applyProtection="0"/>
    <xf numFmtId="2" fontId="14" fillId="0" borderId="0" applyFill="0" applyBorder="0" applyAlignment="0" applyProtection="0"/>
    <xf numFmtId="2" fontId="14" fillId="0" borderId="0" applyFill="0" applyBorder="0" applyAlignment="0" applyProtection="0"/>
    <xf numFmtId="173" fontId="33" fillId="0" borderId="5">
      <alignment horizontal="right"/>
    </xf>
    <xf numFmtId="173" fontId="33" fillId="0" borderId="6">
      <alignment horizontal="right"/>
    </xf>
    <xf numFmtId="173" fontId="33" fillId="0" borderId="6">
      <alignment horizontal="right"/>
    </xf>
    <xf numFmtId="0" fontId="34" fillId="4" borderId="0" applyNumberFormat="0" applyBorder="0" applyAlignment="0" applyProtection="0"/>
    <xf numFmtId="38" fontId="35" fillId="22"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59" fillId="24" borderId="0"/>
    <xf numFmtId="0" fontId="19" fillId="0" borderId="7" applyNumberFormat="0" applyAlignment="0" applyProtection="0">
      <alignment horizontal="left" vertical="center"/>
    </xf>
    <xf numFmtId="0" fontId="19" fillId="0" borderId="8" applyNumberFormat="0" applyAlignment="0" applyProtection="0"/>
    <xf numFmtId="0" fontId="19" fillId="0" borderId="8" applyNumberFormat="0" applyAlignment="0" applyProtection="0"/>
    <xf numFmtId="0" fontId="19" fillId="0" borderId="9">
      <alignment horizontal="left" vertical="center"/>
    </xf>
    <xf numFmtId="0" fontId="19" fillId="0" borderId="10">
      <alignment horizontal="left" vertical="center"/>
    </xf>
    <xf numFmtId="0" fontId="19" fillId="0" borderId="10">
      <alignment horizontal="left" vertical="center"/>
    </xf>
    <xf numFmtId="0" fontId="36" fillId="0" borderId="11" applyNumberFormat="0" applyFill="0" applyAlignment="0" applyProtection="0"/>
    <xf numFmtId="0" fontId="56" fillId="0" borderId="0" applyNumberFormat="0" applyFill="0" applyBorder="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7" fillId="0" borderId="12" applyNumberFormat="0" applyFill="0" applyAlignment="0" applyProtection="0"/>
    <xf numFmtId="0" fontId="19" fillId="0" borderId="0" applyNumberFormat="0" applyFill="0" applyBorder="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8" fillId="0" borderId="13"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39"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7" borderId="3" applyNumberFormat="0" applyAlignment="0" applyProtection="0"/>
    <xf numFmtId="10" fontId="35" fillId="25" borderId="14"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41" fillId="0" borderId="15" applyNumberFormat="0" applyFill="0" applyAlignment="0" applyProtection="0"/>
    <xf numFmtId="174" fontId="14" fillId="0" borderId="0" applyFont="0" applyFill="0" applyBorder="0" applyAlignment="0" applyProtection="0"/>
    <xf numFmtId="175" fontId="14" fillId="0" borderId="0" applyFont="0" applyFill="0" applyBorder="0" applyAlignment="0" applyProtection="0"/>
    <xf numFmtId="0" fontId="42" fillId="27" borderId="0" applyNumberFormat="0" applyBorder="0" applyAlignment="0" applyProtection="0"/>
    <xf numFmtId="37" fontId="43" fillId="0" borderId="0"/>
    <xf numFmtId="37" fontId="43" fillId="0" borderId="0"/>
    <xf numFmtId="37" fontId="89" fillId="0" borderId="0"/>
    <xf numFmtId="0" fontId="44" fillId="0" borderId="0"/>
    <xf numFmtId="0" fontId="72" fillId="0" borderId="0"/>
    <xf numFmtId="0" fontId="72" fillId="0" borderId="0"/>
    <xf numFmtId="176" fontId="14" fillId="0" borderId="0"/>
    <xf numFmtId="170" fontId="14" fillId="0" borderId="0"/>
    <xf numFmtId="170" fontId="14" fillId="0" borderId="0"/>
    <xf numFmtId="0" fontId="24" fillId="0" borderId="0"/>
    <xf numFmtId="0" fontId="14" fillId="0" borderId="0"/>
    <xf numFmtId="0" fontId="14" fillId="0" borderId="0"/>
    <xf numFmtId="0" fontId="14" fillId="0" borderId="0"/>
    <xf numFmtId="0" fontId="110" fillId="0" borderId="0"/>
    <xf numFmtId="0" fontId="14" fillId="0" borderId="0"/>
    <xf numFmtId="0" fontId="110" fillId="0" borderId="0"/>
    <xf numFmtId="0" fontId="14" fillId="0" borderId="0"/>
    <xf numFmtId="0" fontId="110" fillId="0" borderId="0"/>
    <xf numFmtId="0" fontId="21" fillId="0" borderId="0"/>
    <xf numFmtId="0" fontId="14" fillId="0" borderId="0"/>
    <xf numFmtId="0" fontId="21" fillId="0" borderId="0"/>
    <xf numFmtId="0" fontId="21" fillId="0" borderId="0"/>
    <xf numFmtId="0" fontId="21" fillId="0" borderId="0"/>
    <xf numFmtId="0" fontId="21" fillId="0" borderId="0"/>
    <xf numFmtId="0" fontId="14" fillId="0" borderId="0"/>
    <xf numFmtId="0" fontId="14" fillId="0" borderId="0"/>
    <xf numFmtId="0" fontId="14" fillId="0" borderId="0"/>
    <xf numFmtId="0" fontId="24" fillId="0" borderId="0"/>
    <xf numFmtId="0" fontId="24" fillId="0" borderId="0"/>
    <xf numFmtId="0" fontId="24" fillId="0" borderId="0"/>
    <xf numFmtId="0" fontId="21" fillId="0" borderId="0"/>
    <xf numFmtId="0" fontId="24" fillId="0" borderId="0"/>
    <xf numFmtId="0" fontId="24" fillId="0" borderId="0"/>
    <xf numFmtId="0" fontId="24" fillId="0" borderId="0"/>
    <xf numFmtId="0" fontId="14" fillId="0" borderId="0"/>
    <xf numFmtId="0" fontId="14" fillId="0" borderId="0"/>
    <xf numFmtId="0" fontId="14" fillId="0" borderId="0"/>
    <xf numFmtId="0" fontId="24" fillId="0" borderId="0"/>
    <xf numFmtId="0" fontId="14" fillId="0" borderId="0"/>
    <xf numFmtId="0" fontId="14" fillId="0" borderId="0"/>
    <xf numFmtId="0" fontId="14" fillId="0" borderId="0"/>
    <xf numFmtId="0" fontId="14" fillId="0" borderId="0"/>
    <xf numFmtId="0" fontId="14" fillId="0" borderId="0"/>
    <xf numFmtId="0" fontId="24" fillId="28" borderId="16" applyNumberFormat="0" applyFont="0" applyAlignment="0" applyProtection="0"/>
    <xf numFmtId="0" fontId="24" fillId="28" borderId="16" applyNumberFormat="0" applyFont="0" applyAlignment="0" applyProtection="0"/>
    <xf numFmtId="0" fontId="24" fillId="28" borderId="16" applyNumberFormat="0" applyFont="0" applyAlignment="0" applyProtection="0"/>
    <xf numFmtId="0" fontId="24" fillId="28" borderId="16" applyNumberFormat="0" applyFont="0" applyAlignment="0" applyProtection="0"/>
    <xf numFmtId="0" fontId="24" fillId="28" borderId="16" applyNumberFormat="0" applyFont="0" applyAlignment="0" applyProtection="0"/>
    <xf numFmtId="0" fontId="24" fillId="28" borderId="16" applyNumberFormat="0" applyFont="0" applyAlignment="0" applyProtection="0"/>
    <xf numFmtId="0" fontId="24" fillId="28" borderId="16" applyNumberFormat="0" applyFont="0" applyAlignment="0" applyProtection="0"/>
    <xf numFmtId="0" fontId="24" fillId="28" borderId="16" applyNumberFormat="0" applyFont="0" applyAlignment="0" applyProtection="0"/>
    <xf numFmtId="0" fontId="24" fillId="28" borderId="16" applyNumberFormat="0" applyFont="0" applyAlignment="0" applyProtection="0"/>
    <xf numFmtId="0" fontId="24" fillId="28" borderId="16" applyNumberFormat="0" applyFont="0" applyAlignment="0" applyProtection="0"/>
    <xf numFmtId="0" fontId="45" fillId="20" borderId="17" applyNumberFormat="0" applyAlignment="0" applyProtection="0"/>
    <xf numFmtId="10" fontId="14" fillId="0" borderId="0" applyFont="0" applyFill="0" applyBorder="0" applyAlignment="0" applyProtection="0"/>
    <xf numFmtId="10" fontId="14" fillId="0" borderId="0" applyFill="0" applyBorder="0" applyAlignment="0" applyProtection="0"/>
    <xf numFmtId="10" fontId="14" fillId="0" borderId="0" applyFill="0" applyBorder="0" applyAlignment="0" applyProtection="0"/>
    <xf numFmtId="0" fontId="46" fillId="0" borderId="0" applyFont="0"/>
    <xf numFmtId="0" fontId="14" fillId="0" borderId="0"/>
    <xf numFmtId="0" fontId="14" fillId="0" borderId="0"/>
    <xf numFmtId="3" fontId="47" fillId="0" borderId="0"/>
    <xf numFmtId="3" fontId="47" fillId="0" borderId="0"/>
    <xf numFmtId="3" fontId="47" fillId="0" borderId="0"/>
    <xf numFmtId="0" fontId="48" fillId="0" borderId="0" applyNumberFormat="0" applyFill="0" applyBorder="0" applyAlignment="0" applyProtection="0">
      <alignment vertical="top"/>
      <protection locked="0"/>
    </xf>
    <xf numFmtId="0" fontId="73" fillId="0" borderId="0" applyNumberFormat="0" applyFill="0" applyBorder="0" applyAlignment="0" applyProtection="0"/>
    <xf numFmtId="0" fontId="73" fillId="0" borderId="0" applyNumberFormat="0" applyFill="0" applyBorder="0" applyAlignment="0" applyProtection="0"/>
    <xf numFmtId="0" fontId="22" fillId="0" borderId="0">
      <alignment vertical="top"/>
    </xf>
    <xf numFmtId="0" fontId="71" fillId="0" borderId="0">
      <alignment vertical="top"/>
    </xf>
    <xf numFmtId="0" fontId="22" fillId="0" borderId="0">
      <alignment vertical="top"/>
    </xf>
    <xf numFmtId="0" fontId="49" fillId="0" borderId="0" applyNumberFormat="0" applyFill="0" applyBorder="0" applyAlignment="0" applyProtection="0"/>
    <xf numFmtId="0" fontId="50" fillId="0" borderId="18" applyNumberFormat="0" applyFill="0" applyAlignment="0" applyProtection="0"/>
    <xf numFmtId="0" fontId="14" fillId="0" borderId="19"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177" fontId="14" fillId="0" borderId="0" applyFont="0" applyFill="0" applyBorder="0" applyAlignment="0" applyProtection="0"/>
    <xf numFmtId="178" fontId="14" fillId="0" borderId="0" applyFont="0" applyFill="0" applyBorder="0" applyAlignment="0" applyProtection="0"/>
    <xf numFmtId="0" fontId="51" fillId="0" borderId="0" applyNumberFormat="0" applyFill="0" applyBorder="0" applyAlignment="0" applyProtection="0"/>
    <xf numFmtId="40" fontId="52" fillId="0" borderId="0" applyFont="0" applyFill="0" applyBorder="0" applyAlignment="0" applyProtection="0"/>
    <xf numFmtId="38"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10" fontId="21" fillId="0" borderId="0" applyFont="0" applyFill="0" applyBorder="0" applyAlignment="0" applyProtection="0"/>
    <xf numFmtId="0" fontId="53" fillId="0" borderId="0"/>
    <xf numFmtId="167" fontId="14" fillId="0" borderId="0" applyFont="0" applyFill="0" applyBorder="0" applyAlignment="0" applyProtection="0"/>
    <xf numFmtId="168" fontId="14" fillId="0" borderId="0" applyFont="0" applyFill="0" applyBorder="0" applyAlignment="0" applyProtection="0"/>
    <xf numFmtId="179" fontId="54" fillId="0" borderId="0" applyFont="0" applyFill="0" applyBorder="0" applyAlignment="0" applyProtection="0"/>
    <xf numFmtId="180" fontId="54" fillId="0" borderId="0" applyFont="0" applyFill="0" applyBorder="0" applyAlignment="0" applyProtection="0"/>
    <xf numFmtId="0" fontId="55" fillId="0" borderId="0"/>
    <xf numFmtId="0" fontId="14" fillId="0" borderId="0"/>
    <xf numFmtId="0" fontId="14" fillId="0" borderId="0"/>
    <xf numFmtId="0" fontId="13" fillId="0" borderId="0"/>
    <xf numFmtId="0" fontId="12" fillId="0" borderId="0"/>
    <xf numFmtId="0" fontId="14" fillId="0" borderId="0"/>
    <xf numFmtId="0" fontId="14" fillId="0" borderId="0"/>
    <xf numFmtId="0" fontId="14" fillId="0" borderId="0"/>
    <xf numFmtId="0" fontId="14" fillId="0" borderId="0"/>
    <xf numFmtId="0" fontId="116" fillId="0" borderId="0">
      <alignment vertical="top"/>
    </xf>
    <xf numFmtId="0" fontId="11" fillId="0" borderId="0"/>
    <xf numFmtId="0" fontId="10" fillId="0" borderId="0"/>
    <xf numFmtId="0" fontId="14" fillId="0" borderId="0">
      <alignment vertical="top"/>
    </xf>
    <xf numFmtId="0" fontId="9" fillId="0" borderId="0"/>
    <xf numFmtId="0" fontId="9" fillId="0" borderId="0"/>
    <xf numFmtId="0" fontId="131" fillId="0" borderId="0">
      <alignment vertical="top"/>
    </xf>
    <xf numFmtId="0" fontId="131" fillId="0" borderId="0"/>
    <xf numFmtId="0" fontId="8" fillId="0" borderId="0"/>
    <xf numFmtId="0" fontId="7" fillId="0" borderId="0"/>
    <xf numFmtId="0" fontId="6" fillId="0" borderId="0"/>
    <xf numFmtId="0" fontId="14" fillId="0" borderId="0"/>
    <xf numFmtId="0" fontId="5" fillId="0" borderId="0"/>
    <xf numFmtId="9" fontId="4" fillId="0" borderId="0" applyFont="0" applyFill="0" applyBorder="0" applyAlignment="0" applyProtection="0"/>
    <xf numFmtId="0" fontId="3" fillId="0" borderId="0"/>
    <xf numFmtId="0" fontId="2" fillId="0" borderId="0"/>
    <xf numFmtId="9" fontId="1" fillId="0" borderId="0" applyFont="0" applyFill="0" applyBorder="0" applyAlignment="0" applyProtection="0"/>
  </cellStyleXfs>
  <cellXfs count="851">
    <xf numFmtId="0" fontId="0" fillId="0" borderId="0" xfId="0"/>
    <xf numFmtId="0" fontId="0" fillId="0" borderId="14" xfId="0" applyFill="1" applyBorder="1"/>
    <xf numFmtId="0" fontId="15" fillId="0" borderId="0" xfId="3210" applyFont="1" applyFill="1" applyBorder="1" applyAlignment="1">
      <alignment vertical="center" wrapText="1"/>
    </xf>
    <xf numFmtId="0" fontId="15" fillId="0" borderId="0" xfId="3210" applyFont="1" applyFill="1" applyBorder="1" applyAlignment="1">
      <alignment horizontal="center" vertical="center" wrapText="1"/>
    </xf>
    <xf numFmtId="0" fontId="15" fillId="0" borderId="14" xfId="3210" applyFont="1" applyFill="1" applyBorder="1" applyAlignment="1">
      <alignment horizontal="center" vertical="center" wrapText="1"/>
    </xf>
    <xf numFmtId="0" fontId="15" fillId="0" borderId="20" xfId="3210" applyFont="1" applyFill="1" applyBorder="1" applyAlignment="1">
      <alignment horizontal="center" vertical="center" wrapText="1"/>
    </xf>
    <xf numFmtId="0" fontId="15" fillId="0" borderId="14" xfId="3210" applyFont="1" applyFill="1" applyBorder="1" applyAlignment="1">
      <alignment vertical="center" wrapText="1"/>
    </xf>
    <xf numFmtId="0" fontId="15" fillId="0" borderId="14" xfId="3210" applyFont="1" applyFill="1" applyBorder="1" applyAlignment="1" applyProtection="1">
      <alignment horizontal="center" vertical="center"/>
    </xf>
    <xf numFmtId="0" fontId="15" fillId="0" borderId="14" xfId="3210" applyFont="1" applyFill="1" applyBorder="1" applyAlignment="1">
      <alignment horizontal="left" vertical="center" wrapText="1"/>
    </xf>
    <xf numFmtId="169" fontId="15" fillId="0" borderId="14" xfId="3210" applyNumberFormat="1" applyFont="1" applyFill="1" applyBorder="1" applyAlignment="1">
      <alignment horizontal="left" vertical="center" wrapText="1"/>
    </xf>
    <xf numFmtId="49" fontId="15" fillId="0" borderId="14" xfId="3210" applyNumberFormat="1" applyFont="1" applyFill="1" applyBorder="1" applyAlignment="1">
      <alignment horizontal="justify" vertical="center" wrapText="1"/>
    </xf>
    <xf numFmtId="0" fontId="15" fillId="0" borderId="14" xfId="3210" applyFont="1" applyFill="1" applyBorder="1" applyAlignment="1">
      <alignment horizontal="justify" vertical="center" wrapText="1"/>
    </xf>
    <xf numFmtId="0" fontId="15" fillId="0" borderId="14" xfId="3210" applyFont="1" applyFill="1" applyBorder="1" applyAlignment="1" applyProtection="1">
      <alignment horizontal="left" vertical="center"/>
    </xf>
    <xf numFmtId="0" fontId="15" fillId="0" borderId="14" xfId="3210" applyFont="1" applyFill="1" applyBorder="1" applyAlignment="1" applyProtection="1">
      <alignment horizontal="left" vertical="center" wrapText="1"/>
    </xf>
    <xf numFmtId="169" fontId="15" fillId="0" borderId="14" xfId="3210" applyNumberFormat="1" applyFont="1" applyFill="1" applyBorder="1" applyAlignment="1" applyProtection="1">
      <alignment horizontal="left" vertical="center" wrapText="1"/>
    </xf>
    <xf numFmtId="0" fontId="15" fillId="0" borderId="14" xfId="3210" applyFont="1" applyFill="1" applyBorder="1" applyAlignment="1" applyProtection="1">
      <alignment vertical="center"/>
      <protection locked="0"/>
    </xf>
    <xf numFmtId="0" fontId="15" fillId="0" borderId="14" xfId="3210" applyFont="1" applyFill="1" applyBorder="1" applyAlignment="1" applyProtection="1">
      <alignment horizontal="center" vertical="center"/>
      <protection locked="0"/>
    </xf>
    <xf numFmtId="0" fontId="15" fillId="0" borderId="14" xfId="3210" applyFont="1" applyFill="1" applyBorder="1" applyAlignment="1" applyProtection="1">
      <alignment horizontal="center" vertical="center" wrapText="1"/>
      <protection locked="0"/>
    </xf>
    <xf numFmtId="0" fontId="15" fillId="0" borderId="14" xfId="3210" applyFont="1" applyFill="1" applyBorder="1" applyAlignment="1">
      <alignment horizontal="left" vertical="top" wrapText="1"/>
    </xf>
    <xf numFmtId="169" fontId="15" fillId="0" borderId="14" xfId="3210" applyNumberFormat="1" applyFont="1" applyFill="1" applyBorder="1" applyAlignment="1">
      <alignment horizontal="left" vertical="top" wrapText="1"/>
    </xf>
    <xf numFmtId="0" fontId="15" fillId="0" borderId="14" xfId="3210" applyFont="1" applyFill="1" applyBorder="1" applyAlignment="1">
      <alignment vertical="top" wrapText="1"/>
    </xf>
    <xf numFmtId="0" fontId="15" fillId="0" borderId="14" xfId="3210" applyFont="1" applyFill="1" applyBorder="1" applyAlignment="1">
      <alignment horizontal="center" vertical="top" wrapText="1"/>
    </xf>
    <xf numFmtId="169" fontId="15" fillId="0" borderId="14" xfId="3210" quotePrefix="1" applyNumberFormat="1" applyFont="1" applyFill="1" applyBorder="1" applyAlignment="1">
      <alignment horizontal="left" vertical="top" wrapText="1"/>
    </xf>
    <xf numFmtId="0" fontId="15" fillId="0" borderId="14" xfId="3210" quotePrefix="1" applyFont="1" applyFill="1" applyBorder="1" applyAlignment="1">
      <alignment vertical="top" wrapText="1"/>
    </xf>
    <xf numFmtId="0" fontId="60" fillId="0" borderId="14" xfId="3210" applyFont="1" applyFill="1" applyBorder="1" applyAlignment="1">
      <alignment vertical="top" wrapText="1"/>
    </xf>
    <xf numFmtId="0" fontId="60" fillId="0" borderId="14" xfId="3210" applyFont="1" applyFill="1" applyBorder="1" applyAlignment="1">
      <alignment horizontal="center" vertical="top" wrapText="1"/>
    </xf>
    <xf numFmtId="0" fontId="21" fillId="0" borderId="14" xfId="3210" applyFont="1" applyFill="1" applyBorder="1" applyAlignment="1">
      <alignment vertical="top" wrapText="1"/>
    </xf>
    <xf numFmtId="0" fontId="15" fillId="0" borderId="0" xfId="3210" applyFont="1" applyFill="1" applyBorder="1" applyAlignment="1">
      <alignment horizontal="center" vertical="top" wrapText="1"/>
    </xf>
    <xf numFmtId="0" fontId="15" fillId="0" borderId="0" xfId="3210" applyFont="1" applyFill="1" applyBorder="1" applyAlignment="1">
      <alignment vertical="top" wrapText="1"/>
    </xf>
    <xf numFmtId="0" fontId="15" fillId="0" borderId="0" xfId="3210" applyFont="1" applyFill="1" applyBorder="1" applyAlignment="1">
      <alignment horizontal="left" vertical="top" wrapText="1"/>
    </xf>
    <xf numFmtId="169" fontId="15" fillId="0" borderId="0" xfId="3210" applyNumberFormat="1" applyFont="1" applyFill="1" applyBorder="1" applyAlignment="1">
      <alignment horizontal="left" vertical="top" wrapText="1"/>
    </xf>
    <xf numFmtId="0" fontId="60" fillId="0" borderId="0" xfId="3210" applyFont="1" applyFill="1" applyBorder="1" applyAlignment="1">
      <alignment vertical="top" wrapText="1"/>
    </xf>
    <xf numFmtId="0" fontId="60" fillId="0" borderId="0" xfId="3210" applyFont="1" applyFill="1" applyBorder="1" applyAlignment="1">
      <alignment horizontal="center" vertical="top" wrapText="1"/>
    </xf>
    <xf numFmtId="0" fontId="21" fillId="0" borderId="0" xfId="3210" applyFont="1" applyFill="1" applyBorder="1" applyAlignment="1">
      <alignment vertical="top" wrapText="1"/>
    </xf>
    <xf numFmtId="0" fontId="14" fillId="0" borderId="14" xfId="3210" applyBorder="1" applyAlignment="1">
      <alignment horizontal="center" vertical="center" wrapText="1"/>
    </xf>
    <xf numFmtId="0" fontId="61" fillId="0" borderId="21" xfId="3210" applyFont="1" applyBorder="1" applyAlignment="1">
      <alignment horizontal="center" vertical="center" wrapText="1"/>
    </xf>
    <xf numFmtId="0" fontId="61" fillId="0" borderId="22" xfId="3210" applyFont="1" applyFill="1" applyBorder="1" applyAlignment="1" applyProtection="1">
      <alignment horizontal="left" vertical="center"/>
    </xf>
    <xf numFmtId="0" fontId="61" fillId="0" borderId="22" xfId="3210" applyFont="1" applyFill="1" applyBorder="1" applyAlignment="1">
      <alignment horizontal="left" vertical="center" wrapText="1"/>
    </xf>
    <xf numFmtId="0" fontId="62" fillId="0" borderId="22" xfId="3210" applyFont="1" applyFill="1" applyBorder="1" applyAlignment="1">
      <alignment horizontal="left" vertical="center"/>
    </xf>
    <xf numFmtId="0" fontId="62" fillId="0" borderId="22" xfId="3210" applyFont="1" applyFill="1" applyBorder="1" applyAlignment="1">
      <alignment horizontal="left" vertical="center" wrapText="1"/>
    </xf>
    <xf numFmtId="0" fontId="62" fillId="0" borderId="22" xfId="3210" applyNumberFormat="1" applyFont="1" applyFill="1" applyBorder="1" applyAlignment="1">
      <alignment horizontal="right" vertical="center"/>
    </xf>
    <xf numFmtId="0" fontId="63" fillId="0" borderId="22" xfId="3210" applyNumberFormat="1" applyFont="1" applyFill="1" applyBorder="1" applyAlignment="1">
      <alignment horizontal="center" vertical="center" wrapText="1"/>
    </xf>
    <xf numFmtId="0" fontId="62" fillId="0" borderId="22" xfId="3210" applyFont="1" applyFill="1" applyBorder="1" applyAlignment="1">
      <alignment horizontal="justify" vertical="center" wrapText="1"/>
    </xf>
    <xf numFmtId="0" fontId="61" fillId="0" borderId="23" xfId="3210" applyFont="1" applyBorder="1" applyAlignment="1">
      <alignment horizontal="justify" vertical="center" wrapText="1"/>
    </xf>
    <xf numFmtId="0" fontId="61" fillId="0" borderId="0" xfId="3210" applyFont="1" applyBorder="1" applyAlignment="1">
      <alignment vertical="center" wrapText="1"/>
    </xf>
    <xf numFmtId="0" fontId="61" fillId="0" borderId="24" xfId="3210" applyFont="1" applyBorder="1" applyAlignment="1">
      <alignment horizontal="center" vertical="center" wrapText="1"/>
    </xf>
    <xf numFmtId="0" fontId="61" fillId="0" borderId="25" xfId="3210" applyFont="1" applyFill="1" applyBorder="1" applyAlignment="1" applyProtection="1">
      <alignment horizontal="left" vertical="center"/>
    </xf>
    <xf numFmtId="0" fontId="61" fillId="0" borderId="25" xfId="3210" applyFont="1" applyFill="1" applyBorder="1" applyAlignment="1">
      <alignment horizontal="left" vertical="center" wrapText="1"/>
    </xf>
    <xf numFmtId="0" fontId="62" fillId="0" borderId="25" xfId="3210" applyFont="1" applyFill="1" applyBorder="1" applyAlignment="1">
      <alignment horizontal="left" vertical="center"/>
    </xf>
    <xf numFmtId="0" fontId="62" fillId="0" borderId="25" xfId="3210" applyFont="1" applyFill="1" applyBorder="1" applyAlignment="1">
      <alignment horizontal="left" vertical="center" wrapText="1"/>
    </xf>
    <xf numFmtId="0" fontId="62" fillId="0" borderId="25" xfId="3210" applyNumberFormat="1" applyFont="1" applyFill="1" applyBorder="1" applyAlignment="1">
      <alignment horizontal="right" vertical="center"/>
    </xf>
    <xf numFmtId="0" fontId="63" fillId="0" borderId="25" xfId="3210" applyNumberFormat="1" applyFont="1" applyFill="1" applyBorder="1" applyAlignment="1" applyProtection="1">
      <alignment horizontal="center" vertical="center"/>
      <protection locked="0"/>
    </xf>
    <xf numFmtId="0" fontId="62" fillId="0" borderId="25" xfId="3210" applyFont="1" applyFill="1" applyBorder="1" applyAlignment="1">
      <alignment horizontal="justify" vertical="center" wrapText="1"/>
    </xf>
    <xf numFmtId="0" fontId="61" fillId="0" borderId="26" xfId="3210" applyFont="1" applyBorder="1" applyAlignment="1">
      <alignment horizontal="justify" vertical="center" wrapText="1"/>
    </xf>
    <xf numFmtId="14" fontId="62" fillId="0" borderId="25" xfId="3210" applyNumberFormat="1" applyFont="1" applyFill="1" applyBorder="1" applyAlignment="1">
      <alignment horizontal="right" vertical="center"/>
    </xf>
    <xf numFmtId="0" fontId="63" fillId="0" borderId="25" xfId="3210" applyNumberFormat="1" applyFont="1" applyFill="1" applyBorder="1" applyAlignment="1">
      <alignment horizontal="center" vertical="center" wrapText="1"/>
    </xf>
    <xf numFmtId="0" fontId="64" fillId="0" borderId="25" xfId="3210" applyFont="1" applyFill="1" applyBorder="1" applyAlignment="1">
      <alignment horizontal="justify" vertical="center" wrapText="1"/>
    </xf>
    <xf numFmtId="0" fontId="63" fillId="0" borderId="25" xfId="3210" applyFont="1" applyFill="1" applyBorder="1" applyAlignment="1">
      <alignment horizontal="center" vertical="center" wrapText="1"/>
    </xf>
    <xf numFmtId="0" fontId="62" fillId="0" borderId="25" xfId="3210" applyFont="1" applyFill="1" applyBorder="1" applyAlignment="1">
      <alignment vertical="center" wrapText="1"/>
    </xf>
    <xf numFmtId="0" fontId="61" fillId="0" borderId="25" xfId="3210" applyFont="1" applyBorder="1" applyAlignment="1">
      <alignment horizontal="left" vertical="center" wrapText="1"/>
    </xf>
    <xf numFmtId="14" fontId="61" fillId="0" borderId="25" xfId="3210" applyNumberFormat="1" applyFont="1" applyBorder="1" applyAlignment="1">
      <alignment horizontal="right" vertical="center" wrapText="1"/>
    </xf>
    <xf numFmtId="49" fontId="61" fillId="0" borderId="25" xfId="3210" applyNumberFormat="1" applyFont="1" applyBorder="1" applyAlignment="1">
      <alignment horizontal="justify" vertical="center" wrapText="1"/>
    </xf>
    <xf numFmtId="0" fontId="61" fillId="0" borderId="25" xfId="3210" applyFont="1" applyFill="1" applyBorder="1" applyAlignment="1" applyProtection="1">
      <alignment horizontal="left" vertical="center" wrapText="1"/>
    </xf>
    <xf numFmtId="14" fontId="61" fillId="0" borderId="25" xfId="3210" applyNumberFormat="1" applyFont="1" applyFill="1" applyBorder="1" applyAlignment="1" applyProtection="1">
      <alignment horizontal="right" vertical="center" wrapText="1"/>
    </xf>
    <xf numFmtId="0" fontId="62" fillId="0" borderId="25" xfId="3210" applyFont="1" applyBorder="1" applyAlignment="1">
      <alignment horizontal="justify" vertical="center" wrapText="1"/>
    </xf>
    <xf numFmtId="0" fontId="64" fillId="0" borderId="25" xfId="3210" applyFont="1" applyBorder="1" applyAlignment="1">
      <alignment horizontal="justify" vertical="center" wrapText="1"/>
    </xf>
    <xf numFmtId="169" fontId="61" fillId="0" borderId="25" xfId="3210" applyNumberFormat="1" applyFont="1" applyBorder="1" applyAlignment="1">
      <alignment horizontal="right" vertical="center" wrapText="1"/>
    </xf>
    <xf numFmtId="0" fontId="61" fillId="0" borderId="25" xfId="3210" applyFont="1" applyBorder="1" applyAlignment="1">
      <alignment horizontal="justify" vertical="center" wrapText="1"/>
    </xf>
    <xf numFmtId="0" fontId="62" fillId="0" borderId="25" xfId="3210" applyFont="1" applyBorder="1" applyAlignment="1">
      <alignment vertical="center" wrapText="1"/>
    </xf>
    <xf numFmtId="0" fontId="65" fillId="0" borderId="25" xfId="3210" applyNumberFormat="1" applyFont="1" applyFill="1" applyBorder="1" applyAlignment="1">
      <alignment horizontal="center" vertical="center" wrapText="1"/>
    </xf>
    <xf numFmtId="169" fontId="61" fillId="0" borderId="25" xfId="3210" applyNumberFormat="1" applyFont="1" applyFill="1" applyBorder="1" applyAlignment="1" applyProtection="1">
      <alignment horizontal="right" vertical="center" wrapText="1"/>
    </xf>
    <xf numFmtId="0" fontId="65" fillId="0" borderId="25" xfId="3210" applyNumberFormat="1" applyFont="1" applyFill="1" applyBorder="1" applyAlignment="1" applyProtection="1">
      <alignment horizontal="center" vertical="center"/>
      <protection locked="0"/>
    </xf>
    <xf numFmtId="0" fontId="62" fillId="0" borderId="26" xfId="3210" applyFont="1" applyBorder="1" applyAlignment="1">
      <alignment horizontal="justify" vertical="center" wrapText="1"/>
    </xf>
    <xf numFmtId="0" fontId="62" fillId="0" borderId="25" xfId="3210" applyFont="1" applyBorder="1" applyAlignment="1">
      <alignment horizontal="justify" vertical="center"/>
    </xf>
    <xf numFmtId="0" fontId="62" fillId="0" borderId="25" xfId="3210" applyFont="1" applyBorder="1" applyAlignment="1">
      <alignment horizontal="left" vertical="center" wrapText="1"/>
    </xf>
    <xf numFmtId="0" fontId="62" fillId="0" borderId="25" xfId="3210" applyFont="1" applyBorder="1" applyAlignment="1">
      <alignment horizontal="left" vertical="center"/>
    </xf>
    <xf numFmtId="0" fontId="17" fillId="0" borderId="25" xfId="3210" applyFont="1" applyBorder="1" applyAlignment="1">
      <alignment vertical="center" wrapText="1"/>
    </xf>
    <xf numFmtId="0" fontId="17" fillId="0" borderId="25" xfId="3210" applyFont="1" applyBorder="1" applyAlignment="1">
      <alignment horizontal="left" vertical="center" wrapText="1"/>
    </xf>
    <xf numFmtId="0" fontId="15" fillId="0" borderId="25" xfId="3210" applyFont="1" applyBorder="1" applyAlignment="1">
      <alignment horizontal="left" vertical="center" wrapText="1"/>
    </xf>
    <xf numFmtId="0" fontId="61" fillId="0" borderId="25" xfId="3210" applyFont="1" applyBorder="1" applyAlignment="1">
      <alignment vertical="center" wrapText="1"/>
    </xf>
    <xf numFmtId="0" fontId="61" fillId="0" borderId="27" xfId="3210" applyFont="1" applyFill="1" applyBorder="1" applyAlignment="1" applyProtection="1">
      <alignment horizontal="left" vertical="center"/>
    </xf>
    <xf numFmtId="0" fontId="62" fillId="0" borderId="27" xfId="3210" applyFont="1" applyBorder="1" applyAlignment="1">
      <alignment horizontal="left" vertical="center"/>
    </xf>
    <xf numFmtId="0" fontId="63" fillId="0" borderId="27" xfId="3210" applyNumberFormat="1" applyFont="1" applyFill="1" applyBorder="1" applyAlignment="1" applyProtection="1">
      <alignment horizontal="center" vertical="center"/>
      <protection locked="0"/>
    </xf>
    <xf numFmtId="0" fontId="62" fillId="0" borderId="27" xfId="3210" applyFont="1" applyBorder="1" applyAlignment="1">
      <alignment horizontal="justify" vertical="center" wrapText="1"/>
    </xf>
    <xf numFmtId="0" fontId="61" fillId="0" borderId="27" xfId="3210" applyFont="1" applyBorder="1" applyAlignment="1">
      <alignment vertical="center" wrapText="1"/>
    </xf>
    <xf numFmtId="0" fontId="61" fillId="0" borderId="28" xfId="3210" applyFont="1" applyBorder="1" applyAlignment="1">
      <alignment horizontal="justify" vertical="center" wrapText="1"/>
    </xf>
    <xf numFmtId="0" fontId="61" fillId="0" borderId="29" xfId="3210" applyFont="1" applyBorder="1" applyAlignment="1">
      <alignment horizontal="center" vertical="center" wrapText="1"/>
    </xf>
    <xf numFmtId="0" fontId="66" fillId="0" borderId="0" xfId="3210" applyFont="1" applyBorder="1" applyAlignment="1">
      <alignment horizontal="center" vertical="center" wrapText="1"/>
    </xf>
    <xf numFmtId="0" fontId="57" fillId="0" borderId="0" xfId="3210" applyFont="1" applyAlignment="1">
      <alignment horizontal="center" vertical="center"/>
    </xf>
    <xf numFmtId="0" fontId="65" fillId="0" borderId="0" xfId="3210" applyFont="1" applyBorder="1" applyAlignment="1">
      <alignment horizontal="center" vertical="center" wrapText="1"/>
    </xf>
    <xf numFmtId="0" fontId="21" fillId="0" borderId="0" xfId="3210" applyFont="1" applyAlignment="1">
      <alignment horizontal="center" vertical="center" wrapText="1"/>
    </xf>
    <xf numFmtId="0" fontId="15" fillId="0" borderId="0" xfId="3210" applyFont="1" applyAlignment="1">
      <alignment horizontal="center" vertical="center" wrapText="1"/>
    </xf>
    <xf numFmtId="0" fontId="15" fillId="0" borderId="14" xfId="3210" applyFont="1" applyFill="1" applyBorder="1" applyAlignment="1" applyProtection="1">
      <alignment horizontal="center" vertical="top"/>
    </xf>
    <xf numFmtId="0" fontId="15" fillId="0" borderId="14" xfId="3210" applyFont="1" applyFill="1" applyBorder="1" applyAlignment="1" applyProtection="1">
      <alignment horizontal="left" vertical="top"/>
    </xf>
    <xf numFmtId="14" fontId="15" fillId="0" borderId="14" xfId="3210" applyNumberFormat="1" applyFont="1" applyFill="1" applyBorder="1" applyAlignment="1">
      <alignment horizontal="center" vertical="top" wrapText="1"/>
    </xf>
    <xf numFmtId="0" fontId="15" fillId="0" borderId="14" xfId="3210" applyFont="1" applyFill="1" applyBorder="1" applyAlignment="1" applyProtection="1">
      <alignment horizontal="left" vertical="top" wrapText="1"/>
    </xf>
    <xf numFmtId="0" fontId="15" fillId="0" borderId="14" xfId="3210" applyFont="1" applyFill="1" applyBorder="1" applyAlignment="1">
      <alignment wrapText="1"/>
    </xf>
    <xf numFmtId="14" fontId="15" fillId="0" borderId="14" xfId="3210" applyNumberFormat="1" applyFont="1" applyFill="1" applyBorder="1" applyAlignment="1" applyProtection="1">
      <alignment horizontal="left" vertical="top" wrapText="1"/>
    </xf>
    <xf numFmtId="0" fontId="60" fillId="0" borderId="14" xfId="3210" applyFont="1" applyFill="1" applyBorder="1" applyAlignment="1" applyProtection="1">
      <alignment horizontal="left" vertical="top" wrapText="1"/>
    </xf>
    <xf numFmtId="0" fontId="15" fillId="0" borderId="14" xfId="3210" applyFont="1" applyFill="1" applyBorder="1" applyAlignment="1" applyProtection="1">
      <alignment horizontal="center" vertical="top" wrapText="1"/>
    </xf>
    <xf numFmtId="0" fontId="15" fillId="0" borderId="30" xfId="3210" applyFont="1" applyBorder="1" applyAlignment="1">
      <alignment horizontal="center" vertical="center" wrapText="1"/>
    </xf>
    <xf numFmtId="0" fontId="15" fillId="0" borderId="30" xfId="3210" applyFont="1" applyBorder="1" applyAlignment="1">
      <alignment horizontal="left" vertical="center" shrinkToFit="1"/>
    </xf>
    <xf numFmtId="0" fontId="66" fillId="0" borderId="30" xfId="3210" applyFont="1" applyFill="1" applyBorder="1" applyAlignment="1" applyProtection="1">
      <alignment horizontal="left" vertical="top"/>
    </xf>
    <xf numFmtId="0" fontId="15" fillId="0" borderId="30" xfId="3210" applyFont="1" applyBorder="1" applyAlignment="1">
      <alignment horizontal="left" vertical="center" wrapText="1"/>
    </xf>
    <xf numFmtId="0" fontId="15" fillId="0" borderId="30" xfId="3210" applyFont="1" applyBorder="1" applyAlignment="1">
      <alignment vertical="center" wrapText="1"/>
    </xf>
    <xf numFmtId="169" fontId="15" fillId="0" borderId="30" xfId="3210" applyNumberFormat="1" applyFont="1" applyBorder="1" applyAlignment="1">
      <alignment horizontal="left" vertical="center" wrapText="1"/>
    </xf>
    <xf numFmtId="0" fontId="66" fillId="0" borderId="30" xfId="3210" applyFont="1" applyBorder="1" applyAlignment="1" applyProtection="1">
      <alignment horizontal="left" vertical="top" wrapText="1"/>
    </xf>
    <xf numFmtId="0" fontId="15" fillId="0" borderId="0" xfId="3210" applyFont="1" applyBorder="1" applyAlignment="1">
      <alignment vertical="center" wrapText="1"/>
    </xf>
    <xf numFmtId="0" fontId="66" fillId="29" borderId="30" xfId="3210" applyFont="1" applyFill="1" applyBorder="1" applyAlignment="1" applyProtection="1">
      <alignment horizontal="left" vertical="top" wrapText="1"/>
    </xf>
    <xf numFmtId="0" fontId="14" fillId="0" borderId="14" xfId="3210" applyFont="1" applyFill="1" applyBorder="1"/>
    <xf numFmtId="0" fontId="14" fillId="0" borderId="14" xfId="3210" applyFont="1" applyFill="1" applyBorder="1" applyAlignment="1">
      <alignment horizontal="center" wrapText="1"/>
    </xf>
    <xf numFmtId="182" fontId="14" fillId="0" borderId="14" xfId="3210" applyNumberFormat="1" applyFont="1" applyFill="1" applyBorder="1" applyAlignment="1">
      <alignment horizontal="center"/>
    </xf>
    <xf numFmtId="0" fontId="14" fillId="0" borderId="0" xfId="3210" applyFont="1" applyFill="1"/>
    <xf numFmtId="0" fontId="14" fillId="0" borderId="14" xfId="3210" applyFont="1" applyFill="1" applyBorder="1" applyAlignment="1">
      <alignment horizontal="left" wrapText="1"/>
    </xf>
    <xf numFmtId="0" fontId="14" fillId="0" borderId="14" xfId="3210" applyFont="1" applyFill="1" applyBorder="1" applyAlignment="1">
      <alignment vertical="center" wrapText="1"/>
    </xf>
    <xf numFmtId="169" fontId="14" fillId="0" borderId="14" xfId="3210" applyNumberFormat="1" applyFont="1" applyFill="1" applyBorder="1" applyAlignment="1">
      <alignment horizontal="center"/>
    </xf>
    <xf numFmtId="169" fontId="15" fillId="0" borderId="14" xfId="3210" applyNumberFormat="1" applyFont="1" applyFill="1" applyBorder="1" applyAlignment="1">
      <alignment horizontal="center" vertical="center" wrapText="1"/>
    </xf>
    <xf numFmtId="169" fontId="15" fillId="0" borderId="14" xfId="3210" applyNumberFormat="1" applyFont="1" applyFill="1" applyBorder="1" applyAlignment="1">
      <alignment horizontal="right" vertical="center" wrapText="1"/>
    </xf>
    <xf numFmtId="0" fontId="15" fillId="0" borderId="14" xfId="3210" applyNumberFormat="1" applyFont="1" applyFill="1" applyBorder="1" applyAlignment="1">
      <alignment horizontal="center" vertical="center" wrapText="1"/>
    </xf>
    <xf numFmtId="169" fontId="15" fillId="0" borderId="14" xfId="3210" applyNumberFormat="1" applyFont="1" applyFill="1" applyBorder="1" applyAlignment="1" applyProtection="1">
      <alignment horizontal="right" vertical="center" wrapText="1"/>
    </xf>
    <xf numFmtId="0" fontId="15" fillId="0" borderId="14" xfId="3210" applyNumberFormat="1" applyFont="1" applyFill="1" applyBorder="1" applyAlignment="1" applyProtection="1">
      <alignment horizontal="center" vertical="center"/>
      <protection locked="0"/>
    </xf>
    <xf numFmtId="0" fontId="15" fillId="0" borderId="14" xfId="3210" applyFont="1" applyFill="1" applyBorder="1" applyAlignment="1">
      <alignment horizontal="right" vertical="center"/>
    </xf>
    <xf numFmtId="0" fontId="15" fillId="0" borderId="14" xfId="3210" applyNumberFormat="1" applyFont="1" applyFill="1" applyBorder="1" applyAlignment="1">
      <alignment horizontal="justify" vertical="top"/>
    </xf>
    <xf numFmtId="0" fontId="15" fillId="0" borderId="14" xfId="3210" applyNumberFormat="1" applyFont="1" applyFill="1" applyBorder="1" applyAlignment="1">
      <alignment horizontal="justify" vertical="center" wrapText="1"/>
    </xf>
    <xf numFmtId="0" fontId="15" fillId="0" borderId="14" xfId="3210" applyFont="1" applyFill="1" applyBorder="1" applyAlignment="1">
      <alignment horizontal="justify" vertical="top" wrapText="1"/>
    </xf>
    <xf numFmtId="49" fontId="15" fillId="0" borderId="14" xfId="3210" applyNumberFormat="1" applyFont="1" applyFill="1" applyBorder="1" applyAlignment="1">
      <alignment horizontal="justify" vertical="top" wrapText="1"/>
    </xf>
    <xf numFmtId="0" fontId="21" fillId="0" borderId="30" xfId="3210" applyFont="1" applyBorder="1" applyAlignment="1">
      <alignment horizontal="center"/>
    </xf>
    <xf numFmtId="0" fontId="15" fillId="0" borderId="30" xfId="3210" applyFont="1" applyBorder="1" applyAlignment="1">
      <alignment horizontal="left"/>
    </xf>
    <xf numFmtId="0" fontId="15" fillId="0" borderId="30" xfId="3210" applyFont="1" applyBorder="1" applyAlignment="1">
      <alignment horizontal="center"/>
    </xf>
    <xf numFmtId="181" fontId="15" fillId="0" borderId="30" xfId="3210" applyNumberFormat="1" applyFont="1" applyBorder="1" applyAlignment="1">
      <alignment horizontal="right"/>
    </xf>
    <xf numFmtId="0" fontId="67" fillId="0" borderId="14" xfId="3210" applyFont="1" applyBorder="1" applyAlignment="1">
      <alignment horizontal="justify" vertical="top" wrapText="1"/>
    </xf>
    <xf numFmtId="0" fontId="21" fillId="0" borderId="31" xfId="3210" applyFont="1" applyBorder="1" applyAlignment="1">
      <alignment horizontal="center"/>
    </xf>
    <xf numFmtId="0" fontId="15" fillId="0" borderId="14" xfId="3210" applyFont="1" applyFill="1" applyBorder="1" applyAlignment="1" applyProtection="1">
      <alignment horizontal="justify" vertical="top" wrapText="1"/>
    </xf>
    <xf numFmtId="14" fontId="15" fillId="0" borderId="14" xfId="3210" applyNumberFormat="1" applyFont="1" applyFill="1" applyBorder="1" applyAlignment="1" applyProtection="1">
      <alignment horizontal="justify" vertical="center" wrapText="1"/>
    </xf>
    <xf numFmtId="0" fontId="60" fillId="0" borderId="14" xfId="3210" applyFont="1" applyFill="1" applyBorder="1" applyAlignment="1" applyProtection="1">
      <alignment horizontal="center" vertical="center"/>
      <protection locked="0"/>
    </xf>
    <xf numFmtId="0" fontId="60" fillId="0" borderId="14" xfId="3210" applyFont="1" applyFill="1" applyBorder="1" applyAlignment="1">
      <alignment horizontal="center" vertical="center" wrapText="1"/>
    </xf>
    <xf numFmtId="1" fontId="15" fillId="0" borderId="14" xfId="3210" applyNumberFormat="1" applyFont="1" applyFill="1" applyBorder="1" applyAlignment="1">
      <alignment horizontal="justify" vertical="center" wrapText="1"/>
    </xf>
    <xf numFmtId="0" fontId="66" fillId="0" borderId="14" xfId="3210" applyFont="1" applyFill="1" applyBorder="1" applyAlignment="1">
      <alignment horizontal="center" vertical="center" wrapText="1"/>
    </xf>
    <xf numFmtId="0" fontId="66" fillId="0" borderId="14" xfId="3210" applyFont="1" applyFill="1" applyBorder="1" applyAlignment="1" applyProtection="1">
      <alignment horizontal="center" vertical="top"/>
    </xf>
    <xf numFmtId="0" fontId="66" fillId="0" borderId="14" xfId="3210" applyFont="1" applyFill="1" applyBorder="1" applyAlignment="1" applyProtection="1">
      <alignment horizontal="justify" vertical="top" wrapText="1"/>
    </xf>
    <xf numFmtId="14" fontId="66" fillId="0" borderId="14" xfId="3210" applyNumberFormat="1" applyFont="1" applyFill="1" applyBorder="1" applyAlignment="1" applyProtection="1">
      <alignment horizontal="justify" vertical="center" wrapText="1"/>
    </xf>
    <xf numFmtId="0" fontId="65" fillId="0" borderId="14" xfId="3210" applyNumberFormat="1" applyFont="1" applyFill="1" applyBorder="1" applyAlignment="1" applyProtection="1">
      <alignment horizontal="center" vertical="center"/>
      <protection locked="0"/>
    </xf>
    <xf numFmtId="49" fontId="66" fillId="0" borderId="14" xfId="3210" applyNumberFormat="1" applyFont="1" applyFill="1" applyBorder="1" applyAlignment="1">
      <alignment horizontal="justify" vertical="center" wrapText="1"/>
    </xf>
    <xf numFmtId="0" fontId="66" fillId="0" borderId="14" xfId="3210" applyFont="1" applyFill="1" applyBorder="1" applyAlignment="1">
      <alignment horizontal="justify" vertical="center" wrapText="1"/>
    </xf>
    <xf numFmtId="0" fontId="66" fillId="0" borderId="14" xfId="3210" applyFont="1" applyBorder="1" applyAlignment="1">
      <alignment horizontal="center" vertical="center" wrapText="1"/>
    </xf>
    <xf numFmtId="0" fontId="15" fillId="0" borderId="14" xfId="3210" applyFont="1" applyFill="1" applyBorder="1" applyAlignment="1">
      <alignment horizontal="left" vertical="center" shrinkToFit="1"/>
    </xf>
    <xf numFmtId="169" fontId="15" fillId="30" borderId="14" xfId="3210" applyNumberFormat="1" applyFont="1" applyFill="1" applyBorder="1" applyAlignment="1">
      <alignment horizontal="right" vertical="center" wrapText="1"/>
    </xf>
    <xf numFmtId="0" fontId="15" fillId="30" borderId="14" xfId="3210" applyFont="1" applyFill="1" applyBorder="1" applyAlignment="1">
      <alignment vertical="center" wrapText="1"/>
    </xf>
    <xf numFmtId="0" fontId="21" fillId="0" borderId="14" xfId="3210" applyFont="1" applyFill="1" applyBorder="1" applyAlignment="1">
      <alignment wrapText="1"/>
    </xf>
    <xf numFmtId="0" fontId="21" fillId="0" borderId="14" xfId="3210" applyFont="1" applyFill="1" applyBorder="1"/>
    <xf numFmtId="0" fontId="15" fillId="0" borderId="0" xfId="3210" applyFont="1" applyFill="1" applyBorder="1" applyAlignment="1">
      <alignment horizontal="justify" vertical="center" wrapText="1"/>
    </xf>
    <xf numFmtId="0" fontId="15" fillId="0" borderId="0" xfId="3210" applyFont="1" applyFill="1" applyAlignment="1">
      <alignment vertical="center" wrapText="1"/>
    </xf>
    <xf numFmtId="0" fontId="15" fillId="0" borderId="0" xfId="3210" applyFont="1" applyFill="1" applyBorder="1" applyAlignment="1">
      <alignment horizontal="left" vertical="center" shrinkToFit="1"/>
    </xf>
    <xf numFmtId="0" fontId="15" fillId="0" borderId="0" xfId="3210" applyFont="1" applyFill="1" applyBorder="1" applyAlignment="1">
      <alignment horizontal="left" vertical="center" wrapText="1"/>
    </xf>
    <xf numFmtId="169" fontId="15" fillId="0" borderId="0" xfId="3210" applyNumberFormat="1" applyFont="1" applyFill="1" applyBorder="1" applyAlignment="1">
      <alignment horizontal="right" vertical="center" wrapText="1"/>
    </xf>
    <xf numFmtId="0" fontId="61" fillId="31" borderId="25" xfId="3210" applyFont="1" applyFill="1" applyBorder="1" applyAlignment="1">
      <alignment horizontal="left" vertical="center" wrapText="1"/>
    </xf>
    <xf numFmtId="0" fontId="61" fillId="31" borderId="25" xfId="3210" applyFont="1" applyFill="1" applyBorder="1" applyAlignment="1" applyProtection="1">
      <alignment horizontal="left" vertical="center" wrapText="1"/>
    </xf>
    <xf numFmtId="0" fontId="62" fillId="31" borderId="25" xfId="3210" applyFont="1" applyFill="1" applyBorder="1" applyAlignment="1">
      <alignment horizontal="left" vertical="center" wrapText="1"/>
    </xf>
    <xf numFmtId="0" fontId="15" fillId="31" borderId="14" xfId="3210" applyFont="1" applyFill="1" applyBorder="1" applyAlignment="1" applyProtection="1">
      <alignment horizontal="left" vertical="center" wrapText="1"/>
    </xf>
    <xf numFmtId="0" fontId="15" fillId="31" borderId="14" xfId="3210" applyFont="1" applyFill="1" applyBorder="1" applyAlignment="1">
      <alignment vertical="center" wrapText="1"/>
    </xf>
    <xf numFmtId="0" fontId="64" fillId="0" borderId="25" xfId="3210" applyNumberFormat="1" applyFont="1" applyFill="1" applyBorder="1" applyAlignment="1">
      <alignment horizontal="right" vertical="center"/>
    </xf>
    <xf numFmtId="14" fontId="64" fillId="0" borderId="25" xfId="3210" applyNumberFormat="1" applyFont="1" applyFill="1" applyBorder="1" applyAlignment="1">
      <alignment horizontal="right" vertical="center"/>
    </xf>
    <xf numFmtId="14" fontId="63" fillId="0" borderId="25" xfId="3210" applyNumberFormat="1" applyFont="1" applyFill="1" applyBorder="1" applyAlignment="1" applyProtection="1">
      <alignment horizontal="right" vertical="center" wrapText="1"/>
    </xf>
    <xf numFmtId="169" fontId="63" fillId="0" borderId="25" xfId="3210" applyNumberFormat="1" applyFont="1" applyBorder="1" applyAlignment="1">
      <alignment horizontal="right" vertical="center" wrapText="1"/>
    </xf>
    <xf numFmtId="169" fontId="63" fillId="0" borderId="25" xfId="3210" applyNumberFormat="1" applyFont="1" applyFill="1" applyBorder="1" applyAlignment="1" applyProtection="1">
      <alignment horizontal="right" vertical="center" wrapText="1"/>
    </xf>
    <xf numFmtId="169" fontId="61" fillId="0" borderId="32" xfId="3210" applyNumberFormat="1" applyFont="1" applyFill="1" applyBorder="1" applyAlignment="1" applyProtection="1">
      <alignment horizontal="right" vertical="center" wrapText="1"/>
    </xf>
    <xf numFmtId="0" fontId="19" fillId="0" borderId="0" xfId="3210" applyFont="1" applyAlignment="1">
      <alignment horizontal="center" vertical="center"/>
    </xf>
    <xf numFmtId="14" fontId="60" fillId="0" borderId="14" xfId="3210" applyNumberFormat="1" applyFont="1" applyFill="1" applyBorder="1" applyAlignment="1">
      <alignment horizontal="center" vertical="top" wrapText="1"/>
    </xf>
    <xf numFmtId="0" fontId="68" fillId="0" borderId="14" xfId="0" applyFont="1" applyFill="1" applyBorder="1" applyAlignment="1">
      <alignment vertical="center" wrapText="1"/>
    </xf>
    <xf numFmtId="0" fontId="70" fillId="0" borderId="0" xfId="0" applyFont="1" applyFill="1" applyBorder="1"/>
    <xf numFmtId="0" fontId="20" fillId="0" borderId="0" xfId="0" applyFont="1" applyBorder="1" applyAlignment="1">
      <alignment horizontal="center" vertical="center"/>
    </xf>
    <xf numFmtId="0" fontId="18" fillId="0" borderId="0" xfId="0" applyFont="1" applyFill="1" applyAlignment="1">
      <alignment horizontal="center" vertical="center"/>
    </xf>
    <xf numFmtId="0" fontId="20" fillId="0" borderId="0" xfId="0" applyFont="1" applyBorder="1" applyAlignment="1">
      <alignment horizontal="left" vertical="center"/>
    </xf>
    <xf numFmtId="0" fontId="20" fillId="0" borderId="0" xfId="0" applyFont="1" applyFill="1" applyBorder="1" applyAlignment="1">
      <alignment horizontal="center" vertical="center"/>
    </xf>
    <xf numFmtId="0" fontId="70" fillId="0" borderId="14" xfId="0" applyFont="1" applyFill="1" applyBorder="1"/>
    <xf numFmtId="0" fontId="69" fillId="0" borderId="14" xfId="0" applyFont="1" applyFill="1" applyBorder="1" applyAlignment="1">
      <alignment vertical="center" wrapText="1"/>
    </xf>
    <xf numFmtId="0" fontId="18" fillId="0" borderId="0" xfId="0" applyFont="1" applyAlignment="1">
      <alignment horizontal="left" vertical="center"/>
    </xf>
    <xf numFmtId="0" fontId="14" fillId="0" borderId="0" xfId="3208" applyAlignment="1">
      <alignment vertical="center"/>
    </xf>
    <xf numFmtId="0" fontId="74" fillId="0" borderId="0" xfId="3208" applyFont="1" applyBorder="1" applyAlignment="1">
      <alignment vertical="center" wrapText="1"/>
    </xf>
    <xf numFmtId="0" fontId="21" fillId="0" borderId="0" xfId="3208" applyFont="1"/>
    <xf numFmtId="0" fontId="21" fillId="0" borderId="0" xfId="3208" applyFont="1" applyAlignment="1">
      <alignment vertical="center"/>
    </xf>
    <xf numFmtId="0" fontId="75" fillId="0" borderId="14" xfId="3208" applyFont="1" applyBorder="1" applyAlignment="1">
      <alignment horizontal="centerContinuous" vertical="center" wrapText="1"/>
    </xf>
    <xf numFmtId="0" fontId="76" fillId="0" borderId="14" xfId="3208" applyFont="1" applyBorder="1" applyAlignment="1">
      <alignment horizontal="centerContinuous" vertical="center" wrapText="1"/>
    </xf>
    <xf numFmtId="0" fontId="76" fillId="0" borderId="33" xfId="3208" applyFont="1" applyBorder="1" applyAlignment="1">
      <alignment horizontal="center" vertical="center" wrapText="1"/>
    </xf>
    <xf numFmtId="0" fontId="76" fillId="0" borderId="34" xfId="3208" applyFont="1" applyBorder="1" applyAlignment="1">
      <alignment horizontal="center" vertical="center" wrapText="1"/>
    </xf>
    <xf numFmtId="0" fontId="76" fillId="0" borderId="35" xfId="3208" applyFont="1" applyBorder="1" applyAlignment="1">
      <alignment horizontal="center" vertical="center" wrapText="1"/>
    </xf>
    <xf numFmtId="0" fontId="76" fillId="0" borderId="36" xfId="3208" applyFont="1" applyBorder="1" applyAlignment="1">
      <alignment horizontal="center" vertical="center" wrapText="1"/>
    </xf>
    <xf numFmtId="0" fontId="76" fillId="0" borderId="20" xfId="3208" applyFont="1" applyBorder="1" applyAlignment="1">
      <alignment horizontal="center" vertical="center" wrapText="1"/>
    </xf>
    <xf numFmtId="0" fontId="76" fillId="0" borderId="37" xfId="3208" applyFont="1" applyBorder="1" applyAlignment="1">
      <alignment horizontal="center" vertical="center" wrapText="1"/>
    </xf>
    <xf numFmtId="0" fontId="76" fillId="0" borderId="38" xfId="3208" applyFont="1" applyBorder="1" applyAlignment="1">
      <alignment horizontal="center" vertical="center" wrapText="1"/>
    </xf>
    <xf numFmtId="0" fontId="76" fillId="0" borderId="39" xfId="3208" applyFont="1" applyFill="1" applyBorder="1" applyAlignment="1" applyProtection="1">
      <alignment vertical="center"/>
    </xf>
    <xf numFmtId="0" fontId="76" fillId="0" borderId="40" xfId="3208" applyFont="1" applyFill="1" applyBorder="1" applyAlignment="1" applyProtection="1">
      <alignment vertical="center"/>
    </xf>
    <xf numFmtId="0" fontId="81" fillId="0" borderId="40" xfId="3208" applyFont="1" applyFill="1" applyBorder="1" applyAlignment="1" applyProtection="1">
      <alignment horizontal="right" vertical="center"/>
      <protection locked="0"/>
    </xf>
    <xf numFmtId="0" fontId="81" fillId="32" borderId="39" xfId="3208" applyFont="1" applyFill="1" applyBorder="1" applyAlignment="1" applyProtection="1">
      <alignment horizontal="right" vertical="center"/>
      <protection locked="0"/>
    </xf>
    <xf numFmtId="0" fontId="81" fillId="32" borderId="40" xfId="3208" applyFont="1" applyFill="1" applyBorder="1" applyAlignment="1" applyProtection="1">
      <alignment horizontal="right" vertical="center"/>
      <protection locked="0"/>
    </xf>
    <xf numFmtId="0" fontId="81" fillId="32" borderId="41" xfId="3208" applyFont="1" applyFill="1" applyBorder="1" applyAlignment="1" applyProtection="1">
      <alignment horizontal="right" vertical="center"/>
      <protection locked="0"/>
    </xf>
    <xf numFmtId="0" fontId="81" fillId="0" borderId="42" xfId="3208" applyFont="1" applyFill="1" applyBorder="1" applyAlignment="1" applyProtection="1">
      <alignment horizontal="right" vertical="center"/>
      <protection locked="0"/>
    </xf>
    <xf numFmtId="0" fontId="81" fillId="32" borderId="43" xfId="3208" applyFont="1" applyFill="1" applyBorder="1" applyAlignment="1">
      <alignment horizontal="right" vertical="center" wrapText="1"/>
    </xf>
    <xf numFmtId="0" fontId="81" fillId="32" borderId="44" xfId="3208" applyFont="1" applyFill="1" applyBorder="1" applyAlignment="1">
      <alignment horizontal="right" vertical="center" wrapText="1"/>
    </xf>
    <xf numFmtId="0" fontId="81" fillId="32" borderId="45" xfId="3208" applyFont="1" applyFill="1" applyBorder="1" applyAlignment="1">
      <alignment horizontal="right" vertical="center" wrapText="1"/>
    </xf>
    <xf numFmtId="0" fontId="14" fillId="0" borderId="0" xfId="3208"/>
    <xf numFmtId="0" fontId="81" fillId="0" borderId="43" xfId="3208" applyFont="1" applyFill="1" applyBorder="1" applyAlignment="1">
      <alignment horizontal="right" vertical="center" wrapText="1"/>
    </xf>
    <xf numFmtId="0" fontId="81" fillId="0" borderId="43" xfId="3208" applyFont="1" applyFill="1" applyBorder="1" applyAlignment="1" applyProtection="1">
      <alignment horizontal="right" vertical="center"/>
      <protection locked="0"/>
    </xf>
    <xf numFmtId="0" fontId="81" fillId="0" borderId="14" xfId="3208" applyFont="1" applyFill="1" applyBorder="1" applyAlignment="1">
      <alignment horizontal="right" vertical="center" wrapText="1"/>
    </xf>
    <xf numFmtId="0" fontId="81" fillId="0" borderId="0" xfId="3208" applyFont="1" applyBorder="1" applyAlignment="1">
      <alignment vertical="center" wrapText="1"/>
    </xf>
    <xf numFmtId="0" fontId="76" fillId="0" borderId="46" xfId="3208" applyFont="1" applyFill="1" applyBorder="1" applyAlignment="1" applyProtection="1">
      <alignment vertical="center"/>
    </xf>
    <xf numFmtId="0" fontId="76" fillId="0" borderId="14" xfId="3208" applyFont="1" applyFill="1" applyBorder="1" applyAlignment="1" applyProtection="1">
      <alignment vertical="center"/>
    </xf>
    <xf numFmtId="0" fontId="81" fillId="0" borderId="14" xfId="3208" applyFont="1" applyFill="1" applyBorder="1" applyAlignment="1" applyProtection="1">
      <alignment horizontal="right" vertical="center"/>
      <protection locked="0"/>
    </xf>
    <xf numFmtId="0" fontId="81" fillId="32" borderId="46" xfId="3208" applyFont="1" applyFill="1" applyBorder="1" applyAlignment="1" applyProtection="1">
      <alignment horizontal="right" vertical="center"/>
      <protection locked="0"/>
    </xf>
    <xf numFmtId="0" fontId="81" fillId="32" borderId="14" xfId="3208" applyFont="1" applyFill="1" applyBorder="1" applyAlignment="1" applyProtection="1">
      <alignment horizontal="right" vertical="center"/>
      <protection locked="0"/>
    </xf>
    <xf numFmtId="0" fontId="81" fillId="32" borderId="47" xfId="3208" applyFont="1" applyFill="1" applyBorder="1" applyAlignment="1" applyProtection="1">
      <alignment horizontal="right" vertical="center"/>
      <protection locked="0"/>
    </xf>
    <xf numFmtId="0" fontId="81" fillId="32" borderId="39" xfId="3208" applyFont="1" applyFill="1" applyBorder="1" applyAlignment="1">
      <alignment horizontal="right" vertical="center" wrapText="1"/>
    </xf>
    <xf numFmtId="0" fontId="81" fillId="32" borderId="14" xfId="3208" applyFont="1" applyFill="1" applyBorder="1" applyAlignment="1">
      <alignment horizontal="right" vertical="center" wrapText="1"/>
    </xf>
    <xf numFmtId="0" fontId="81" fillId="32" borderId="47" xfId="3208" applyFont="1" applyFill="1" applyBorder="1" applyAlignment="1">
      <alignment horizontal="right" vertical="center" wrapText="1"/>
    </xf>
    <xf numFmtId="0" fontId="81" fillId="0" borderId="46" xfId="3208" applyFont="1" applyFill="1" applyBorder="1" applyAlignment="1" applyProtection="1">
      <alignment horizontal="right" vertical="center"/>
      <protection locked="0"/>
    </xf>
    <xf numFmtId="0" fontId="76" fillId="0" borderId="20" xfId="3208" applyFont="1" applyFill="1" applyBorder="1" applyAlignment="1" applyProtection="1">
      <alignment vertical="center"/>
    </xf>
    <xf numFmtId="0" fontId="81" fillId="0" borderId="20" xfId="3208" applyFont="1" applyFill="1" applyBorder="1" applyAlignment="1" applyProtection="1">
      <alignment horizontal="right" vertical="center"/>
      <protection locked="0"/>
    </xf>
    <xf numFmtId="0" fontId="81" fillId="32" borderId="36" xfId="3208" applyFont="1" applyFill="1" applyBorder="1" applyAlignment="1" applyProtection="1">
      <alignment horizontal="right" vertical="center"/>
      <protection locked="0"/>
    </xf>
    <xf numFmtId="0" fontId="81" fillId="32" borderId="20" xfId="3208" applyFont="1" applyFill="1" applyBorder="1" applyAlignment="1" applyProtection="1">
      <alignment horizontal="right" vertical="center"/>
      <protection locked="0"/>
    </xf>
    <xf numFmtId="0" fontId="81" fillId="32" borderId="37" xfId="3208" applyFont="1" applyFill="1" applyBorder="1" applyAlignment="1" applyProtection="1">
      <alignment horizontal="right" vertical="center"/>
      <protection locked="0"/>
    </xf>
    <xf numFmtId="0" fontId="81" fillId="32" borderId="20" xfId="3208" applyFont="1" applyFill="1" applyBorder="1" applyAlignment="1">
      <alignment horizontal="right" vertical="center" wrapText="1"/>
    </xf>
    <xf numFmtId="0" fontId="81" fillId="32" borderId="37" xfId="3208" applyFont="1" applyFill="1" applyBorder="1" applyAlignment="1">
      <alignment horizontal="right" vertical="center" wrapText="1"/>
    </xf>
    <xf numFmtId="0" fontId="81" fillId="0" borderId="36" xfId="3208" applyFont="1" applyFill="1" applyBorder="1" applyAlignment="1" applyProtection="1">
      <alignment horizontal="right" vertical="center"/>
      <protection locked="0"/>
    </xf>
    <xf numFmtId="0" fontId="82" fillId="32" borderId="46" xfId="3208" applyFont="1" applyFill="1" applyBorder="1" applyAlignment="1" applyProtection="1">
      <alignment vertical="center"/>
    </xf>
    <xf numFmtId="0" fontId="82" fillId="32" borderId="48" xfId="3208" applyFont="1" applyFill="1" applyBorder="1" applyAlignment="1" applyProtection="1">
      <alignment vertical="center"/>
    </xf>
    <xf numFmtId="0" fontId="77" fillId="32" borderId="49" xfId="3208" applyFont="1" applyFill="1" applyBorder="1" applyAlignment="1" applyProtection="1">
      <alignment horizontal="right" vertical="center"/>
    </xf>
    <xf numFmtId="0" fontId="77" fillId="32" borderId="50" xfId="3208" applyFont="1" applyFill="1" applyBorder="1" applyAlignment="1" applyProtection="1">
      <alignment horizontal="right" vertical="center"/>
    </xf>
    <xf numFmtId="0" fontId="77" fillId="32" borderId="48" xfId="3208" applyFont="1" applyFill="1" applyBorder="1" applyAlignment="1" applyProtection="1">
      <alignment horizontal="right" vertical="center"/>
    </xf>
    <xf numFmtId="0" fontId="77" fillId="32" borderId="51" xfId="3208" applyFont="1" applyFill="1" applyBorder="1" applyAlignment="1" applyProtection="1">
      <alignment horizontal="right" vertical="center"/>
    </xf>
    <xf numFmtId="0" fontId="77" fillId="32" borderId="52" xfId="3208" applyFont="1" applyFill="1" applyBorder="1" applyAlignment="1" applyProtection="1">
      <alignment horizontal="right" vertical="center"/>
    </xf>
    <xf numFmtId="0" fontId="77" fillId="32" borderId="49" xfId="3208" applyFont="1" applyFill="1" applyBorder="1" applyAlignment="1">
      <alignment horizontal="right" vertical="center" wrapText="1"/>
    </xf>
    <xf numFmtId="0" fontId="77" fillId="32" borderId="51" xfId="3208" applyFont="1" applyFill="1" applyBorder="1" applyAlignment="1">
      <alignment horizontal="right" vertical="center" wrapText="1"/>
    </xf>
    <xf numFmtId="0" fontId="77" fillId="32" borderId="0" xfId="3208" applyFont="1" applyFill="1" applyBorder="1" applyAlignment="1">
      <alignment vertical="center" wrapText="1"/>
    </xf>
    <xf numFmtId="0" fontId="79" fillId="32" borderId="0" xfId="3208" applyFont="1" applyFill="1" applyBorder="1" applyAlignment="1">
      <alignment vertical="center" wrapText="1"/>
    </xf>
    <xf numFmtId="0" fontId="81" fillId="32" borderId="40" xfId="3208" applyFont="1" applyFill="1" applyBorder="1" applyAlignment="1">
      <alignment horizontal="right" vertical="center" wrapText="1"/>
    </xf>
    <xf numFmtId="0" fontId="81" fillId="32" borderId="41" xfId="3208" applyFont="1" applyFill="1" applyBorder="1" applyAlignment="1">
      <alignment horizontal="right" vertical="center" wrapText="1"/>
    </xf>
    <xf numFmtId="0" fontId="81" fillId="0" borderId="39" xfId="3208" applyFont="1" applyFill="1" applyBorder="1" applyAlignment="1" applyProtection="1">
      <alignment horizontal="right" vertical="center"/>
      <protection locked="0"/>
    </xf>
    <xf numFmtId="0" fontId="81" fillId="0" borderId="41" xfId="3208" applyFont="1" applyFill="1" applyBorder="1" applyAlignment="1" applyProtection="1">
      <alignment horizontal="right" vertical="center"/>
      <protection locked="0"/>
    </xf>
    <xf numFmtId="0" fontId="81" fillId="0" borderId="53" xfId="3208" applyFont="1" applyFill="1" applyBorder="1" applyAlignment="1" applyProtection="1">
      <alignment horizontal="right" vertical="center"/>
      <protection locked="0"/>
    </xf>
    <xf numFmtId="0" fontId="81" fillId="0" borderId="47" xfId="3208" applyFont="1" applyFill="1" applyBorder="1" applyAlignment="1" applyProtection="1">
      <alignment horizontal="right" vertical="center"/>
      <protection locked="0"/>
    </xf>
    <xf numFmtId="0" fontId="81" fillId="0" borderId="14" xfId="3208" applyFont="1" applyFill="1" applyBorder="1" applyAlignment="1" applyProtection="1">
      <alignment horizontal="right" vertical="center"/>
    </xf>
    <xf numFmtId="0" fontId="76" fillId="0" borderId="54" xfId="3208" applyFont="1" applyFill="1" applyBorder="1" applyAlignment="1" applyProtection="1">
      <alignment vertical="center"/>
    </xf>
    <xf numFmtId="0" fontId="76" fillId="0" borderId="43" xfId="3208" applyFont="1" applyFill="1" applyBorder="1" applyAlignment="1" applyProtection="1">
      <alignment vertical="center"/>
    </xf>
    <xf numFmtId="0" fontId="81" fillId="0" borderId="44" xfId="3208" applyFont="1" applyFill="1" applyBorder="1" applyAlignment="1" applyProtection="1">
      <alignment horizontal="right" vertical="center"/>
      <protection locked="0"/>
    </xf>
    <xf numFmtId="0" fontId="81" fillId="0" borderId="55" xfId="3208" applyFont="1" applyFill="1" applyBorder="1" applyAlignment="1" applyProtection="1">
      <alignment horizontal="right" vertical="center"/>
      <protection locked="0"/>
    </xf>
    <xf numFmtId="0" fontId="81" fillId="32" borderId="43" xfId="3208" applyFont="1" applyFill="1" applyBorder="1" applyAlignment="1" applyProtection="1">
      <alignment horizontal="right" vertical="center"/>
      <protection locked="0"/>
    </xf>
    <xf numFmtId="0" fontId="81" fillId="32" borderId="44" xfId="3208" applyFont="1" applyFill="1" applyBorder="1" applyAlignment="1" applyProtection="1">
      <alignment horizontal="right" vertical="center"/>
      <protection locked="0"/>
    </xf>
    <xf numFmtId="0" fontId="81" fillId="32" borderId="45" xfId="3208" applyFont="1" applyFill="1" applyBorder="1" applyAlignment="1" applyProtection="1">
      <alignment horizontal="right" vertical="center"/>
      <protection locked="0"/>
    </xf>
    <xf numFmtId="0" fontId="81" fillId="0" borderId="45" xfId="3208" applyFont="1" applyFill="1" applyBorder="1" applyAlignment="1" applyProtection="1">
      <alignment horizontal="right" vertical="center"/>
      <protection locked="0"/>
    </xf>
    <xf numFmtId="0" fontId="81" fillId="0" borderId="56" xfId="3208" applyFont="1" applyFill="1" applyBorder="1" applyAlignment="1" applyProtection="1">
      <alignment horizontal="right" vertical="center"/>
      <protection locked="0"/>
    </xf>
    <xf numFmtId="0" fontId="81" fillId="0" borderId="57" xfId="3208" applyFont="1" applyFill="1" applyBorder="1" applyAlignment="1" applyProtection="1">
      <alignment horizontal="right" vertical="center"/>
      <protection locked="0"/>
    </xf>
    <xf numFmtId="0" fontId="76" fillId="0" borderId="40" xfId="3208" applyFont="1" applyFill="1" applyBorder="1" applyProtection="1"/>
    <xf numFmtId="0" fontId="76" fillId="0" borderId="14" xfId="3208" applyFont="1" applyFill="1" applyBorder="1" applyAlignment="1" applyProtection="1">
      <alignment horizontal="left" vertical="center"/>
      <protection locked="0"/>
    </xf>
    <xf numFmtId="0" fontId="76" fillId="32" borderId="33" xfId="3208" applyFont="1" applyFill="1" applyBorder="1" applyAlignment="1" applyProtection="1">
      <alignment vertical="center"/>
    </xf>
    <xf numFmtId="0" fontId="80" fillId="0" borderId="34" xfId="3208" applyFont="1" applyBorder="1" applyAlignment="1">
      <alignment horizontal="center" vertical="center" textRotation="38" shrinkToFit="1"/>
    </xf>
    <xf numFmtId="0" fontId="74" fillId="32" borderId="0" xfId="3208" applyFont="1" applyFill="1" applyBorder="1" applyAlignment="1">
      <alignment vertical="center" wrapText="1"/>
    </xf>
    <xf numFmtId="0" fontId="74" fillId="0" borderId="0" xfId="3208" applyFont="1" applyBorder="1" applyAlignment="1">
      <alignment vertical="center" shrinkToFit="1"/>
    </xf>
    <xf numFmtId="0" fontId="81" fillId="0" borderId="0" xfId="3208" applyFont="1" applyFill="1" applyBorder="1" applyAlignment="1">
      <alignment horizontal="right" vertical="center" wrapText="1"/>
    </xf>
    <xf numFmtId="0" fontId="83" fillId="0" borderId="43" xfId="3208" applyFont="1" applyFill="1" applyBorder="1" applyAlignment="1">
      <alignment vertical="center"/>
    </xf>
    <xf numFmtId="0" fontId="81" fillId="0" borderId="44" xfId="3208" applyFont="1" applyFill="1" applyBorder="1" applyAlignment="1" applyProtection="1">
      <alignment horizontal="right" vertical="center"/>
    </xf>
    <xf numFmtId="0" fontId="81" fillId="32" borderId="44" xfId="3208" applyFont="1" applyFill="1" applyBorder="1" applyAlignment="1" applyProtection="1">
      <alignment horizontal="right" vertical="center"/>
    </xf>
    <xf numFmtId="0" fontId="83" fillId="0" borderId="46" xfId="3208" applyFont="1" applyFill="1" applyBorder="1" applyAlignment="1">
      <alignment vertical="center"/>
    </xf>
    <xf numFmtId="0" fontId="84" fillId="0" borderId="14" xfId="3208" applyFont="1" applyFill="1" applyBorder="1" applyAlignment="1">
      <alignment vertical="center"/>
    </xf>
    <xf numFmtId="0" fontId="84" fillId="32" borderId="14" xfId="3208" applyFont="1" applyFill="1" applyBorder="1" applyAlignment="1">
      <alignment vertical="center"/>
    </xf>
    <xf numFmtId="0" fontId="81" fillId="32" borderId="14" xfId="3208" applyFont="1" applyFill="1" applyBorder="1" applyAlignment="1" applyProtection="1">
      <alignment horizontal="right" vertical="center"/>
    </xf>
    <xf numFmtId="0" fontId="83" fillId="0" borderId="36" xfId="3208" applyFont="1" applyFill="1" applyBorder="1" applyAlignment="1">
      <alignment vertical="center"/>
    </xf>
    <xf numFmtId="0" fontId="81" fillId="0" borderId="20" xfId="3208" applyFont="1" applyFill="1" applyBorder="1" applyAlignment="1" applyProtection="1">
      <alignment horizontal="right" vertical="center"/>
    </xf>
    <xf numFmtId="0" fontId="81" fillId="32" borderId="20" xfId="3208" applyFont="1" applyFill="1" applyBorder="1" applyAlignment="1" applyProtection="1">
      <alignment horizontal="right" vertical="center"/>
    </xf>
    <xf numFmtId="0" fontId="83" fillId="32" borderId="48" xfId="3208" applyFont="1" applyFill="1" applyBorder="1" applyAlignment="1">
      <alignment vertical="center"/>
    </xf>
    <xf numFmtId="0" fontId="77" fillId="32" borderId="49" xfId="3208" applyFont="1" applyFill="1" applyBorder="1" applyAlignment="1" applyProtection="1">
      <alignment horizontal="center" vertical="center"/>
    </xf>
    <xf numFmtId="0" fontId="86" fillId="33" borderId="0" xfId="3208" applyFont="1" applyFill="1" applyBorder="1" applyAlignment="1">
      <alignment vertical="center" wrapText="1"/>
    </xf>
    <xf numFmtId="0" fontId="87" fillId="32" borderId="0" xfId="3208" applyFont="1" applyFill="1" applyBorder="1" applyAlignment="1">
      <alignment vertical="center" wrapText="1"/>
    </xf>
    <xf numFmtId="0" fontId="86" fillId="32" borderId="0" xfId="3208" applyFont="1" applyFill="1" applyBorder="1" applyAlignment="1">
      <alignment vertical="center" wrapText="1"/>
    </xf>
    <xf numFmtId="0" fontId="91" fillId="0" borderId="0" xfId="0" applyFont="1" applyFill="1"/>
    <xf numFmtId="0" fontId="93" fillId="0" borderId="0" xfId="0" applyFont="1" applyFill="1" applyAlignment="1">
      <alignment horizontal="left"/>
    </xf>
    <xf numFmtId="0" fontId="92" fillId="0" borderId="0" xfId="0" applyFont="1" applyFill="1" applyAlignment="1">
      <alignment horizontal="center"/>
    </xf>
    <xf numFmtId="0" fontId="95" fillId="0" borderId="58" xfId="3209" applyFont="1" applyFill="1" applyBorder="1" applyAlignment="1">
      <alignment horizontal="center" vertical="center" wrapText="1"/>
    </xf>
    <xf numFmtId="0" fontId="91" fillId="0" borderId="0" xfId="3209" applyFont="1" applyFill="1"/>
    <xf numFmtId="0" fontId="91" fillId="0" borderId="14" xfId="0" applyFont="1" applyFill="1" applyBorder="1" applyAlignment="1">
      <alignment horizontal="center"/>
    </xf>
    <xf numFmtId="0" fontId="97" fillId="0" borderId="14" xfId="0" applyFont="1" applyFill="1" applyBorder="1" applyAlignment="1">
      <alignment vertical="top" wrapText="1" shrinkToFit="1"/>
    </xf>
    <xf numFmtId="0" fontId="99" fillId="0" borderId="14" xfId="0" applyFont="1" applyFill="1" applyBorder="1" applyAlignment="1">
      <alignment vertical="center" wrapText="1"/>
    </xf>
    <xf numFmtId="0" fontId="97" fillId="0" borderId="14" xfId="0" applyFont="1" applyFill="1" applyBorder="1" applyAlignment="1">
      <alignment vertical="top" wrapText="1"/>
    </xf>
    <xf numFmtId="0" fontId="91" fillId="0" borderId="14" xfId="0" applyFont="1" applyFill="1" applyBorder="1"/>
    <xf numFmtId="0" fontId="97" fillId="0" borderId="14" xfId="0" applyFont="1" applyFill="1" applyBorder="1" applyAlignment="1">
      <alignment horizontal="center"/>
    </xf>
    <xf numFmtId="0" fontId="100" fillId="0" borderId="58" xfId="3209" applyFont="1" applyFill="1" applyBorder="1" applyAlignment="1">
      <alignment horizontal="center" vertical="center" wrapText="1"/>
    </xf>
    <xf numFmtId="0" fontId="102" fillId="0" borderId="58" xfId="3209" applyFont="1" applyFill="1" applyBorder="1" applyAlignment="1">
      <alignment horizontal="center" vertical="center" wrapText="1"/>
    </xf>
    <xf numFmtId="0" fontId="0" fillId="0" borderId="0" xfId="0" applyFill="1" applyAlignment="1">
      <alignment horizontal="center" vertical="center"/>
    </xf>
    <xf numFmtId="0" fontId="114" fillId="0" borderId="14" xfId="3187" applyFont="1" applyBorder="1" applyAlignment="1">
      <alignment horizontal="center" vertical="center"/>
    </xf>
    <xf numFmtId="0" fontId="114" fillId="0" borderId="14" xfId="3187" applyFont="1" applyFill="1" applyBorder="1" applyAlignment="1">
      <alignment horizontal="left" vertical="center" wrapText="1"/>
    </xf>
    <xf numFmtId="0" fontId="114" fillId="0" borderId="14" xfId="3187" applyFont="1" applyFill="1" applyBorder="1" applyAlignment="1">
      <alignment horizontal="center" vertical="center" wrapText="1"/>
    </xf>
    <xf numFmtId="0" fontId="0" fillId="0" borderId="14" xfId="0" applyFill="1" applyBorder="1" applyAlignment="1">
      <alignment horizontal="center" vertical="center" wrapText="1"/>
    </xf>
    <xf numFmtId="0" fontId="22" fillId="0" borderId="14" xfId="0" applyFont="1" applyFill="1" applyBorder="1"/>
    <xf numFmtId="0" fontId="114" fillId="0" borderId="0" xfId="3187" applyFont="1" applyFill="1" applyBorder="1" applyAlignment="1">
      <alignment horizontal="center" vertical="center" wrapText="1"/>
    </xf>
    <xf numFmtId="0" fontId="114" fillId="0" borderId="14" xfId="3187" applyFont="1" applyFill="1" applyBorder="1" applyAlignment="1">
      <alignment horizontal="left" vertical="center"/>
    </xf>
    <xf numFmtId="0" fontId="114" fillId="0" borderId="0" xfId="3187" applyFont="1" applyBorder="1" applyAlignment="1">
      <alignment horizontal="center" vertical="center" wrapText="1"/>
    </xf>
    <xf numFmtId="0" fontId="111" fillId="0" borderId="0" xfId="3268" applyFont="1"/>
    <xf numFmtId="0" fontId="111" fillId="0" borderId="0" xfId="3267" applyFont="1"/>
    <xf numFmtId="0" fontId="117" fillId="34" borderId="43" xfId="3269" applyFont="1" applyFill="1" applyBorder="1" applyAlignment="1">
      <alignment horizontal="center" vertical="center" wrapText="1"/>
    </xf>
    <xf numFmtId="0" fontId="117" fillId="34" borderId="44" xfId="3269" applyFont="1" applyFill="1" applyBorder="1" applyAlignment="1">
      <alignment horizontal="center" vertical="center" wrapText="1"/>
    </xf>
    <xf numFmtId="0" fontId="117" fillId="34" borderId="45" xfId="3269" applyFont="1" applyFill="1" applyBorder="1" applyAlignment="1">
      <alignment horizontal="center" vertical="center" wrapText="1"/>
    </xf>
    <xf numFmtId="0" fontId="111" fillId="0" borderId="14" xfId="3269" applyFont="1" applyBorder="1" applyAlignment="1">
      <alignment horizontal="right"/>
    </xf>
    <xf numFmtId="2" fontId="111" fillId="0" borderId="14" xfId="3269" applyNumberFormat="1" applyFont="1" applyFill="1" applyBorder="1"/>
    <xf numFmtId="189" fontId="111" fillId="0" borderId="14" xfId="3269" applyNumberFormat="1" applyFont="1" applyFill="1" applyBorder="1"/>
    <xf numFmtId="2" fontId="111" fillId="0" borderId="47" xfId="3269" applyNumberFormat="1" applyFont="1" applyFill="1" applyBorder="1"/>
    <xf numFmtId="0" fontId="111" fillId="0" borderId="34" xfId="3269" applyFont="1" applyBorder="1" applyAlignment="1">
      <alignment horizontal="right"/>
    </xf>
    <xf numFmtId="2" fontId="111" fillId="0" borderId="34" xfId="3269" applyNumberFormat="1" applyFont="1" applyFill="1" applyBorder="1"/>
    <xf numFmtId="189" fontId="111" fillId="0" borderId="34" xfId="3269" applyNumberFormat="1" applyFont="1" applyFill="1" applyBorder="1"/>
    <xf numFmtId="2" fontId="111" fillId="0" borderId="35" xfId="3269" applyNumberFormat="1" applyFont="1" applyFill="1" applyBorder="1"/>
    <xf numFmtId="0" fontId="14" fillId="0" borderId="0" xfId="3187" applyFont="1"/>
    <xf numFmtId="0" fontId="106" fillId="0" borderId="48" xfId="3187" applyNumberFormat="1" applyFont="1" applyBorder="1" applyAlignment="1">
      <alignment horizontal="center" vertical="center" wrapText="1"/>
    </xf>
    <xf numFmtId="0" fontId="106" fillId="0" borderId="49" xfId="3187" applyNumberFormat="1" applyFont="1" applyBorder="1" applyAlignment="1">
      <alignment horizontal="center" vertical="center"/>
    </xf>
    <xf numFmtId="0" fontId="106" fillId="0" borderId="49" xfId="3187" applyNumberFormat="1" applyFont="1" applyFill="1" applyBorder="1" applyAlignment="1">
      <alignment horizontal="center" vertical="center" wrapText="1"/>
    </xf>
    <xf numFmtId="0" fontId="106" fillId="0" borderId="51" xfId="3187" applyFont="1" applyBorder="1" applyAlignment="1">
      <alignment horizontal="center" vertical="center" wrapText="1"/>
    </xf>
    <xf numFmtId="0" fontId="14" fillId="0" borderId="39" xfId="3187" applyFont="1" applyBorder="1" applyAlignment="1">
      <alignment horizontal="center"/>
    </xf>
    <xf numFmtId="0" fontId="14" fillId="0" borderId="40" xfId="3187" applyFont="1" applyBorder="1" applyAlignment="1">
      <alignment horizontal="center"/>
    </xf>
    <xf numFmtId="0" fontId="14" fillId="0" borderId="41" xfId="3187" applyFont="1" applyBorder="1" applyAlignment="1">
      <alignment horizontal="center" vertical="center"/>
    </xf>
    <xf numFmtId="0" fontId="14" fillId="0" borderId="46" xfId="3187" applyFont="1" applyBorder="1" applyAlignment="1">
      <alignment horizontal="center" vertical="center"/>
    </xf>
    <xf numFmtId="17" fontId="14" fillId="0" borderId="14" xfId="3187" applyNumberFormat="1" applyFont="1" applyBorder="1" applyAlignment="1">
      <alignment horizontal="center" vertical="center"/>
    </xf>
    <xf numFmtId="2" fontId="14" fillId="0" borderId="14" xfId="3187" applyNumberFormat="1" applyFont="1" applyBorder="1" applyAlignment="1">
      <alignment horizontal="center" vertical="center"/>
    </xf>
    <xf numFmtId="2" fontId="14" fillId="36" borderId="47" xfId="3187" applyNumberFormat="1" applyFont="1" applyFill="1" applyBorder="1" applyAlignment="1">
      <alignment horizontal="center" vertical="center"/>
    </xf>
    <xf numFmtId="2" fontId="14" fillId="0" borderId="0" xfId="3187" applyNumberFormat="1" applyFont="1"/>
    <xf numFmtId="0" fontId="14" fillId="37" borderId="46" xfId="3187" applyFont="1" applyFill="1" applyBorder="1" applyAlignment="1">
      <alignment horizontal="center" vertical="center"/>
    </xf>
    <xf numFmtId="17" fontId="14" fillId="37" borderId="14" xfId="3187" applyNumberFormat="1" applyFont="1" applyFill="1" applyBorder="1" applyAlignment="1">
      <alignment horizontal="center" vertical="center"/>
    </xf>
    <xf numFmtId="2" fontId="14" fillId="37" borderId="14" xfId="3187" applyNumberFormat="1" applyFont="1" applyFill="1" applyBorder="1" applyAlignment="1">
      <alignment horizontal="center" vertical="center"/>
    </xf>
    <xf numFmtId="0" fontId="14" fillId="37" borderId="14" xfId="3187" applyFont="1" applyFill="1" applyBorder="1" applyAlignment="1">
      <alignment horizontal="center" vertical="center"/>
    </xf>
    <xf numFmtId="2" fontId="14" fillId="36" borderId="14" xfId="3187" applyNumberFormat="1" applyFont="1" applyFill="1" applyBorder="1" applyAlignment="1">
      <alignment horizontal="center" vertical="center"/>
    </xf>
    <xf numFmtId="0" fontId="106" fillId="0" borderId="49" xfId="3187" applyNumberFormat="1" applyFont="1" applyBorder="1" applyAlignment="1">
      <alignment horizontal="center" vertical="center" wrapText="1"/>
    </xf>
    <xf numFmtId="0" fontId="106" fillId="0" borderId="49" xfId="3187" applyFont="1" applyBorder="1" applyAlignment="1">
      <alignment horizontal="center" vertical="center" wrapText="1"/>
    </xf>
    <xf numFmtId="0" fontId="106" fillId="0" borderId="51" xfId="3187" applyNumberFormat="1" applyFont="1" applyFill="1" applyBorder="1" applyAlignment="1">
      <alignment horizontal="center" vertical="center" wrapText="1"/>
    </xf>
    <xf numFmtId="0" fontId="14" fillId="0" borderId="61" xfId="3187" applyFont="1" applyBorder="1" applyAlignment="1">
      <alignment horizontal="center"/>
    </xf>
    <xf numFmtId="0" fontId="14" fillId="0" borderId="62" xfId="3187" applyFont="1" applyBorder="1" applyAlignment="1">
      <alignment horizontal="center"/>
    </xf>
    <xf numFmtId="0" fontId="14" fillId="0" borderId="62" xfId="3187" applyFont="1" applyBorder="1" applyAlignment="1">
      <alignment horizontal="center" vertical="center"/>
    </xf>
    <xf numFmtId="0" fontId="14" fillId="0" borderId="63" xfId="3187" applyFont="1" applyBorder="1" applyAlignment="1">
      <alignment horizontal="center"/>
    </xf>
    <xf numFmtId="189" fontId="14" fillId="0" borderId="14" xfId="3270" applyNumberFormat="1" applyFont="1" applyBorder="1" applyAlignment="1">
      <alignment horizontal="center" vertical="center" wrapText="1"/>
    </xf>
    <xf numFmtId="2" fontId="14" fillId="0" borderId="14" xfId="3270" applyNumberFormat="1" applyFont="1" applyBorder="1" applyAlignment="1">
      <alignment horizontal="center" vertical="center" wrapText="1"/>
    </xf>
    <xf numFmtId="189" fontId="14" fillId="36" borderId="14" xfId="3270" applyNumberFormat="1" applyFont="1" applyFill="1" applyBorder="1" applyAlignment="1">
      <alignment horizontal="center" vertical="center" wrapText="1"/>
    </xf>
    <xf numFmtId="2" fontId="14" fillId="0" borderId="14" xfId="3187" applyNumberFormat="1" applyFont="1" applyBorder="1" applyAlignment="1">
      <alignment horizontal="center"/>
    </xf>
    <xf numFmtId="189" fontId="14" fillId="36" borderId="47" xfId="3270" applyNumberFormat="1" applyFont="1" applyFill="1" applyBorder="1" applyAlignment="1">
      <alignment horizontal="center" vertical="center" wrapText="1"/>
    </xf>
    <xf numFmtId="189" fontId="14" fillId="37" borderId="14" xfId="3270" applyNumberFormat="1" applyFont="1" applyFill="1" applyBorder="1" applyAlignment="1">
      <alignment horizontal="center" vertical="center" wrapText="1"/>
    </xf>
    <xf numFmtId="2" fontId="14" fillId="37" borderId="14" xfId="3270" applyNumberFormat="1" applyFont="1" applyFill="1" applyBorder="1" applyAlignment="1">
      <alignment horizontal="center" vertical="center" wrapText="1"/>
    </xf>
    <xf numFmtId="2" fontId="14" fillId="37" borderId="14" xfId="3187" applyNumberFormat="1" applyFont="1" applyFill="1" applyBorder="1" applyAlignment="1">
      <alignment horizontal="center"/>
    </xf>
    <xf numFmtId="2" fontId="14" fillId="0" borderId="0" xfId="3187" applyNumberFormat="1" applyFont="1" applyBorder="1"/>
    <xf numFmtId="0" fontId="14" fillId="0" borderId="0" xfId="3187" applyFont="1" applyBorder="1"/>
    <xf numFmtId="189" fontId="14" fillId="0" borderId="0" xfId="3187" applyNumberFormat="1" applyFont="1" applyBorder="1"/>
    <xf numFmtId="0" fontId="14" fillId="0" borderId="48" xfId="3187" applyFont="1" applyBorder="1" applyAlignment="1">
      <alignment horizontal="center"/>
    </xf>
    <xf numFmtId="0" fontId="14" fillId="0" borderId="49" xfId="3187" applyFont="1" applyBorder="1" applyAlignment="1">
      <alignment horizontal="center"/>
    </xf>
    <xf numFmtId="0" fontId="14" fillId="0" borderId="51" xfId="3187" applyFont="1" applyBorder="1" applyAlignment="1">
      <alignment horizontal="center" vertical="center"/>
    </xf>
    <xf numFmtId="0" fontId="14" fillId="0" borderId="39" xfId="3187" applyFont="1" applyBorder="1" applyAlignment="1">
      <alignment horizontal="center" vertical="center"/>
    </xf>
    <xf numFmtId="17" fontId="14" fillId="0" borderId="40" xfId="3187" applyNumberFormat="1" applyFont="1" applyBorder="1" applyAlignment="1">
      <alignment horizontal="center" vertical="center"/>
    </xf>
    <xf numFmtId="2" fontId="14" fillId="0" borderId="40" xfId="3187" applyNumberFormat="1" applyFont="1" applyBorder="1" applyAlignment="1">
      <alignment horizontal="center" vertical="center"/>
    </xf>
    <xf numFmtId="2" fontId="14" fillId="36" borderId="40" xfId="3187" applyNumberFormat="1" applyFont="1" applyFill="1" applyBorder="1" applyAlignment="1">
      <alignment horizontal="center" vertical="center"/>
    </xf>
    <xf numFmtId="2" fontId="14" fillId="36" borderId="41" xfId="3187" applyNumberFormat="1" applyFont="1" applyFill="1" applyBorder="1" applyAlignment="1">
      <alignment horizontal="center" vertical="center"/>
    </xf>
    <xf numFmtId="0" fontId="14" fillId="0" borderId="14" xfId="3187" applyFont="1" applyBorder="1" applyAlignment="1">
      <alignment horizontal="center" vertical="center"/>
    </xf>
    <xf numFmtId="0" fontId="106" fillId="0" borderId="0" xfId="3187" applyFont="1" applyAlignment="1">
      <alignment horizontal="right" vertical="center"/>
    </xf>
    <xf numFmtId="0" fontId="14" fillId="0" borderId="49" xfId="3187" applyFont="1" applyBorder="1" applyAlignment="1">
      <alignment horizontal="center" vertical="center"/>
    </xf>
    <xf numFmtId="0" fontId="14" fillId="0" borderId="51" xfId="3187" applyFont="1" applyBorder="1" applyAlignment="1">
      <alignment horizontal="center"/>
    </xf>
    <xf numFmtId="0" fontId="123" fillId="0" borderId="48" xfId="3187" applyFont="1" applyBorder="1" applyAlignment="1">
      <alignment horizontal="center"/>
    </xf>
    <xf numFmtId="0" fontId="123" fillId="0" borderId="49" xfId="3187" applyFont="1" applyBorder="1" applyAlignment="1">
      <alignment horizontal="center"/>
    </xf>
    <xf numFmtId="0" fontId="123" fillId="0" borderId="51" xfId="3187" applyFont="1" applyBorder="1" applyAlignment="1">
      <alignment horizontal="center" vertical="center"/>
    </xf>
    <xf numFmtId="2" fontId="57" fillId="36" borderId="41" xfId="3187" applyNumberFormat="1" applyFont="1" applyFill="1" applyBorder="1" applyAlignment="1">
      <alignment horizontal="center" vertical="center"/>
    </xf>
    <xf numFmtId="2" fontId="14" fillId="0" borderId="0" xfId="3187" applyNumberFormat="1" applyFont="1" applyAlignment="1">
      <alignment horizontal="center" vertical="center"/>
    </xf>
    <xf numFmtId="0" fontId="14" fillId="37" borderId="33" xfId="3187" applyFont="1" applyFill="1" applyBorder="1" applyAlignment="1">
      <alignment horizontal="center" vertical="center"/>
    </xf>
    <xf numFmtId="17" fontId="14" fillId="37" borderId="34" xfId="3187" applyNumberFormat="1" applyFont="1" applyFill="1" applyBorder="1" applyAlignment="1">
      <alignment horizontal="center" vertical="center"/>
    </xf>
    <xf numFmtId="2" fontId="14" fillId="37" borderId="34" xfId="3187" applyNumberFormat="1" applyFont="1" applyFill="1" applyBorder="1" applyAlignment="1">
      <alignment horizontal="center" vertical="center"/>
    </xf>
    <xf numFmtId="2" fontId="14" fillId="36" borderId="35" xfId="3187" applyNumberFormat="1" applyFont="1" applyFill="1" applyBorder="1" applyAlignment="1">
      <alignment horizontal="center" vertical="center"/>
    </xf>
    <xf numFmtId="189" fontId="14" fillId="36" borderId="93" xfId="3270" applyNumberFormat="1" applyFont="1" applyFill="1" applyBorder="1" applyAlignment="1">
      <alignment horizontal="center" vertical="center" wrapText="1"/>
    </xf>
    <xf numFmtId="189" fontId="14" fillId="37" borderId="34" xfId="3270" applyNumberFormat="1" applyFont="1" applyFill="1" applyBorder="1" applyAlignment="1">
      <alignment horizontal="center" vertical="center" wrapText="1"/>
    </xf>
    <xf numFmtId="2" fontId="14" fillId="37" borderId="34" xfId="3270" applyNumberFormat="1" applyFont="1" applyFill="1" applyBorder="1" applyAlignment="1">
      <alignment horizontal="center" vertical="center" wrapText="1"/>
    </xf>
    <xf numFmtId="189" fontId="14" fillId="36" borderId="34" xfId="3270" applyNumberFormat="1" applyFont="1" applyFill="1" applyBorder="1" applyAlignment="1">
      <alignment horizontal="center" vertical="center" wrapText="1"/>
    </xf>
    <xf numFmtId="2" fontId="14" fillId="37" borderId="34" xfId="3187" applyNumberFormat="1" applyFont="1" applyFill="1" applyBorder="1" applyAlignment="1">
      <alignment horizontal="center"/>
    </xf>
    <xf numFmtId="189" fontId="14" fillId="36" borderId="35" xfId="3270" applyNumberFormat="1" applyFont="1" applyFill="1" applyBorder="1" applyAlignment="1">
      <alignment horizontal="center" vertical="center" wrapText="1"/>
    </xf>
    <xf numFmtId="189" fontId="14" fillId="36" borderId="0" xfId="3270" applyNumberFormat="1" applyFont="1" applyFill="1" applyBorder="1" applyAlignment="1">
      <alignment horizontal="center" vertical="center" wrapText="1"/>
    </xf>
    <xf numFmtId="2" fontId="14" fillId="36" borderId="34" xfId="3187" applyNumberFormat="1" applyFont="1" applyFill="1" applyBorder="1" applyAlignment="1">
      <alignment horizontal="center" vertical="center"/>
    </xf>
    <xf numFmtId="0" fontId="14" fillId="0" borderId="0" xfId="3187" applyFont="1" applyAlignment="1">
      <alignment vertical="center"/>
    </xf>
    <xf numFmtId="0" fontId="14" fillId="0" borderId="0" xfId="3187"/>
    <xf numFmtId="0" fontId="103" fillId="0" borderId="14" xfId="3187" applyFont="1" applyFill="1" applyBorder="1" applyAlignment="1">
      <alignment vertical="center" wrapText="1"/>
    </xf>
    <xf numFmtId="0" fontId="14" fillId="0" borderId="0" xfId="3187" applyFill="1"/>
    <xf numFmtId="0" fontId="14" fillId="0" borderId="14" xfId="3187" applyFill="1" applyBorder="1" applyAlignment="1">
      <alignment vertical="center" wrapText="1"/>
    </xf>
    <xf numFmtId="0" fontId="103" fillId="0" borderId="14" xfId="3187" applyFont="1" applyFill="1" applyBorder="1" applyAlignment="1">
      <alignment horizontal="center" vertical="center" wrapText="1"/>
    </xf>
    <xf numFmtId="0" fontId="14" fillId="0" borderId="0" xfId="3178"/>
    <xf numFmtId="0" fontId="108" fillId="0" borderId="0" xfId="3187" applyFont="1" applyFill="1"/>
    <xf numFmtId="0" fontId="0" fillId="0" borderId="0" xfId="0" applyFill="1"/>
    <xf numFmtId="0" fontId="111" fillId="0" borderId="0" xfId="0" applyFont="1" applyFill="1"/>
    <xf numFmtId="0" fontId="126" fillId="0" borderId="14" xfId="0" applyFont="1" applyFill="1" applyBorder="1" applyAlignment="1">
      <alignment horizontal="center" vertical="center" wrapText="1"/>
    </xf>
    <xf numFmtId="0" fontId="127" fillId="0" borderId="14" xfId="0" applyFont="1" applyFill="1" applyBorder="1" applyAlignment="1">
      <alignment horizontal="center" vertical="center" wrapText="1"/>
    </xf>
    <xf numFmtId="0" fontId="111" fillId="0" borderId="14" xfId="0" applyFont="1" applyFill="1" applyBorder="1" applyAlignment="1">
      <alignment horizontal="center" vertical="center" wrapText="1"/>
    </xf>
    <xf numFmtId="0" fontId="18" fillId="0" borderId="0" xfId="3187" applyFont="1" applyAlignment="1">
      <alignment horizontal="center"/>
    </xf>
    <xf numFmtId="0" fontId="129" fillId="0" borderId="14" xfId="3264" applyFont="1" applyFill="1" applyBorder="1" applyAlignment="1">
      <alignment vertical="center" wrapText="1"/>
    </xf>
    <xf numFmtId="0" fontId="129" fillId="0" borderId="14" xfId="3187" applyFont="1" applyFill="1" applyBorder="1" applyAlignment="1">
      <alignment horizontal="left" vertical="center" wrapText="1"/>
    </xf>
    <xf numFmtId="0" fontId="106" fillId="0" borderId="14" xfId="3187" applyFont="1" applyFill="1" applyBorder="1" applyAlignment="1">
      <alignment vertical="center" wrapText="1"/>
    </xf>
    <xf numFmtId="0" fontId="105" fillId="0" borderId="0" xfId="0" applyFont="1" applyAlignment="1">
      <alignment horizontal="left"/>
    </xf>
    <xf numFmtId="0" fontId="109" fillId="0" borderId="34" xfId="0" applyFont="1" applyBorder="1" applyAlignment="1">
      <alignment horizontal="center" vertical="center"/>
    </xf>
    <xf numFmtId="0" fontId="109" fillId="0" borderId="35" xfId="0" applyFont="1" applyBorder="1" applyAlignment="1">
      <alignment horizontal="center" vertical="center"/>
    </xf>
    <xf numFmtId="0" fontId="112" fillId="0" borderId="49" xfId="0" applyFont="1" applyBorder="1" applyAlignment="1">
      <alignment horizontal="center" vertical="center"/>
    </xf>
    <xf numFmtId="0" fontId="106" fillId="0" borderId="52" xfId="0" applyFont="1" applyFill="1" applyBorder="1" applyAlignment="1">
      <alignment horizontal="center" vertical="center" wrapText="1"/>
    </xf>
    <xf numFmtId="0" fontId="106" fillId="0" borderId="0" xfId="0" applyFont="1" applyFill="1" applyBorder="1" applyAlignment="1">
      <alignment horizontal="center" vertical="center" wrapText="1"/>
    </xf>
    <xf numFmtId="0" fontId="0" fillId="0" borderId="0" xfId="0" applyAlignment="1">
      <alignment horizontal="center" vertical="center"/>
    </xf>
    <xf numFmtId="0" fontId="18" fillId="0" borderId="0" xfId="0" applyFont="1" applyAlignment="1">
      <alignment horizontal="left"/>
    </xf>
    <xf numFmtId="0" fontId="0" fillId="0" borderId="0" xfId="0" applyAlignment="1">
      <alignment horizontal="center"/>
    </xf>
    <xf numFmtId="0" fontId="113" fillId="0" borderId="14" xfId="0" applyFont="1" applyBorder="1" applyAlignment="1">
      <alignment horizontal="center" vertical="center" wrapText="1"/>
    </xf>
    <xf numFmtId="0" fontId="113" fillId="0" borderId="0" xfId="0" applyFont="1" applyBorder="1" applyAlignment="1">
      <alignment horizontal="center" vertical="center" wrapText="1"/>
    </xf>
    <xf numFmtId="0" fontId="115" fillId="0" borderId="14" xfId="0" applyFont="1" applyBorder="1" applyAlignment="1">
      <alignment vertical="center"/>
    </xf>
    <xf numFmtId="0" fontId="0" fillId="0" borderId="0" xfId="0" applyFill="1" applyBorder="1"/>
    <xf numFmtId="0" fontId="20" fillId="0" borderId="0" xfId="0" applyFont="1" applyFill="1" applyBorder="1" applyAlignment="1">
      <alignment vertical="center"/>
    </xf>
    <xf numFmtId="0" fontId="20" fillId="0" borderId="0" xfId="0" applyFont="1" applyFill="1" applyBorder="1" applyAlignment="1">
      <alignment horizontal="left" vertical="center" wrapText="1"/>
    </xf>
    <xf numFmtId="0" fontId="20" fillId="0" borderId="0" xfId="0" applyFont="1" applyFill="1" applyBorder="1" applyAlignment="1">
      <alignment horizontal="center" vertical="center" shrinkToFit="1"/>
    </xf>
    <xf numFmtId="0" fontId="20" fillId="0" borderId="0" xfId="0" applyFont="1" applyFill="1" applyBorder="1" applyAlignment="1">
      <alignment horizontal="left" vertical="center"/>
    </xf>
    <xf numFmtId="0" fontId="14" fillId="0" borderId="14" xfId="0" applyFont="1" applyFill="1" applyBorder="1" applyAlignment="1">
      <alignment horizontal="left" vertical="center"/>
    </xf>
    <xf numFmtId="0" fontId="18" fillId="0" borderId="14" xfId="0" applyFont="1" applyFill="1" applyBorder="1" applyAlignment="1">
      <alignment horizontal="center" vertical="center" wrapText="1"/>
    </xf>
    <xf numFmtId="0" fontId="18" fillId="0" borderId="14" xfId="0" applyFont="1" applyFill="1" applyBorder="1" applyAlignment="1">
      <alignment horizontal="left" vertical="center" wrapText="1"/>
    </xf>
    <xf numFmtId="14" fontId="0" fillId="0" borderId="14" xfId="0" applyNumberFormat="1" applyFill="1" applyBorder="1" applyAlignment="1">
      <alignment horizontal="center" vertical="center" wrapText="1"/>
    </xf>
    <xf numFmtId="0" fontId="0" fillId="0" borderId="0" xfId="0" applyFill="1" applyAlignment="1">
      <alignment vertical="center"/>
    </xf>
    <xf numFmtId="0" fontId="0" fillId="0" borderId="14" xfId="0" applyFill="1" applyBorder="1" applyAlignment="1">
      <alignment vertical="center"/>
    </xf>
    <xf numFmtId="0" fontId="0" fillId="0" borderId="0" xfId="0" applyFill="1" applyAlignment="1">
      <alignment horizontal="left" vertical="center" wrapText="1"/>
    </xf>
    <xf numFmtId="0" fontId="0" fillId="0" borderId="0" xfId="0" applyFill="1" applyAlignment="1">
      <alignment horizontal="left" vertical="center"/>
    </xf>
    <xf numFmtId="0" fontId="106" fillId="0" borderId="0" xfId="0" applyFont="1" applyFill="1" applyAlignment="1">
      <alignment horizontal="center" vertical="center" wrapText="1"/>
    </xf>
    <xf numFmtId="0" fontId="19" fillId="0" borderId="0" xfId="0" applyFont="1" applyAlignment="1">
      <alignment horizontal="center"/>
    </xf>
    <xf numFmtId="0" fontId="109" fillId="0" borderId="48" xfId="0" applyFont="1" applyBorder="1" applyAlignment="1">
      <alignment horizontal="center" vertical="center" wrapText="1" shrinkToFit="1"/>
    </xf>
    <xf numFmtId="0" fontId="17" fillId="0" borderId="49" xfId="0" applyFont="1" applyBorder="1" applyAlignment="1">
      <alignment horizontal="center" vertical="center" wrapText="1"/>
    </xf>
    <xf numFmtId="0" fontId="109" fillId="0" borderId="49" xfId="0" applyFont="1" applyBorder="1" applyAlignment="1">
      <alignment horizontal="center" vertical="center" wrapText="1"/>
    </xf>
    <xf numFmtId="0" fontId="109" fillId="0" borderId="51" xfId="0" applyFont="1" applyFill="1" applyBorder="1" applyAlignment="1">
      <alignment horizontal="center" vertical="center" wrapText="1"/>
    </xf>
    <xf numFmtId="0" fontId="0" fillId="0" borderId="65" xfId="0" applyBorder="1"/>
    <xf numFmtId="0" fontId="0" fillId="0" borderId="66" xfId="0" applyBorder="1"/>
    <xf numFmtId="0" fontId="0" fillId="0" borderId="66" xfId="0" applyBorder="1" applyAlignment="1">
      <alignment horizontal="center"/>
    </xf>
    <xf numFmtId="0" fontId="109" fillId="0" borderId="66" xfId="0" applyFont="1" applyBorder="1" applyAlignment="1">
      <alignment horizontal="center"/>
    </xf>
    <xf numFmtId="1" fontId="0" fillId="0" borderId="67" xfId="0" applyNumberFormat="1" applyBorder="1"/>
    <xf numFmtId="0" fontId="0" fillId="0" borderId="14" xfId="0" applyBorder="1"/>
    <xf numFmtId="0" fontId="111" fillId="0" borderId="0" xfId="0" applyFont="1"/>
    <xf numFmtId="0" fontId="132" fillId="0" borderId="0" xfId="0" applyFont="1" applyFill="1" applyBorder="1"/>
    <xf numFmtId="0" fontId="132" fillId="0" borderId="0" xfId="0" applyFont="1" applyFill="1" applyBorder="1" applyAlignment="1">
      <alignment horizontal="center"/>
    </xf>
    <xf numFmtId="0" fontId="133" fillId="0" borderId="0" xfId="0" applyFont="1" applyFill="1"/>
    <xf numFmtId="0" fontId="132" fillId="0" borderId="0" xfId="0" applyFont="1" applyFill="1" applyBorder="1" applyAlignment="1">
      <alignment horizontal="left" vertical="center"/>
    </xf>
    <xf numFmtId="0" fontId="133" fillId="0" borderId="0" xfId="0" applyFont="1" applyFill="1" applyBorder="1"/>
    <xf numFmtId="0" fontId="133" fillId="0" borderId="14" xfId="0" applyFont="1" applyFill="1" applyBorder="1"/>
    <xf numFmtId="0" fontId="132" fillId="0" borderId="14" xfId="0" applyFont="1" applyFill="1" applyBorder="1" applyAlignment="1">
      <alignment horizontal="center"/>
    </xf>
    <xf numFmtId="0" fontId="132" fillId="0" borderId="14" xfId="0" applyFont="1" applyFill="1" applyBorder="1" applyAlignment="1">
      <alignment vertical="center" wrapText="1"/>
    </xf>
    <xf numFmtId="0" fontId="133" fillId="0" borderId="14" xfId="0" applyFont="1" applyFill="1" applyBorder="1" applyAlignment="1">
      <alignment vertical="center" wrapText="1"/>
    </xf>
    <xf numFmtId="9" fontId="133" fillId="0" borderId="14" xfId="0" applyNumberFormat="1" applyFont="1" applyFill="1" applyBorder="1" applyAlignment="1">
      <alignment horizontal="center" vertical="center" wrapText="1"/>
    </xf>
    <xf numFmtId="0" fontId="0" fillId="0" borderId="14" xfId="0" applyFill="1" applyBorder="1" applyAlignment="1">
      <alignment horizontal="center" wrapText="1"/>
    </xf>
    <xf numFmtId="0" fontId="18" fillId="0" borderId="14" xfId="0" applyFont="1" applyFill="1" applyBorder="1" applyAlignment="1">
      <alignment horizontal="left" vertical="center"/>
    </xf>
    <xf numFmtId="0" fontId="19" fillId="0" borderId="14" xfId="0" applyFont="1" applyFill="1" applyBorder="1" applyAlignment="1">
      <alignment horizontal="center" wrapText="1"/>
    </xf>
    <xf numFmtId="0" fontId="17" fillId="0" borderId="14" xfId="0" applyFont="1" applyFill="1" applyBorder="1" applyAlignment="1">
      <alignment horizontal="center" vertical="center" wrapText="1"/>
    </xf>
    <xf numFmtId="0" fontId="112" fillId="0" borderId="14" xfId="0" applyFont="1" applyFill="1" applyBorder="1" applyAlignment="1">
      <alignment horizontal="center" vertical="top" wrapText="1"/>
    </xf>
    <xf numFmtId="0" fontId="0" fillId="37" borderId="14" xfId="0" applyFill="1" applyBorder="1" applyAlignment="1">
      <alignment horizontal="center" vertical="center" wrapText="1"/>
    </xf>
    <xf numFmtId="0" fontId="109" fillId="37" borderId="14" xfId="0" applyFont="1" applyFill="1" applyBorder="1" applyAlignment="1">
      <alignment horizontal="center" vertical="center" wrapText="1"/>
    </xf>
    <xf numFmtId="0" fontId="106" fillId="0" borderId="20" xfId="3187" applyFont="1" applyBorder="1" applyAlignment="1">
      <alignment horizontal="center"/>
    </xf>
    <xf numFmtId="0" fontId="106" fillId="0" borderId="0" xfId="3187" applyFont="1" applyAlignment="1">
      <alignment horizontal="center"/>
    </xf>
    <xf numFmtId="0" fontId="109" fillId="0" borderId="14" xfId="3187" applyFont="1" applyBorder="1"/>
    <xf numFmtId="0" fontId="18" fillId="0" borderId="20" xfId="3187" applyFont="1" applyBorder="1" applyAlignment="1">
      <alignment horizontal="center" vertical="center" wrapText="1"/>
    </xf>
    <xf numFmtId="0" fontId="14" fillId="0" borderId="0" xfId="3282"/>
    <xf numFmtId="0" fontId="134" fillId="0" borderId="14" xfId="3187" applyFont="1" applyBorder="1" applyAlignment="1">
      <alignment horizontal="center" vertical="center" wrapText="1"/>
    </xf>
    <xf numFmtId="0" fontId="112" fillId="0" borderId="14" xfId="3187" applyFont="1" applyBorder="1" applyAlignment="1">
      <alignment horizontal="center" vertical="center" wrapText="1"/>
    </xf>
    <xf numFmtId="0" fontId="14" fillId="0" borderId="14" xfId="3187" applyBorder="1" applyAlignment="1">
      <alignment horizontal="center" vertical="center"/>
    </xf>
    <xf numFmtId="0" fontId="106" fillId="0" borderId="14" xfId="3187" applyFont="1" applyBorder="1" applyAlignment="1">
      <alignment horizontal="center" vertical="center"/>
    </xf>
    <xf numFmtId="0" fontId="0" fillId="0" borderId="0" xfId="0" applyAlignment="1">
      <alignment horizontal="center" vertical="center" wrapText="1"/>
    </xf>
    <xf numFmtId="0" fontId="114" fillId="0" borderId="14" xfId="3187" applyFont="1" applyBorder="1" applyAlignment="1">
      <alignment horizontal="center" vertical="center" wrapText="1"/>
    </xf>
    <xf numFmtId="1" fontId="0" fillId="0" borderId="66" xfId="0" applyNumberFormat="1" applyBorder="1" applyAlignment="1">
      <alignment horizontal="center"/>
    </xf>
    <xf numFmtId="2" fontId="0" fillId="0" borderId="66" xfId="0" applyNumberFormat="1" applyBorder="1" applyAlignment="1">
      <alignment horizontal="center"/>
    </xf>
    <xf numFmtId="1" fontId="0" fillId="0" borderId="67" xfId="0" applyNumberFormat="1" applyBorder="1" applyAlignment="1">
      <alignment horizontal="center"/>
    </xf>
    <xf numFmtId="189" fontId="106" fillId="0" borderId="0" xfId="3274" applyNumberFormat="1" applyFont="1" applyFill="1" applyBorder="1" applyAlignment="1">
      <alignment horizontal="center" vertical="center" wrapText="1"/>
    </xf>
    <xf numFmtId="0" fontId="0" fillId="0" borderId="0" xfId="0"/>
    <xf numFmtId="0" fontId="2" fillId="0" borderId="0" xfId="3286"/>
    <xf numFmtId="0" fontId="20" fillId="0" borderId="0" xfId="3187" applyFont="1"/>
    <xf numFmtId="0" fontId="137" fillId="0" borderId="0" xfId="3187" applyFont="1"/>
    <xf numFmtId="2" fontId="18" fillId="0" borderId="0" xfId="3187" applyNumberFormat="1" applyFont="1" applyAlignment="1">
      <alignment horizontal="center"/>
    </xf>
    <xf numFmtId="0" fontId="138" fillId="0" borderId="0" xfId="3282" applyFont="1" applyAlignment="1">
      <alignment horizontal="center" vertical="center" wrapText="1"/>
    </xf>
    <xf numFmtId="0" fontId="2" fillId="0" borderId="0" xfId="3286" applyFont="1"/>
    <xf numFmtId="0" fontId="129" fillId="0" borderId="44" xfId="3264" applyFont="1" applyFill="1" applyBorder="1" applyAlignment="1">
      <alignment vertical="center" wrapText="1"/>
    </xf>
    <xf numFmtId="0" fontId="129" fillId="0" borderId="45" xfId="3187" applyFont="1" applyBorder="1" applyAlignment="1">
      <alignment vertical="center"/>
    </xf>
    <xf numFmtId="0" fontId="129" fillId="0" borderId="47" xfId="3187" applyFont="1" applyBorder="1" applyAlignment="1">
      <alignment vertical="center"/>
    </xf>
    <xf numFmtId="0" fontId="129" fillId="0" borderId="34" xfId="3264" applyFont="1" applyFill="1" applyBorder="1" applyAlignment="1">
      <alignment vertical="center" wrapText="1"/>
    </xf>
    <xf numFmtId="0" fontId="129" fillId="0" borderId="35" xfId="3264" applyFont="1" applyFill="1" applyBorder="1" applyAlignment="1">
      <alignment vertical="center" wrapText="1"/>
    </xf>
    <xf numFmtId="0" fontId="14" fillId="0" borderId="0" xfId="3282" applyFont="1"/>
    <xf numFmtId="0" fontId="129" fillId="0" borderId="20" xfId="3264" applyFont="1" applyFill="1" applyBorder="1" applyAlignment="1">
      <alignment vertical="center" wrapText="1"/>
    </xf>
    <xf numFmtId="0" fontId="129" fillId="0" borderId="37" xfId="3264" applyFont="1" applyFill="1" applyBorder="1" applyAlignment="1">
      <alignment vertical="center" wrapText="1"/>
    </xf>
    <xf numFmtId="0" fontId="129" fillId="0" borderId="95" xfId="3264" applyFont="1" applyFill="1" applyBorder="1" applyAlignment="1">
      <alignment vertical="center" wrapText="1"/>
    </xf>
    <xf numFmtId="0" fontId="129" fillId="0" borderId="96" xfId="3187" applyFont="1" applyBorder="1" applyAlignment="1">
      <alignment vertical="center"/>
    </xf>
    <xf numFmtId="0" fontId="129" fillId="0" borderId="98" xfId="3187" applyFont="1" applyBorder="1" applyAlignment="1">
      <alignment vertical="center"/>
    </xf>
    <xf numFmtId="0" fontId="129" fillId="0" borderId="99" xfId="3187" applyFont="1" applyBorder="1" applyAlignment="1">
      <alignment vertical="center"/>
    </xf>
    <xf numFmtId="0" fontId="129" fillId="0" borderId="49" xfId="3264" applyFont="1" applyFill="1" applyBorder="1" applyAlignment="1">
      <alignment vertical="center" wrapText="1"/>
    </xf>
    <xf numFmtId="0" fontId="0" fillId="0" borderId="14" xfId="0" applyBorder="1" applyAlignment="1">
      <alignment horizontal="center" vertical="center" wrapText="1"/>
    </xf>
    <xf numFmtId="0" fontId="0" fillId="0" borderId="14" xfId="0" applyBorder="1" applyAlignment="1">
      <alignment horizontal="center" vertical="center"/>
    </xf>
    <xf numFmtId="0" fontId="0" fillId="0" borderId="0" xfId="0"/>
    <xf numFmtId="0" fontId="133" fillId="0" borderId="14" xfId="0" applyFont="1" applyFill="1" applyBorder="1" applyAlignment="1">
      <alignment horizontal="center" vertical="center" wrapText="1"/>
    </xf>
    <xf numFmtId="0" fontId="112" fillId="0" borderId="14" xfId="0" applyFont="1" applyFill="1" applyBorder="1" applyAlignment="1">
      <alignment horizontal="center" wrapText="1"/>
    </xf>
    <xf numFmtId="0" fontId="139" fillId="0" borderId="14" xfId="3264" applyFont="1" applyFill="1" applyBorder="1" applyAlignment="1">
      <alignment vertical="center" wrapText="1"/>
    </xf>
    <xf numFmtId="0" fontId="0" fillId="0" borderId="0" xfId="0"/>
    <xf numFmtId="0" fontId="22" fillId="0" borderId="0" xfId="0" applyFont="1" applyFill="1"/>
    <xf numFmtId="0" fontId="96" fillId="0" borderId="14" xfId="0" applyFont="1" applyFill="1" applyBorder="1" applyAlignment="1">
      <alignment horizontal="center" vertical="center" wrapText="1"/>
    </xf>
    <xf numFmtId="0" fontId="97" fillId="0" borderId="14" xfId="0" applyFont="1" applyFill="1" applyBorder="1" applyAlignment="1">
      <alignment horizontal="left" vertical="center" wrapText="1"/>
    </xf>
    <xf numFmtId="0" fontId="98" fillId="0" borderId="14" xfId="0" applyFont="1" applyFill="1" applyBorder="1" applyAlignment="1">
      <alignment horizontal="left" vertical="center"/>
    </xf>
    <xf numFmtId="0" fontId="97" fillId="0" borderId="14" xfId="0" applyFont="1" applyFill="1" applyBorder="1" applyAlignment="1">
      <alignment horizontal="left" vertical="center"/>
    </xf>
    <xf numFmtId="0" fontId="98" fillId="0" borderId="14" xfId="0" applyFont="1" applyFill="1" applyBorder="1" applyAlignment="1">
      <alignment horizontal="left" vertical="center" wrapText="1"/>
    </xf>
    <xf numFmtId="0" fontId="18" fillId="0" borderId="0" xfId="0" applyFont="1" applyFill="1" applyAlignment="1">
      <alignment horizontal="left" vertical="center"/>
    </xf>
    <xf numFmtId="0" fontId="14" fillId="0" borderId="14" xfId="0" applyFont="1" applyFill="1" applyBorder="1" applyAlignment="1">
      <alignment horizontal="left" vertical="center" wrapText="1"/>
    </xf>
    <xf numFmtId="0" fontId="19" fillId="0" borderId="14" xfId="0" applyFont="1" applyFill="1" applyBorder="1" applyAlignment="1">
      <alignment horizontal="center" vertical="center" wrapText="1"/>
    </xf>
    <xf numFmtId="0" fontId="135" fillId="0" borderId="14" xfId="0" applyFont="1" applyFill="1" applyBorder="1" applyAlignment="1">
      <alignment horizontal="center" vertical="center"/>
    </xf>
    <xf numFmtId="0" fontId="106" fillId="40" borderId="14" xfId="0" applyFont="1" applyFill="1" applyBorder="1" applyAlignment="1">
      <alignment horizontal="center" vertical="center" wrapText="1"/>
    </xf>
    <xf numFmtId="0" fontId="14" fillId="40" borderId="14" xfId="0" applyFont="1" applyFill="1" applyBorder="1" applyAlignment="1">
      <alignment horizontal="center" vertical="center"/>
    </xf>
    <xf numFmtId="0" fontId="14" fillId="40" borderId="14" xfId="0" applyFont="1" applyFill="1" applyBorder="1" applyAlignment="1">
      <alignment horizontal="left" vertical="center"/>
    </xf>
    <xf numFmtId="192" fontId="14" fillId="40" borderId="14" xfId="0" applyNumberFormat="1" applyFont="1" applyFill="1" applyBorder="1" applyAlignment="1">
      <alignment horizontal="center" vertical="center"/>
    </xf>
    <xf numFmtId="0" fontId="0" fillId="40" borderId="14" xfId="0" applyFill="1" applyBorder="1" applyAlignment="1">
      <alignment horizontal="center" vertical="center"/>
    </xf>
    <xf numFmtId="0" fontId="14" fillId="40" borderId="14" xfId="0" applyFont="1" applyFill="1" applyBorder="1" applyAlignment="1">
      <alignment horizontal="left" vertical="center" wrapText="1"/>
    </xf>
    <xf numFmtId="14" fontId="14" fillId="40" borderId="14" xfId="0" applyNumberFormat="1" applyFont="1" applyFill="1" applyBorder="1" applyAlignment="1">
      <alignment horizontal="center" vertical="center"/>
    </xf>
    <xf numFmtId="0" fontId="106" fillId="0" borderId="0" xfId="0" applyFont="1" applyFill="1" applyAlignment="1">
      <alignment horizontal="center" vertical="center"/>
    </xf>
    <xf numFmtId="191" fontId="14" fillId="40" borderId="14" xfId="0" applyNumberFormat="1" applyFont="1" applyFill="1" applyBorder="1" applyAlignment="1">
      <alignment horizontal="center" vertical="center"/>
    </xf>
    <xf numFmtId="0" fontId="14" fillId="40" borderId="20" xfId="0" applyFont="1" applyFill="1" applyBorder="1" applyAlignment="1">
      <alignment horizontal="left" vertical="center" wrapText="1"/>
    </xf>
    <xf numFmtId="0" fontId="14" fillId="40" borderId="53" xfId="0" applyFont="1" applyFill="1" applyBorder="1" applyAlignment="1">
      <alignment horizontal="left" vertical="center" wrapText="1"/>
    </xf>
    <xf numFmtId="0" fontId="106" fillId="40" borderId="57" xfId="0" applyFont="1" applyFill="1" applyBorder="1" applyAlignment="1">
      <alignment horizontal="center" vertical="center" wrapText="1"/>
    </xf>
    <xf numFmtId="0" fontId="14" fillId="41" borderId="14" xfId="0" applyFont="1" applyFill="1" applyBorder="1" applyAlignment="1">
      <alignment horizontal="center" vertical="center"/>
    </xf>
    <xf numFmtId="0" fontId="14" fillId="41" borderId="14" xfId="0" applyFont="1" applyFill="1" applyBorder="1" applyAlignment="1">
      <alignment horizontal="left" vertical="center" wrapText="1"/>
    </xf>
    <xf numFmtId="193" fontId="14" fillId="41" borderId="14" xfId="0" applyNumberFormat="1" applyFont="1" applyFill="1" applyBorder="1" applyAlignment="1">
      <alignment horizontal="center" vertical="center"/>
    </xf>
    <xf numFmtId="0" fontId="0" fillId="41" borderId="14" xfId="0" applyFill="1" applyBorder="1" applyAlignment="1">
      <alignment horizontal="center" vertical="center"/>
    </xf>
    <xf numFmtId="0" fontId="14" fillId="41" borderId="40" xfId="0" applyFont="1" applyFill="1" applyBorder="1" applyAlignment="1">
      <alignment horizontal="left" vertical="center" wrapText="1"/>
    </xf>
    <xf numFmtId="0" fontId="106" fillId="41" borderId="14" xfId="0" applyFont="1" applyFill="1" applyBorder="1" applyAlignment="1">
      <alignment horizontal="center" vertical="center" wrapText="1"/>
    </xf>
    <xf numFmtId="0" fontId="14" fillId="41" borderId="14" xfId="0" applyFont="1" applyFill="1" applyBorder="1" applyAlignment="1">
      <alignment horizontal="left" vertical="center"/>
    </xf>
    <xf numFmtId="0" fontId="14" fillId="35" borderId="14" xfId="0" applyFont="1" applyFill="1" applyBorder="1" applyAlignment="1">
      <alignment horizontal="left" vertical="center" wrapText="1"/>
    </xf>
    <xf numFmtId="191" fontId="14" fillId="41" borderId="14" xfId="0" applyNumberFormat="1" applyFont="1" applyFill="1" applyBorder="1" applyAlignment="1">
      <alignment horizontal="center" vertical="center"/>
    </xf>
    <xf numFmtId="192" fontId="14" fillId="41" borderId="14" xfId="0" applyNumberFormat="1" applyFont="1" applyFill="1" applyBorder="1" applyAlignment="1">
      <alignment horizontal="center" vertical="center"/>
    </xf>
    <xf numFmtId="14" fontId="14" fillId="41" borderId="14" xfId="0" applyNumberFormat="1" applyFont="1" applyFill="1" applyBorder="1" applyAlignment="1">
      <alignment horizontal="center" vertical="center"/>
    </xf>
    <xf numFmtId="0" fontId="106" fillId="0" borderId="14" xfId="0" applyFont="1" applyFill="1" applyBorder="1" applyAlignment="1">
      <alignment horizontal="center" vertical="center"/>
    </xf>
    <xf numFmtId="0" fontId="14" fillId="47" borderId="14" xfId="0" applyFont="1" applyFill="1" applyBorder="1" applyAlignment="1">
      <alignment horizontal="center" vertical="center"/>
    </xf>
    <xf numFmtId="0" fontId="14" fillId="47" borderId="14" xfId="0" applyFont="1" applyFill="1" applyBorder="1" applyAlignment="1">
      <alignment horizontal="left" vertical="center"/>
    </xf>
    <xf numFmtId="0" fontId="0" fillId="47" borderId="14" xfId="0" applyFill="1" applyBorder="1" applyAlignment="1">
      <alignment horizontal="center" vertical="center"/>
    </xf>
    <xf numFmtId="0" fontId="14" fillId="47" borderId="14" xfId="0" applyFont="1" applyFill="1" applyBorder="1" applyAlignment="1">
      <alignment horizontal="left" vertical="center" wrapText="1"/>
    </xf>
    <xf numFmtId="0" fontId="106" fillId="47" borderId="14" xfId="0" applyFont="1" applyFill="1" applyBorder="1" applyAlignment="1">
      <alignment horizontal="center" vertical="center" wrapText="1"/>
    </xf>
    <xf numFmtId="15" fontId="14" fillId="47" borderId="14" xfId="0" applyNumberFormat="1" applyFont="1" applyFill="1" applyBorder="1" applyAlignment="1">
      <alignment horizontal="center" vertical="center"/>
    </xf>
    <xf numFmtId="191" fontId="14" fillId="47" borderId="14" xfId="0" applyNumberFormat="1" applyFont="1" applyFill="1" applyBorder="1" applyAlignment="1">
      <alignment horizontal="center" vertical="center"/>
    </xf>
    <xf numFmtId="193" fontId="14" fillId="47" borderId="14" xfId="0" applyNumberFormat="1" applyFont="1" applyFill="1" applyBorder="1" applyAlignment="1">
      <alignment horizontal="center" vertical="center"/>
    </xf>
    <xf numFmtId="194" fontId="14" fillId="47" borderId="14" xfId="0" applyNumberFormat="1" applyFont="1" applyFill="1" applyBorder="1" applyAlignment="1">
      <alignment horizontal="center" vertical="center"/>
    </xf>
    <xf numFmtId="0" fontId="0" fillId="0" borderId="20" xfId="0" applyFill="1" applyBorder="1" applyAlignment="1">
      <alignment vertical="center"/>
    </xf>
    <xf numFmtId="0" fontId="14" fillId="36" borderId="14" xfId="0" applyFont="1" applyFill="1" applyBorder="1" applyAlignment="1">
      <alignment horizontal="center" vertical="center"/>
    </xf>
    <xf numFmtId="0" fontId="14" fillId="36" borderId="14" xfId="0" applyFont="1" applyFill="1" applyBorder="1" applyAlignment="1">
      <alignment horizontal="left" vertical="center"/>
    </xf>
    <xf numFmtId="194" fontId="14" fillId="36" borderId="14" xfId="0" applyNumberFormat="1" applyFont="1" applyFill="1" applyBorder="1" applyAlignment="1">
      <alignment horizontal="center" vertical="center"/>
    </xf>
    <xf numFmtId="0" fontId="0" fillId="36" borderId="14" xfId="0" applyFill="1" applyBorder="1" applyAlignment="1">
      <alignment horizontal="center" vertical="center"/>
    </xf>
    <xf numFmtId="0" fontId="14" fillId="36" borderId="14" xfId="0" applyFont="1" applyFill="1" applyBorder="1" applyAlignment="1">
      <alignment horizontal="left" vertical="center" wrapText="1"/>
    </xf>
    <xf numFmtId="0" fontId="106" fillId="36" borderId="14" xfId="0" applyFont="1" applyFill="1" applyBorder="1" applyAlignment="1">
      <alignment horizontal="center" vertical="center" wrapText="1"/>
    </xf>
    <xf numFmtId="191" fontId="14" fillId="36" borderId="14" xfId="0" applyNumberFormat="1" applyFont="1" applyFill="1" applyBorder="1" applyAlignment="1">
      <alignment horizontal="center" vertical="center"/>
    </xf>
    <xf numFmtId="0" fontId="106" fillId="0" borderId="14" xfId="0" applyFont="1" applyFill="1" applyBorder="1" applyAlignment="1">
      <alignment horizontal="center" vertical="center" wrapText="1"/>
    </xf>
    <xf numFmtId="0" fontId="0" fillId="0" borderId="40" xfId="0" applyFill="1" applyBorder="1" applyAlignment="1">
      <alignment vertical="center"/>
    </xf>
    <xf numFmtId="0" fontId="14" fillId="48" borderId="14" xfId="0" applyFont="1" applyFill="1" applyBorder="1" applyAlignment="1">
      <alignment horizontal="center" vertical="center"/>
    </xf>
    <xf numFmtId="0" fontId="14" fillId="48" borderId="14" xfId="0" applyFont="1" applyFill="1" applyBorder="1" applyAlignment="1">
      <alignment horizontal="left" vertical="center"/>
    </xf>
    <xf numFmtId="191" fontId="14" fillId="48" borderId="14" xfId="0" applyNumberFormat="1" applyFont="1" applyFill="1" applyBorder="1" applyAlignment="1">
      <alignment horizontal="center" vertical="center"/>
    </xf>
    <xf numFmtId="0" fontId="0" fillId="48" borderId="14" xfId="0" applyFill="1" applyBorder="1" applyAlignment="1">
      <alignment horizontal="center" vertical="center"/>
    </xf>
    <xf numFmtId="0" fontId="14" fillId="48" borderId="14" xfId="0" applyFont="1" applyFill="1" applyBorder="1" applyAlignment="1">
      <alignment horizontal="left" vertical="top" wrapText="1"/>
    </xf>
    <xf numFmtId="0" fontId="0" fillId="48" borderId="14" xfId="0" applyFill="1" applyBorder="1" applyAlignment="1">
      <alignment horizontal="left" vertical="center" wrapText="1"/>
    </xf>
    <xf numFmtId="0" fontId="106" fillId="48" borderId="14" xfId="0" applyFont="1" applyFill="1" applyBorder="1" applyAlignment="1">
      <alignment horizontal="center" vertical="center" wrapText="1"/>
    </xf>
    <xf numFmtId="0" fontId="14" fillId="35" borderId="14" xfId="0" applyFont="1" applyFill="1" applyBorder="1" applyAlignment="1">
      <alignment horizontal="left" vertical="center"/>
    </xf>
    <xf numFmtId="0" fontId="14" fillId="48" borderId="14" xfId="0" applyFont="1" applyFill="1" applyBorder="1" applyAlignment="1">
      <alignment horizontal="left" vertical="center" wrapText="1"/>
    </xf>
    <xf numFmtId="14" fontId="14" fillId="48" borderId="14" xfId="0" applyNumberFormat="1" applyFont="1" applyFill="1" applyBorder="1" applyAlignment="1">
      <alignment horizontal="center" vertical="center"/>
    </xf>
    <xf numFmtId="0" fontId="0" fillId="0" borderId="14" xfId="0" applyFill="1" applyBorder="1" applyAlignment="1">
      <alignment horizontal="center" vertical="center"/>
    </xf>
    <xf numFmtId="194" fontId="14" fillId="48" borderId="14" xfId="0" applyNumberFormat="1" applyFont="1" applyFill="1" applyBorder="1" applyAlignment="1">
      <alignment horizontal="center" vertical="center"/>
    </xf>
    <xf numFmtId="190" fontId="14" fillId="48" borderId="14" xfId="0" applyNumberFormat="1" applyFont="1" applyFill="1" applyBorder="1" applyAlignment="1">
      <alignment horizontal="center" vertical="center"/>
    </xf>
    <xf numFmtId="0" fontId="0" fillId="35" borderId="14" xfId="0" applyFill="1" applyBorder="1" applyAlignment="1">
      <alignment horizontal="left" vertical="center" wrapText="1"/>
    </xf>
    <xf numFmtId="0" fontId="0" fillId="0" borderId="40" xfId="0" applyFill="1" applyBorder="1"/>
    <xf numFmtId="0" fontId="14" fillId="39" borderId="14" xfId="0" applyFont="1" applyFill="1" applyBorder="1" applyAlignment="1">
      <alignment horizontal="center" vertical="center"/>
    </xf>
    <xf numFmtId="0" fontId="14" fillId="39" borderId="14" xfId="0" applyFont="1" applyFill="1" applyBorder="1" applyAlignment="1">
      <alignment horizontal="left" vertical="center"/>
    </xf>
    <xf numFmtId="0" fontId="0" fillId="39" borderId="14" xfId="0" applyFill="1" applyBorder="1" applyAlignment="1">
      <alignment horizontal="center" vertical="center"/>
    </xf>
    <xf numFmtId="0" fontId="14" fillId="39" borderId="14" xfId="0" applyFont="1" applyFill="1" applyBorder="1" applyAlignment="1">
      <alignment horizontal="left" vertical="top" wrapText="1"/>
    </xf>
    <xf numFmtId="0" fontId="106" fillId="39" borderId="14" xfId="0" applyFont="1" applyFill="1" applyBorder="1" applyAlignment="1">
      <alignment horizontal="center" vertical="center" wrapText="1"/>
    </xf>
    <xf numFmtId="15" fontId="14" fillId="39" borderId="14" xfId="0" applyNumberFormat="1" applyFont="1" applyFill="1" applyBorder="1" applyAlignment="1">
      <alignment horizontal="center" vertical="center"/>
    </xf>
    <xf numFmtId="191" fontId="14" fillId="39" borderId="14" xfId="0" applyNumberFormat="1" applyFont="1" applyFill="1" applyBorder="1" applyAlignment="1">
      <alignment horizontal="center" vertical="center"/>
    </xf>
    <xf numFmtId="194" fontId="14" fillId="39" borderId="14" xfId="0" applyNumberFormat="1" applyFont="1" applyFill="1" applyBorder="1" applyAlignment="1">
      <alignment horizontal="center" vertical="center"/>
    </xf>
    <xf numFmtId="193" fontId="14" fillId="39" borderId="14" xfId="0" applyNumberFormat="1" applyFont="1" applyFill="1" applyBorder="1" applyAlignment="1">
      <alignment horizontal="center" vertical="center"/>
    </xf>
    <xf numFmtId="0" fontId="0" fillId="39" borderId="14" xfId="0" applyFill="1" applyBorder="1" applyAlignment="1">
      <alignment horizontal="left" vertical="top" wrapText="1"/>
    </xf>
    <xf numFmtId="0" fontId="14" fillId="39" borderId="14" xfId="3263" applyNumberFormat="1" applyFont="1" applyFill="1" applyBorder="1" applyAlignment="1">
      <alignment horizontal="left" vertical="center"/>
    </xf>
    <xf numFmtId="0" fontId="0" fillId="39" borderId="14" xfId="0" applyFill="1" applyBorder="1" applyAlignment="1">
      <alignment horizontal="left" vertical="center"/>
    </xf>
    <xf numFmtId="0" fontId="0" fillId="39" borderId="14" xfId="0" applyFill="1" applyBorder="1" applyAlignment="1">
      <alignment vertical="center"/>
    </xf>
    <xf numFmtId="0" fontId="14" fillId="49" borderId="14" xfId="0" applyFont="1" applyFill="1" applyBorder="1" applyAlignment="1">
      <alignment horizontal="center" vertical="center"/>
    </xf>
    <xf numFmtId="0" fontId="0" fillId="49" borderId="14" xfId="0" applyFill="1" applyBorder="1" applyAlignment="1">
      <alignment horizontal="center" vertical="center"/>
    </xf>
    <xf numFmtId="0" fontId="0" fillId="49" borderId="14" xfId="0" applyFill="1" applyBorder="1" applyAlignment="1">
      <alignment vertical="center"/>
    </xf>
    <xf numFmtId="0" fontId="14" fillId="49" borderId="14" xfId="0" applyFont="1" applyFill="1" applyBorder="1" applyAlignment="1">
      <alignment horizontal="left" vertical="top" wrapText="1"/>
    </xf>
    <xf numFmtId="0" fontId="106" fillId="49" borderId="14" xfId="0" applyFont="1" applyFill="1" applyBorder="1" applyAlignment="1">
      <alignment horizontal="center" vertical="center" wrapText="1"/>
    </xf>
    <xf numFmtId="0" fontId="14" fillId="49" borderId="14" xfId="0" applyFont="1" applyFill="1" applyBorder="1" applyAlignment="1">
      <alignment horizontal="left" vertical="center"/>
    </xf>
    <xf numFmtId="190" fontId="14" fillId="49" borderId="14" xfId="0" applyNumberFormat="1" applyFont="1" applyFill="1" applyBorder="1" applyAlignment="1">
      <alignment horizontal="center" vertical="center"/>
    </xf>
    <xf numFmtId="0" fontId="14" fillId="49" borderId="20" xfId="0" applyFont="1" applyFill="1" applyBorder="1" applyAlignment="1">
      <alignment horizontal="left" vertical="top" wrapText="1"/>
    </xf>
    <xf numFmtId="0" fontId="14" fillId="49" borderId="53" xfId="0" applyFont="1" applyFill="1" applyBorder="1" applyAlignment="1">
      <alignment horizontal="left" vertical="top" wrapText="1"/>
    </xf>
    <xf numFmtId="191" fontId="14" fillId="49" borderId="14" xfId="0" applyNumberFormat="1" applyFont="1" applyFill="1" applyBorder="1" applyAlignment="1">
      <alignment horizontal="center" vertical="center"/>
    </xf>
    <xf numFmtId="0" fontId="14" fillId="45" borderId="14" xfId="0" applyFont="1" applyFill="1" applyBorder="1" applyAlignment="1">
      <alignment horizontal="center" vertical="center"/>
    </xf>
    <xf numFmtId="0" fontId="14" fillId="45" borderId="14" xfId="0" applyFont="1" applyFill="1" applyBorder="1" applyAlignment="1">
      <alignment horizontal="left" vertical="center"/>
    </xf>
    <xf numFmtId="191" fontId="14" fillId="45" borderId="14" xfId="0" applyNumberFormat="1" applyFont="1" applyFill="1" applyBorder="1" applyAlignment="1">
      <alignment horizontal="center" vertical="center"/>
    </xf>
    <xf numFmtId="0" fontId="0" fillId="45" borderId="14" xfId="0" applyFill="1" applyBorder="1" applyAlignment="1">
      <alignment horizontal="center" vertical="center"/>
    </xf>
    <xf numFmtId="0" fontId="14" fillId="45" borderId="14" xfId="3263" applyNumberFormat="1" applyFont="1" applyFill="1" applyBorder="1" applyAlignment="1">
      <alignment horizontal="left" vertical="top" wrapText="1"/>
    </xf>
    <xf numFmtId="0" fontId="14" fillId="45" borderId="14" xfId="0" applyFont="1" applyFill="1" applyBorder="1" applyAlignment="1">
      <alignment horizontal="left" vertical="center" wrapText="1"/>
    </xf>
    <xf numFmtId="0" fontId="106" fillId="45" borderId="14" xfId="0" applyFont="1" applyFill="1" applyBorder="1" applyAlignment="1">
      <alignment horizontal="center" vertical="center" wrapText="1"/>
    </xf>
    <xf numFmtId="14" fontId="14" fillId="45" borderId="14" xfId="0" applyNumberFormat="1" applyFont="1" applyFill="1" applyBorder="1" applyAlignment="1">
      <alignment horizontal="center" vertical="center"/>
    </xf>
    <xf numFmtId="0" fontId="14" fillId="44" borderId="14" xfId="0" applyFont="1" applyFill="1" applyBorder="1" applyAlignment="1">
      <alignment horizontal="center" vertical="center"/>
    </xf>
    <xf numFmtId="0" fontId="14" fillId="44" borderId="14" xfId="0" applyFont="1" applyFill="1" applyBorder="1" applyAlignment="1">
      <alignment horizontal="left" vertical="center"/>
    </xf>
    <xf numFmtId="191" fontId="14" fillId="44" borderId="14" xfId="0" applyNumberFormat="1" applyFont="1" applyFill="1" applyBorder="1" applyAlignment="1">
      <alignment horizontal="center" vertical="center"/>
    </xf>
    <xf numFmtId="0" fontId="0" fillId="44" borderId="14" xfId="0" applyFill="1" applyBorder="1" applyAlignment="1">
      <alignment horizontal="center" vertical="center"/>
    </xf>
    <xf numFmtId="0" fontId="14" fillId="44" borderId="14" xfId="0" applyFont="1" applyFill="1" applyBorder="1" applyAlignment="1">
      <alignment horizontal="left" vertical="center" wrapText="1"/>
    </xf>
    <xf numFmtId="0" fontId="106" fillId="44" borderId="14" xfId="0" applyFont="1" applyFill="1" applyBorder="1" applyAlignment="1">
      <alignment horizontal="center" vertical="center" wrapText="1"/>
    </xf>
    <xf numFmtId="192" fontId="14" fillId="44" borderId="14" xfId="0" applyNumberFormat="1" applyFont="1" applyFill="1" applyBorder="1" applyAlignment="1">
      <alignment horizontal="center" vertical="center"/>
    </xf>
    <xf numFmtId="14" fontId="14" fillId="44" borderId="14" xfId="0" applyNumberFormat="1" applyFont="1" applyFill="1" applyBorder="1" applyAlignment="1">
      <alignment horizontal="center" vertical="center"/>
    </xf>
    <xf numFmtId="194" fontId="14" fillId="44" borderId="14" xfId="0" applyNumberFormat="1" applyFont="1" applyFill="1" applyBorder="1" applyAlignment="1">
      <alignment horizontal="center" vertical="center"/>
    </xf>
    <xf numFmtId="193" fontId="14" fillId="44" borderId="14" xfId="0" applyNumberFormat="1" applyFont="1" applyFill="1" applyBorder="1" applyAlignment="1">
      <alignment horizontal="center" vertical="center"/>
    </xf>
    <xf numFmtId="0" fontId="0" fillId="44" borderId="14" xfId="0" applyFill="1" applyBorder="1" applyAlignment="1">
      <alignment horizontal="left" vertical="center" wrapText="1"/>
    </xf>
    <xf numFmtId="0" fontId="0" fillId="35" borderId="0" xfId="0" applyFill="1"/>
    <xf numFmtId="0" fontId="0" fillId="0" borderId="20" xfId="0" applyBorder="1"/>
    <xf numFmtId="0" fontId="14" fillId="46" borderId="14" xfId="0" applyFont="1" applyFill="1" applyBorder="1" applyAlignment="1">
      <alignment horizontal="center" vertical="center"/>
    </xf>
    <xf numFmtId="0" fontId="0" fillId="46" borderId="14" xfId="0" applyFill="1" applyBorder="1" applyAlignment="1">
      <alignment horizontal="center" vertical="center"/>
    </xf>
    <xf numFmtId="0" fontId="14" fillId="46" borderId="14" xfId="0" applyFont="1" applyFill="1" applyBorder="1" applyAlignment="1">
      <alignment horizontal="left" vertical="center"/>
    </xf>
    <xf numFmtId="0" fontId="0" fillId="46" borderId="14" xfId="0" applyFill="1" applyBorder="1" applyAlignment="1">
      <alignment horizontal="left" vertical="center" wrapText="1"/>
    </xf>
    <xf numFmtId="0" fontId="14" fillId="46" borderId="14" xfId="3263" applyNumberFormat="1" applyFont="1" applyFill="1" applyBorder="1" applyAlignment="1">
      <alignment horizontal="left" vertical="top" wrapText="1"/>
    </xf>
    <xf numFmtId="0" fontId="14" fillId="46" borderId="14" xfId="0" applyFont="1" applyFill="1" applyBorder="1" applyAlignment="1">
      <alignment horizontal="left" vertical="center" wrapText="1"/>
    </xf>
    <xf numFmtId="0" fontId="106" fillId="46" borderId="14" xfId="0" applyFont="1" applyFill="1" applyBorder="1" applyAlignment="1">
      <alignment horizontal="center" vertical="center" wrapText="1"/>
    </xf>
    <xf numFmtId="191" fontId="14" fillId="46" borderId="14" xfId="0" applyNumberFormat="1" applyFont="1" applyFill="1" applyBorder="1" applyAlignment="1">
      <alignment horizontal="center" vertical="center"/>
    </xf>
    <xf numFmtId="0" fontId="14" fillId="46" borderId="14" xfId="3263" applyNumberFormat="1" applyFont="1" applyFill="1" applyBorder="1" applyAlignment="1">
      <alignment horizontal="left" vertical="center" wrapText="1"/>
    </xf>
    <xf numFmtId="0" fontId="14" fillId="46" borderId="14" xfId="3263" applyNumberFormat="1" applyFont="1" applyFill="1" applyBorder="1" applyAlignment="1">
      <alignment horizontal="left" vertical="center"/>
    </xf>
    <xf numFmtId="0" fontId="0" fillId="35" borderId="14" xfId="0" applyFill="1" applyBorder="1" applyAlignment="1">
      <alignment horizontal="center" vertical="center"/>
    </xf>
    <xf numFmtId="0" fontId="106" fillId="0" borderId="20" xfId="0" applyFont="1" applyFill="1" applyBorder="1" applyAlignment="1">
      <alignment horizontal="center" vertical="center"/>
    </xf>
    <xf numFmtId="0" fontId="14" fillId="43" borderId="14" xfId="0" applyFont="1" applyFill="1" applyBorder="1" applyAlignment="1">
      <alignment horizontal="center" vertical="center"/>
    </xf>
    <xf numFmtId="0" fontId="0" fillId="43" borderId="14" xfId="0" applyFill="1" applyBorder="1" applyAlignment="1">
      <alignment horizontal="center" vertical="center"/>
    </xf>
    <xf numFmtId="0" fontId="14" fillId="43" borderId="14" xfId="0" applyFont="1" applyFill="1" applyBorder="1" applyAlignment="1">
      <alignment horizontal="left" vertical="center"/>
    </xf>
    <xf numFmtId="0" fontId="0" fillId="50" borderId="14" xfId="0" applyFill="1" applyBorder="1" applyAlignment="1">
      <alignment horizontal="left" vertical="center" wrapText="1"/>
    </xf>
    <xf numFmtId="0" fontId="14" fillId="50" borderId="14" xfId="3263" applyNumberFormat="1" applyFont="1" applyFill="1" applyBorder="1" applyAlignment="1">
      <alignment horizontal="left" vertical="center"/>
    </xf>
    <xf numFmtId="0" fontId="14" fillId="50" borderId="14" xfId="0" applyFont="1" applyFill="1" applyBorder="1" applyAlignment="1">
      <alignment horizontal="left" vertical="center"/>
    </xf>
    <xf numFmtId="0" fontId="14" fillId="50" borderId="14" xfId="0" applyFont="1" applyFill="1" applyBorder="1" applyAlignment="1">
      <alignment horizontal="left" vertical="center" wrapText="1"/>
    </xf>
    <xf numFmtId="0" fontId="106" fillId="43" borderId="14" xfId="0" applyFont="1" applyFill="1" applyBorder="1" applyAlignment="1">
      <alignment horizontal="center" vertical="center" wrapText="1"/>
    </xf>
    <xf numFmtId="0" fontId="14" fillId="35" borderId="14" xfId="3263" applyNumberFormat="1" applyFont="1" applyFill="1" applyBorder="1" applyAlignment="1">
      <alignment horizontal="left" vertical="center" wrapText="1"/>
    </xf>
    <xf numFmtId="191" fontId="14" fillId="43" borderId="14" xfId="0" applyNumberFormat="1" applyFont="1" applyFill="1" applyBorder="1" applyAlignment="1">
      <alignment horizontal="center" vertical="center"/>
    </xf>
    <xf numFmtId="192" fontId="14" fillId="43" borderId="14" xfId="0" applyNumberFormat="1" applyFont="1" applyFill="1" applyBorder="1" applyAlignment="1">
      <alignment horizontal="center" vertical="center"/>
    </xf>
    <xf numFmtId="14" fontId="14" fillId="43" borderId="14" xfId="0" applyNumberFormat="1" applyFont="1" applyFill="1" applyBorder="1" applyAlignment="1">
      <alignment horizontal="center" vertical="center"/>
    </xf>
    <xf numFmtId="0" fontId="14" fillId="35" borderId="14" xfId="3263" applyNumberFormat="1" applyFont="1" applyFill="1" applyBorder="1" applyAlignment="1">
      <alignment horizontal="left" vertical="center"/>
    </xf>
    <xf numFmtId="0" fontId="14" fillId="42" borderId="14" xfId="0" applyFont="1" applyFill="1" applyBorder="1" applyAlignment="1">
      <alignment horizontal="center" vertical="center"/>
    </xf>
    <xf numFmtId="0" fontId="14" fillId="42" borderId="14" xfId="0" applyFont="1" applyFill="1" applyBorder="1" applyAlignment="1">
      <alignment horizontal="left" vertical="center"/>
    </xf>
    <xf numFmtId="191" fontId="14" fillId="42" borderId="14" xfId="0" applyNumberFormat="1" applyFont="1" applyFill="1" applyBorder="1" applyAlignment="1">
      <alignment horizontal="center" vertical="center"/>
    </xf>
    <xf numFmtId="0" fontId="0" fillId="42" borderId="14" xfId="0" applyFill="1" applyBorder="1" applyAlignment="1">
      <alignment horizontal="center" vertical="center"/>
    </xf>
    <xf numFmtId="0" fontId="14" fillId="42" borderId="14" xfId="0" applyFont="1" applyFill="1" applyBorder="1" applyAlignment="1">
      <alignment horizontal="left" vertical="center" wrapText="1"/>
    </xf>
    <xf numFmtId="0" fontId="106" fillId="42" borderId="14" xfId="0" applyFont="1" applyFill="1" applyBorder="1" applyAlignment="1">
      <alignment horizontal="center" vertical="center" wrapText="1"/>
    </xf>
    <xf numFmtId="194" fontId="14" fillId="42" borderId="14" xfId="0" applyNumberFormat="1" applyFont="1" applyFill="1" applyBorder="1" applyAlignment="1">
      <alignment horizontal="center" vertical="center"/>
    </xf>
    <xf numFmtId="0" fontId="14" fillId="42" borderId="14" xfId="3263" applyNumberFormat="1" applyFont="1" applyFill="1" applyBorder="1" applyAlignment="1">
      <alignment horizontal="left" vertical="center"/>
    </xf>
    <xf numFmtId="0" fontId="0" fillId="42" borderId="14" xfId="0" applyFill="1" applyBorder="1" applyAlignment="1">
      <alignment horizontal="left" vertical="center" wrapText="1"/>
    </xf>
    <xf numFmtId="0" fontId="0" fillId="0" borderId="40" xfId="0" applyBorder="1"/>
    <xf numFmtId="0" fontId="106" fillId="0" borderId="40" xfId="0" applyFont="1" applyFill="1" applyBorder="1" applyAlignment="1">
      <alignment horizontal="center" vertical="center"/>
    </xf>
    <xf numFmtId="0" fontId="141" fillId="0" borderId="14" xfId="0" applyFont="1" applyBorder="1" applyAlignment="1">
      <alignment horizontal="center" vertical="center" wrapText="1"/>
    </xf>
    <xf numFmtId="0" fontId="142" fillId="0" borderId="0" xfId="0" applyFont="1" applyFill="1" applyBorder="1" applyAlignment="1">
      <alignment horizontal="center" vertical="center" wrapText="1"/>
    </xf>
    <xf numFmtId="0" fontId="114" fillId="0" borderId="14" xfId="3187" applyFont="1" applyFill="1" applyBorder="1" applyAlignment="1">
      <alignment horizontal="center" vertical="top" wrapText="1"/>
    </xf>
    <xf numFmtId="0" fontId="114" fillId="0" borderId="43" xfId="3187" applyFont="1" applyFill="1" applyBorder="1" applyAlignment="1">
      <alignment horizontal="left" vertical="center" wrapText="1"/>
    </xf>
    <xf numFmtId="0" fontId="114" fillId="0" borderId="44" xfId="3187" applyFont="1" applyFill="1" applyBorder="1" applyAlignment="1">
      <alignment horizontal="left" vertical="center" wrapText="1"/>
    </xf>
    <xf numFmtId="0" fontId="114" fillId="0" borderId="45" xfId="3187" applyFont="1" applyFill="1" applyBorder="1" applyAlignment="1">
      <alignment horizontal="center" vertical="center" wrapText="1"/>
    </xf>
    <xf numFmtId="0" fontId="114" fillId="0" borderId="43" xfId="3187" applyFont="1" applyBorder="1" applyAlignment="1">
      <alignment horizontal="left" vertical="center"/>
    </xf>
    <xf numFmtId="0" fontId="114" fillId="0" borderId="44" xfId="3187" applyFont="1" applyFill="1" applyBorder="1" applyAlignment="1">
      <alignment horizontal="left" vertical="center"/>
    </xf>
    <xf numFmtId="0" fontId="114" fillId="0" borderId="45" xfId="3187" applyFont="1" applyFill="1" applyBorder="1" applyAlignment="1">
      <alignment horizontal="center" vertical="center"/>
    </xf>
    <xf numFmtId="0" fontId="114" fillId="0" borderId="47" xfId="3187" applyFont="1" applyFill="1" applyBorder="1" applyAlignment="1">
      <alignment horizontal="center" vertical="center" wrapText="1"/>
    </xf>
    <xf numFmtId="0" fontId="114" fillId="0" borderId="47" xfId="3187" applyFont="1" applyFill="1" applyBorder="1" applyAlignment="1">
      <alignment horizontal="center" vertical="center"/>
    </xf>
    <xf numFmtId="0" fontId="114" fillId="0" borderId="46" xfId="3187" applyFont="1" applyBorder="1" applyAlignment="1">
      <alignment horizontal="center" vertical="center" wrapText="1"/>
    </xf>
    <xf numFmtId="0" fontId="114" fillId="0" borderId="46" xfId="3187" applyFont="1" applyBorder="1" applyAlignment="1">
      <alignment horizontal="center" vertical="center"/>
    </xf>
    <xf numFmtId="0" fontId="114" fillId="0" borderId="46" xfId="3187" applyFont="1" applyFill="1" applyBorder="1" applyAlignment="1">
      <alignment horizontal="center" vertical="center" wrapText="1"/>
    </xf>
    <xf numFmtId="0" fontId="114" fillId="0" borderId="46" xfId="3187" applyFont="1" applyFill="1" applyBorder="1" applyAlignment="1">
      <alignment horizontal="center" vertical="center"/>
    </xf>
    <xf numFmtId="0" fontId="114" fillId="0" borderId="47" xfId="3187" applyFont="1" applyBorder="1" applyAlignment="1">
      <alignment horizontal="center" vertical="center" wrapText="1"/>
    </xf>
    <xf numFmtId="0" fontId="114" fillId="0" borderId="47" xfId="3187" applyFont="1" applyBorder="1" applyAlignment="1">
      <alignment horizontal="center" vertical="center"/>
    </xf>
    <xf numFmtId="0" fontId="114" fillId="0" borderId="14" xfId="3187" applyFont="1" applyBorder="1" applyAlignment="1">
      <alignment horizontal="left" vertical="center" wrapText="1"/>
    </xf>
    <xf numFmtId="0" fontId="114" fillId="0" borderId="14" xfId="3187" applyFont="1" applyBorder="1" applyAlignment="1">
      <alignment horizontal="left" vertical="center"/>
    </xf>
    <xf numFmtId="0" fontId="115" fillId="0" borderId="14" xfId="0" applyFont="1" applyBorder="1" applyAlignment="1">
      <alignment vertical="center" wrapText="1"/>
    </xf>
    <xf numFmtId="0" fontId="114" fillId="0" borderId="33" xfId="3187" applyFont="1" applyBorder="1" applyAlignment="1">
      <alignment horizontal="center" vertical="center" wrapText="1"/>
    </xf>
    <xf numFmtId="0" fontId="115" fillId="0" borderId="34" xfId="0" applyFont="1" applyBorder="1" applyAlignment="1">
      <alignment vertical="center" wrapText="1"/>
    </xf>
    <xf numFmtId="0" fontId="114" fillId="0" borderId="35" xfId="3187" applyFont="1" applyFill="1" applyBorder="1" applyAlignment="1">
      <alignment horizontal="center" vertical="center" wrapText="1"/>
    </xf>
    <xf numFmtId="0" fontId="114" fillId="0" borderId="33" xfId="3187" applyFont="1" applyBorder="1" applyAlignment="1">
      <alignment horizontal="center" vertical="center"/>
    </xf>
    <xf numFmtId="0" fontId="115" fillId="0" borderId="34" xfId="0" applyFont="1" applyBorder="1" applyAlignment="1">
      <alignment vertical="center"/>
    </xf>
    <xf numFmtId="0" fontId="114" fillId="0" borderId="35" xfId="3187" applyFont="1" applyFill="1" applyBorder="1" applyAlignment="1">
      <alignment horizontal="center" vertical="center"/>
    </xf>
    <xf numFmtId="0" fontId="0" fillId="0" borderId="0" xfId="0"/>
    <xf numFmtId="0" fontId="107" fillId="0" borderId="0" xfId="0" applyFont="1" applyAlignment="1">
      <alignment horizontal="center"/>
    </xf>
    <xf numFmtId="0" fontId="104" fillId="0" borderId="61" xfId="0" applyFont="1" applyBorder="1" applyAlignment="1">
      <alignment horizontal="center" vertical="center" wrapText="1"/>
    </xf>
    <xf numFmtId="0" fontId="17" fillId="0" borderId="62" xfId="0" applyFont="1" applyBorder="1" applyAlignment="1">
      <alignment horizontal="center" vertical="center" wrapText="1"/>
    </xf>
    <xf numFmtId="0" fontId="104" fillId="0" borderId="62" xfId="0" applyFont="1" applyBorder="1" applyAlignment="1">
      <alignment horizontal="center" vertical="center" wrapText="1"/>
    </xf>
    <xf numFmtId="0" fontId="104" fillId="0" borderId="63" xfId="0" applyFont="1" applyBorder="1" applyAlignment="1">
      <alignment horizontal="center" vertical="center" wrapText="1" shrinkToFit="1"/>
    </xf>
    <xf numFmtId="0" fontId="0" fillId="0" borderId="0" xfId="0" applyAlignment="1">
      <alignment vertical="top" wrapText="1"/>
    </xf>
    <xf numFmtId="14" fontId="0" fillId="0" borderId="14" xfId="0" applyNumberFormat="1" applyFill="1" applyBorder="1" applyAlignment="1">
      <alignment horizontal="center" vertical="center"/>
    </xf>
    <xf numFmtId="0" fontId="14" fillId="0" borderId="14" xfId="0" applyFont="1" applyFill="1" applyBorder="1" applyAlignment="1">
      <alignment horizontal="center" vertical="center"/>
    </xf>
    <xf numFmtId="9" fontId="112" fillId="0" borderId="14" xfId="3287" applyFont="1" applyBorder="1" applyAlignment="1">
      <alignment horizontal="center" vertical="center" wrapText="1"/>
    </xf>
    <xf numFmtId="0" fontId="133" fillId="0" borderId="14" xfId="0" applyFont="1" applyFill="1" applyBorder="1" applyAlignment="1">
      <alignment horizontal="center" vertical="center" wrapText="1"/>
    </xf>
    <xf numFmtId="0" fontId="125" fillId="0" borderId="68" xfId="0" applyFont="1" applyFill="1" applyBorder="1" applyAlignment="1">
      <alignment horizontal="center" vertical="center" wrapText="1"/>
    </xf>
    <xf numFmtId="0" fontId="109" fillId="0" borderId="20" xfId="0" applyFont="1" applyBorder="1" applyAlignment="1">
      <alignment horizontal="center" vertical="center" wrapText="1"/>
    </xf>
    <xf numFmtId="0" fontId="109" fillId="0" borderId="61" xfId="0" applyFont="1"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109" fillId="0" borderId="44" xfId="0" applyFont="1" applyBorder="1" applyAlignment="1">
      <alignment horizontal="center" vertical="center"/>
    </xf>
    <xf numFmtId="0" fontId="109" fillId="0" borderId="89" xfId="0" applyFont="1" applyBorder="1" applyAlignment="1">
      <alignment horizontal="center" vertical="center" wrapText="1"/>
    </xf>
    <xf numFmtId="0" fontId="109" fillId="0" borderId="72" xfId="0" applyFont="1" applyBorder="1" applyAlignment="1">
      <alignment horizontal="center" vertical="center" wrapText="1"/>
    </xf>
    <xf numFmtId="0" fontId="109" fillId="0" borderId="73" xfId="0" applyFont="1" applyBorder="1" applyAlignment="1">
      <alignment horizontal="center" vertical="center" wrapText="1"/>
    </xf>
    <xf numFmtId="0" fontId="109" fillId="0" borderId="42" xfId="0" applyFont="1" applyBorder="1" applyAlignment="1">
      <alignment horizontal="center" vertical="center" wrapText="1"/>
    </xf>
    <xf numFmtId="0" fontId="109" fillId="0" borderId="68" xfId="0" applyFont="1" applyBorder="1" applyAlignment="1">
      <alignment horizontal="center" vertical="center" wrapText="1"/>
    </xf>
    <xf numFmtId="0" fontId="109" fillId="0" borderId="90" xfId="0" applyFont="1" applyBorder="1" applyAlignment="1">
      <alignment horizontal="center" vertical="center" wrapText="1"/>
    </xf>
    <xf numFmtId="0" fontId="109" fillId="0" borderId="14" xfId="0" applyFont="1" applyBorder="1" applyAlignment="1">
      <alignment horizontal="center" vertical="center"/>
    </xf>
    <xf numFmtId="0" fontId="112" fillId="0" borderId="86" xfId="0" applyFont="1" applyBorder="1" applyAlignment="1">
      <alignment horizontal="center" vertical="center" wrapText="1"/>
    </xf>
    <xf numFmtId="0" fontId="112" fillId="0" borderId="91" xfId="0" applyFont="1" applyBorder="1" applyAlignment="1">
      <alignment horizontal="center" vertical="center" wrapText="1"/>
    </xf>
    <xf numFmtId="0" fontId="14" fillId="0" borderId="14" xfId="0" applyFont="1"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wrapText="1"/>
    </xf>
    <xf numFmtId="0" fontId="135" fillId="0" borderId="53" xfId="0" applyFont="1" applyFill="1" applyBorder="1" applyAlignment="1">
      <alignment horizontal="center" vertical="center"/>
    </xf>
    <xf numFmtId="0" fontId="135" fillId="0" borderId="9" xfId="0" applyFont="1" applyFill="1" applyBorder="1" applyAlignment="1">
      <alignment horizontal="center" vertical="center"/>
    </xf>
    <xf numFmtId="0" fontId="135" fillId="0" borderId="57" xfId="0" applyFont="1" applyFill="1" applyBorder="1" applyAlignment="1">
      <alignment horizontal="center" vertical="center"/>
    </xf>
    <xf numFmtId="0" fontId="135" fillId="0" borderId="20" xfId="0" applyFont="1" applyFill="1" applyBorder="1" applyAlignment="1">
      <alignment horizontal="center" vertical="center"/>
    </xf>
    <xf numFmtId="0" fontId="135" fillId="0" borderId="40" xfId="0" applyFont="1" applyFill="1" applyBorder="1" applyAlignment="1">
      <alignment horizontal="center" vertical="center"/>
    </xf>
    <xf numFmtId="0" fontId="135" fillId="0" borderId="20" xfId="0" applyFont="1" applyFill="1" applyBorder="1" applyAlignment="1">
      <alignment horizontal="center" vertical="center" wrapText="1"/>
    </xf>
    <xf numFmtId="0" fontId="135" fillId="0" borderId="40" xfId="0" applyFont="1" applyFill="1" applyBorder="1" applyAlignment="1">
      <alignment horizontal="center" vertical="center" wrapText="1"/>
    </xf>
    <xf numFmtId="0" fontId="140" fillId="35" borderId="0" xfId="0" applyFont="1" applyFill="1" applyAlignment="1">
      <alignment horizontal="center"/>
    </xf>
    <xf numFmtId="0" fontId="142" fillId="48" borderId="86" xfId="0" applyFont="1" applyFill="1" applyBorder="1" applyAlignment="1">
      <alignment horizontal="center" vertical="center" wrapText="1"/>
    </xf>
    <xf numFmtId="0" fontId="142" fillId="48" borderId="7" xfId="0" applyFont="1" applyFill="1" applyBorder="1" applyAlignment="1">
      <alignment horizontal="center" vertical="center" wrapText="1"/>
    </xf>
    <xf numFmtId="0" fontId="142" fillId="48" borderId="87" xfId="0" applyFont="1" applyFill="1" applyBorder="1" applyAlignment="1">
      <alignment horizontal="center" vertical="center" wrapText="1"/>
    </xf>
    <xf numFmtId="0" fontId="104" fillId="0" borderId="14" xfId="0"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40" xfId="0" applyFill="1" applyBorder="1" applyAlignment="1">
      <alignment horizontal="center" vertical="center" wrapText="1"/>
    </xf>
    <xf numFmtId="0" fontId="143" fillId="0" borderId="85" xfId="0" applyFont="1" applyBorder="1" applyAlignment="1">
      <alignment horizontal="center"/>
    </xf>
    <xf numFmtId="0" fontId="136" fillId="0" borderId="65" xfId="0" applyFont="1" applyBorder="1" applyAlignment="1">
      <alignment horizontal="center"/>
    </xf>
    <xf numFmtId="0" fontId="136" fillId="0" borderId="66" xfId="0" applyFont="1" applyBorder="1" applyAlignment="1">
      <alignment horizontal="center"/>
    </xf>
    <xf numFmtId="0" fontId="91" fillId="0" borderId="14" xfId="0" applyFont="1" applyFill="1" applyBorder="1" applyAlignment="1">
      <alignment horizontal="center"/>
    </xf>
    <xf numFmtId="0" fontId="78" fillId="0" borderId="85" xfId="3208" applyFont="1" applyBorder="1" applyAlignment="1">
      <alignment horizontal="center" vertical="center"/>
    </xf>
    <xf numFmtId="0" fontId="21" fillId="0" borderId="86" xfId="3208" applyFont="1" applyBorder="1" applyAlignment="1">
      <alignment horizontal="center" vertical="center"/>
    </xf>
    <xf numFmtId="0" fontId="21" fillId="0" borderId="7" xfId="3208" applyFont="1" applyBorder="1" applyAlignment="1">
      <alignment horizontal="center" vertical="center"/>
    </xf>
    <xf numFmtId="0" fontId="21" fillId="0" borderId="87" xfId="3208" applyFont="1" applyBorder="1" applyAlignment="1">
      <alignment horizontal="center" vertical="center"/>
    </xf>
    <xf numFmtId="0" fontId="77" fillId="0" borderId="0" xfId="3208" applyFont="1" applyBorder="1" applyAlignment="1">
      <alignment horizontal="center" vertical="center" wrapText="1"/>
    </xf>
    <xf numFmtId="0" fontId="21" fillId="0" borderId="71" xfId="3208" applyFont="1" applyBorder="1" applyAlignment="1">
      <alignment horizontal="center" vertical="center"/>
    </xf>
    <xf numFmtId="0" fontId="21" fillId="0" borderId="72" xfId="3208" applyFont="1" applyBorder="1" applyAlignment="1">
      <alignment horizontal="center" vertical="center"/>
    </xf>
    <xf numFmtId="0" fontId="21" fillId="0" borderId="73" xfId="3208" applyFont="1" applyBorder="1" applyAlignment="1">
      <alignment horizontal="center" vertical="center"/>
    </xf>
    <xf numFmtId="17" fontId="79" fillId="0" borderId="0" xfId="3208" applyNumberFormat="1" applyFont="1" applyBorder="1" applyAlignment="1">
      <alignment horizontal="center" vertical="center" wrapText="1"/>
    </xf>
    <xf numFmtId="0" fontId="76" fillId="0" borderId="44" xfId="3208" applyFont="1" applyFill="1" applyBorder="1" applyAlignment="1" applyProtection="1">
      <alignment horizontal="center" vertical="center" wrapText="1"/>
    </xf>
    <xf numFmtId="0" fontId="76" fillId="0" borderId="14" xfId="3208" applyFont="1" applyFill="1" applyBorder="1" applyAlignment="1" applyProtection="1">
      <alignment horizontal="center" vertical="center" wrapText="1"/>
    </xf>
    <xf numFmtId="0" fontId="76" fillId="0" borderId="34" xfId="3208" applyFont="1" applyFill="1" applyBorder="1" applyAlignment="1" applyProtection="1">
      <alignment horizontal="center" vertical="center" wrapText="1"/>
    </xf>
    <xf numFmtId="0" fontId="76" fillId="0" borderId="43" xfId="3208" applyFont="1" applyFill="1" applyBorder="1" applyAlignment="1" applyProtection="1">
      <alignment horizontal="center" vertical="center" wrapText="1"/>
    </xf>
    <xf numFmtId="0" fontId="76" fillId="0" borderId="46" xfId="3208" applyFont="1" applyFill="1" applyBorder="1" applyAlignment="1" applyProtection="1">
      <alignment horizontal="center" vertical="center" wrapText="1"/>
    </xf>
    <xf numFmtId="0" fontId="76" fillId="0" borderId="33" xfId="3208" applyFont="1" applyFill="1" applyBorder="1" applyAlignment="1" applyProtection="1">
      <alignment horizontal="center" vertical="center" wrapText="1"/>
    </xf>
    <xf numFmtId="0" fontId="76" fillId="0" borderId="44" xfId="3208" applyFont="1" applyFill="1" applyBorder="1" applyAlignment="1" applyProtection="1">
      <alignment horizontal="center" vertical="center" textRotation="90" shrinkToFit="1"/>
    </xf>
    <xf numFmtId="0" fontId="76" fillId="0" borderId="14" xfId="3208" applyFont="1" applyFill="1" applyBorder="1" applyAlignment="1" applyProtection="1">
      <alignment horizontal="center" vertical="center" textRotation="90" shrinkToFit="1"/>
    </xf>
    <xf numFmtId="0" fontId="76" fillId="0" borderId="34" xfId="3208" applyFont="1" applyFill="1" applyBorder="1" applyAlignment="1" applyProtection="1">
      <alignment horizontal="center" vertical="center" textRotation="90" shrinkToFit="1"/>
    </xf>
    <xf numFmtId="0" fontId="74" fillId="0" borderId="55" xfId="3208" applyFont="1" applyBorder="1" applyAlignment="1">
      <alignment horizontal="center" vertical="center" wrapText="1"/>
    </xf>
    <xf numFmtId="0" fontId="74" fillId="0" borderId="75" xfId="3208" applyFont="1" applyBorder="1" applyAlignment="1">
      <alignment horizontal="center" vertical="center" wrapText="1"/>
    </xf>
    <xf numFmtId="0" fontId="74" fillId="0" borderId="88" xfId="3208" applyFont="1" applyBorder="1" applyAlignment="1">
      <alignment horizontal="center" vertical="center" wrapText="1"/>
    </xf>
    <xf numFmtId="0" fontId="84" fillId="0" borderId="53" xfId="3208" applyFont="1" applyFill="1" applyBorder="1" applyAlignment="1">
      <alignment horizontal="center" vertical="center"/>
    </xf>
    <xf numFmtId="0" fontId="84" fillId="0" borderId="57" xfId="3208" applyFont="1" applyFill="1" applyBorder="1" applyAlignment="1">
      <alignment horizontal="center" vertical="center"/>
    </xf>
    <xf numFmtId="0" fontId="75" fillId="0" borderId="53" xfId="3208" applyFont="1" applyBorder="1" applyAlignment="1">
      <alignment horizontal="center" vertical="center" wrapText="1"/>
    </xf>
    <xf numFmtId="0" fontId="75" fillId="0" borderId="9" xfId="3208" applyFont="1" applyBorder="1" applyAlignment="1">
      <alignment horizontal="center" vertical="center" wrapText="1"/>
    </xf>
    <xf numFmtId="0" fontId="75" fillId="0" borderId="57" xfId="3208" applyFont="1" applyBorder="1" applyAlignment="1">
      <alignment horizontal="center" vertical="center" wrapText="1"/>
    </xf>
    <xf numFmtId="0" fontId="75" fillId="0" borderId="77" xfId="3208" applyFont="1" applyBorder="1" applyAlignment="1">
      <alignment horizontal="center" vertical="center" wrapText="1"/>
    </xf>
    <xf numFmtId="0" fontId="75" fillId="0" borderId="84" xfId="3208" applyFont="1" applyBorder="1" applyAlignment="1">
      <alignment horizontal="center" vertical="center" wrapText="1"/>
    </xf>
    <xf numFmtId="0" fontId="75" fillId="0" borderId="78" xfId="3208" applyFont="1" applyBorder="1" applyAlignment="1">
      <alignment horizontal="center" vertical="center" wrapText="1"/>
    </xf>
    <xf numFmtId="0" fontId="80" fillId="0" borderId="14" xfId="3208" applyFont="1" applyBorder="1" applyAlignment="1">
      <alignment horizontal="center" vertical="center" textRotation="90" shrinkToFit="1"/>
    </xf>
    <xf numFmtId="0" fontId="85" fillId="32" borderId="49" xfId="3208" applyFont="1" applyFill="1" applyBorder="1" applyAlignment="1">
      <alignment horizontal="center" vertical="center" shrinkToFit="1"/>
    </xf>
    <xf numFmtId="0" fontId="80" fillId="0" borderId="40" xfId="3208" applyFont="1" applyBorder="1" applyAlignment="1">
      <alignment horizontal="center" vertical="center" textRotation="90" shrinkToFit="1"/>
    </xf>
    <xf numFmtId="0" fontId="80" fillId="0" borderId="53" xfId="3208" applyFont="1" applyBorder="1" applyAlignment="1">
      <alignment horizontal="center" vertical="center" textRotation="90" shrinkToFit="1"/>
    </xf>
    <xf numFmtId="0" fontId="84" fillId="0" borderId="44" xfId="3208" applyFont="1" applyFill="1" applyBorder="1" applyAlignment="1">
      <alignment horizontal="center" vertical="center"/>
    </xf>
    <xf numFmtId="0" fontId="84" fillId="0" borderId="82" xfId="3208" applyFont="1" applyFill="1" applyBorder="1" applyAlignment="1">
      <alignment horizontal="center" vertical="center"/>
    </xf>
    <xf numFmtId="0" fontId="84" fillId="0" borderId="83" xfId="3208" applyFont="1" applyFill="1" applyBorder="1" applyAlignment="1">
      <alignment horizontal="center" vertical="center"/>
    </xf>
    <xf numFmtId="187" fontId="74" fillId="0" borderId="79" xfId="3208" applyNumberFormat="1" applyFont="1" applyBorder="1" applyAlignment="1">
      <alignment horizontal="center" vertical="center" wrapText="1"/>
    </xf>
    <xf numFmtId="187" fontId="74" fillId="0" borderId="80" xfId="3208" applyNumberFormat="1" applyFont="1" applyBorder="1" applyAlignment="1">
      <alignment horizontal="center" vertical="center" wrapText="1"/>
    </xf>
    <xf numFmtId="187" fontId="74" fillId="0" borderId="81" xfId="3208" applyNumberFormat="1" applyFont="1" applyBorder="1" applyAlignment="1">
      <alignment horizontal="center" vertical="center" wrapText="1"/>
    </xf>
    <xf numFmtId="188" fontId="74" fillId="0" borderId="74" xfId="3208" applyNumberFormat="1" applyFont="1" applyBorder="1" applyAlignment="1">
      <alignment horizontal="center" vertical="center" wrapText="1"/>
    </xf>
    <xf numFmtId="188" fontId="74" fillId="0" borderId="75" xfId="3208" applyNumberFormat="1" applyFont="1" applyBorder="1" applyAlignment="1">
      <alignment horizontal="center" vertical="center" wrapText="1"/>
    </xf>
    <xf numFmtId="188" fontId="74" fillId="0" borderId="76" xfId="3208" applyNumberFormat="1" applyFont="1" applyBorder="1" applyAlignment="1">
      <alignment horizontal="center" vertical="center" wrapText="1"/>
    </xf>
    <xf numFmtId="0" fontId="80" fillId="0" borderId="44" xfId="3208" applyFont="1" applyBorder="1" applyAlignment="1">
      <alignment horizontal="center" vertical="center" textRotation="90" shrinkToFit="1"/>
    </xf>
    <xf numFmtId="169" fontId="60" fillId="0" borderId="0" xfId="3210" applyNumberFormat="1" applyFont="1" applyFill="1" applyBorder="1" applyAlignment="1">
      <alignment horizontal="center" vertical="center" wrapText="1"/>
    </xf>
    <xf numFmtId="0" fontId="15" fillId="0" borderId="43" xfId="3210" applyFont="1" applyFill="1" applyBorder="1" applyAlignment="1" applyProtection="1">
      <alignment horizontal="center" vertical="center" wrapText="1"/>
    </xf>
    <xf numFmtId="0" fontId="15" fillId="0" borderId="46" xfId="3210" applyFont="1" applyFill="1" applyBorder="1" applyAlignment="1" applyProtection="1">
      <alignment horizontal="center" vertical="center" wrapText="1"/>
    </xf>
    <xf numFmtId="0" fontId="0" fillId="0" borderId="0" xfId="0"/>
    <xf numFmtId="0" fontId="15" fillId="0" borderId="1" xfId="3210" applyFont="1" applyFill="1" applyBorder="1" applyAlignment="1">
      <alignment horizontal="center" vertical="center" wrapText="1"/>
    </xf>
    <xf numFmtId="0" fontId="15" fillId="0" borderId="44" xfId="3210" applyFont="1" applyFill="1" applyBorder="1" applyAlignment="1">
      <alignment horizontal="center" vertical="center" wrapText="1"/>
    </xf>
    <xf numFmtId="0" fontId="15" fillId="0" borderId="14" xfId="3210" applyFont="1" applyFill="1" applyBorder="1" applyAlignment="1">
      <alignment horizontal="center" vertical="center" wrapText="1"/>
    </xf>
    <xf numFmtId="0" fontId="15" fillId="0" borderId="20" xfId="3210" applyFont="1" applyFill="1" applyBorder="1" applyAlignment="1">
      <alignment horizontal="center" vertical="center" wrapText="1"/>
    </xf>
    <xf numFmtId="0" fontId="133" fillId="0" borderId="14" xfId="0" applyFont="1" applyFill="1" applyBorder="1" applyAlignment="1">
      <alignment horizontal="center" vertical="center" wrapText="1"/>
    </xf>
    <xf numFmtId="0" fontId="112" fillId="0" borderId="14" xfId="0" applyFont="1" applyFill="1" applyBorder="1" applyAlignment="1">
      <alignment horizontal="center" wrapText="1"/>
    </xf>
    <xf numFmtId="0" fontId="14" fillId="37" borderId="14" xfId="0" applyFont="1" applyFill="1" applyBorder="1" applyAlignment="1">
      <alignment horizontal="center" vertical="center" textRotation="90" wrapText="1"/>
    </xf>
    <xf numFmtId="0" fontId="0" fillId="37" borderId="14" xfId="0" applyFill="1" applyBorder="1" applyAlignment="1">
      <alignment horizontal="center" vertical="center" textRotation="90" wrapText="1"/>
    </xf>
    <xf numFmtId="0" fontId="112" fillId="0" borderId="14" xfId="3187" applyFont="1" applyBorder="1" applyAlignment="1">
      <alignment horizontal="center" vertical="center" textRotation="90"/>
    </xf>
    <xf numFmtId="0" fontId="112" fillId="0" borderId="14" xfId="3187" applyFont="1" applyBorder="1" applyAlignment="1">
      <alignment horizontal="center"/>
    </xf>
    <xf numFmtId="16" fontId="106" fillId="0" borderId="14" xfId="3269" applyNumberFormat="1" applyFont="1" applyBorder="1" applyAlignment="1">
      <alignment horizontal="center" vertical="center" wrapText="1"/>
    </xf>
    <xf numFmtId="0" fontId="106" fillId="0" borderId="14" xfId="3269" applyFont="1" applyBorder="1" applyAlignment="1">
      <alignment horizontal="center" vertical="center" wrapText="1"/>
    </xf>
    <xf numFmtId="16" fontId="106" fillId="0" borderId="14" xfId="3269" quotePrefix="1" applyNumberFormat="1" applyFont="1" applyBorder="1" applyAlignment="1">
      <alignment horizontal="center" vertical="center" wrapText="1"/>
    </xf>
    <xf numFmtId="0" fontId="118" fillId="0" borderId="71" xfId="3267" applyFont="1" applyBorder="1" applyAlignment="1">
      <alignment horizontal="left" vertical="center" wrapText="1"/>
    </xf>
    <xf numFmtId="0" fontId="118" fillId="0" borderId="72" xfId="3267" applyFont="1" applyBorder="1" applyAlignment="1">
      <alignment horizontal="left" vertical="center" wrapText="1"/>
    </xf>
    <xf numFmtId="0" fontId="118" fillId="0" borderId="73" xfId="3267" applyFont="1" applyBorder="1" applyAlignment="1">
      <alignment horizontal="left" vertical="center" wrapText="1"/>
    </xf>
    <xf numFmtId="1" fontId="111" fillId="0" borderId="46" xfId="3269" quotePrefix="1" applyNumberFormat="1" applyFont="1" applyBorder="1" applyAlignment="1">
      <alignment horizontal="center" vertical="center"/>
    </xf>
    <xf numFmtId="1" fontId="111" fillId="0" borderId="33" xfId="3269" quotePrefix="1" applyNumberFormat="1" applyFont="1" applyBorder="1" applyAlignment="1">
      <alignment horizontal="center" vertical="center"/>
    </xf>
    <xf numFmtId="16" fontId="111" fillId="0" borderId="20" xfId="3269" quotePrefix="1" applyNumberFormat="1" applyFont="1" applyBorder="1" applyAlignment="1">
      <alignment horizontal="right" vertical="center"/>
    </xf>
    <xf numFmtId="16" fontId="111" fillId="0" borderId="59" xfId="3269" quotePrefix="1" applyNumberFormat="1" applyFont="1" applyBorder="1" applyAlignment="1">
      <alignment horizontal="right" vertical="center"/>
    </xf>
    <xf numFmtId="16" fontId="111" fillId="0" borderId="40" xfId="3269" quotePrefix="1" applyNumberFormat="1" applyFont="1" applyBorder="1" applyAlignment="1">
      <alignment horizontal="right" vertical="center"/>
    </xf>
    <xf numFmtId="16" fontId="111" fillId="0" borderId="14" xfId="3269" quotePrefix="1" applyNumberFormat="1" applyFont="1" applyBorder="1" applyAlignment="1">
      <alignment horizontal="right" vertical="center"/>
    </xf>
    <xf numFmtId="16" fontId="111" fillId="0" borderId="34" xfId="3269" quotePrefix="1" applyNumberFormat="1" applyFont="1" applyBorder="1" applyAlignment="1">
      <alignment horizontal="right" vertical="center"/>
    </xf>
    <xf numFmtId="0" fontId="19" fillId="0" borderId="0" xfId="3187" applyFont="1" applyAlignment="1">
      <alignment horizontal="center" vertical="center"/>
    </xf>
    <xf numFmtId="0" fontId="106" fillId="0" borderId="20" xfId="3187" applyFont="1" applyFill="1" applyBorder="1" applyAlignment="1">
      <alignment horizontal="center" vertical="center" textRotation="90" wrapText="1"/>
    </xf>
    <xf numFmtId="0" fontId="106" fillId="0" borderId="59" xfId="3187" applyFont="1" applyFill="1" applyBorder="1" applyAlignment="1">
      <alignment horizontal="center" vertical="center" textRotation="90" wrapText="1"/>
    </xf>
    <xf numFmtId="0" fontId="106" fillId="0" borderId="40" xfId="3187" applyFont="1" applyFill="1" applyBorder="1" applyAlignment="1">
      <alignment horizontal="center" vertical="center" textRotation="90" wrapText="1"/>
    </xf>
    <xf numFmtId="0" fontId="129" fillId="0" borderId="14" xfId="3282" applyFont="1" applyBorder="1" applyAlignment="1">
      <alignment vertical="center"/>
    </xf>
    <xf numFmtId="0" fontId="129" fillId="0" borderId="14" xfId="3282" applyFont="1" applyFill="1" applyBorder="1" applyAlignment="1">
      <alignment vertical="center"/>
    </xf>
    <xf numFmtId="0" fontId="56" fillId="0" borderId="0" xfId="3282" applyFont="1" applyAlignment="1">
      <alignment horizontal="center"/>
    </xf>
    <xf numFmtId="0" fontId="18" fillId="0" borderId="20" xfId="3282" applyFont="1" applyBorder="1" applyAlignment="1">
      <alignment vertical="center"/>
    </xf>
    <xf numFmtId="0" fontId="129" fillId="0" borderId="43" xfId="3282" applyFont="1" applyBorder="1" applyAlignment="1">
      <alignment vertical="center"/>
    </xf>
    <xf numFmtId="0" fontId="129" fillId="0" borderId="46" xfId="3282" applyFont="1" applyBorder="1" applyAlignment="1">
      <alignment vertical="center"/>
    </xf>
    <xf numFmtId="0" fontId="129" fillId="0" borderId="33" xfId="3282" applyFont="1" applyBorder="1" applyAlignment="1">
      <alignment vertical="center"/>
    </xf>
    <xf numFmtId="0" fontId="129" fillId="0" borderId="44" xfId="3282" applyFont="1" applyBorder="1" applyAlignment="1">
      <alignment vertical="center"/>
    </xf>
    <xf numFmtId="0" fontId="129" fillId="38" borderId="20" xfId="3282" applyFont="1" applyFill="1" applyBorder="1" applyAlignment="1">
      <alignment vertical="center"/>
    </xf>
    <xf numFmtId="0" fontId="129" fillId="38" borderId="40" xfId="3282" applyFont="1" applyFill="1" applyBorder="1" applyAlignment="1">
      <alignment vertical="center"/>
    </xf>
    <xf numFmtId="0" fontId="129" fillId="38" borderId="14" xfId="3282" applyFont="1" applyFill="1" applyBorder="1" applyAlignment="1">
      <alignment vertical="center"/>
    </xf>
    <xf numFmtId="0" fontId="129" fillId="0" borderId="34" xfId="3282" applyFont="1" applyBorder="1" applyAlignment="1">
      <alignment vertical="center"/>
    </xf>
    <xf numFmtId="0" fontId="129" fillId="0" borderId="20" xfId="3282" applyFont="1" applyBorder="1" applyAlignment="1">
      <alignment vertical="center"/>
    </xf>
    <xf numFmtId="0" fontId="129" fillId="0" borderId="48" xfId="3282" applyFont="1" applyBorder="1" applyAlignment="1">
      <alignment vertical="center"/>
    </xf>
    <xf numFmtId="0" fontId="129" fillId="0" borderId="49" xfId="3282" applyFont="1" applyBorder="1" applyAlignment="1">
      <alignment vertical="center"/>
    </xf>
    <xf numFmtId="0" fontId="129" fillId="0" borderId="20" xfId="3282" applyFont="1" applyFill="1" applyBorder="1" applyAlignment="1">
      <alignment vertical="center"/>
    </xf>
    <xf numFmtId="0" fontId="129" fillId="0" borderId="94" xfId="3282" applyFont="1" applyBorder="1" applyAlignment="1">
      <alignment vertical="center"/>
    </xf>
    <xf numFmtId="0" fontId="129" fillId="0" borderId="97" xfId="3282" applyFont="1" applyBorder="1" applyAlignment="1">
      <alignment vertical="center"/>
    </xf>
    <xf numFmtId="0" fontId="129" fillId="0" borderId="100" xfId="3282" applyFont="1" applyBorder="1" applyAlignment="1">
      <alignment vertical="center"/>
    </xf>
    <xf numFmtId="0" fontId="129" fillId="0" borderId="95" xfId="3282" applyFont="1" applyFill="1" applyBorder="1" applyAlignment="1">
      <alignment vertical="center"/>
    </xf>
    <xf numFmtId="0" fontId="129" fillId="0" borderId="36" xfId="3282" applyFont="1" applyBorder="1" applyAlignment="1">
      <alignment vertical="center"/>
    </xf>
    <xf numFmtId="0" fontId="0" fillId="0" borderId="14" xfId="0" applyBorder="1" applyAlignment="1">
      <alignment horizontal="left" vertical="center"/>
    </xf>
    <xf numFmtId="0" fontId="130" fillId="0" borderId="0" xfId="0" applyFont="1" applyFill="1" applyAlignment="1">
      <alignment horizontal="center"/>
    </xf>
    <xf numFmtId="0" fontId="22" fillId="0" borderId="14" xfId="0" applyFont="1" applyFill="1" applyBorder="1" applyAlignment="1">
      <alignment horizontal="center" vertical="center"/>
    </xf>
    <xf numFmtId="0" fontId="119" fillId="0" borderId="0" xfId="3187" applyFont="1" applyAlignment="1">
      <alignment horizontal="center" vertical="center"/>
    </xf>
    <xf numFmtId="0" fontId="119" fillId="0" borderId="92" xfId="3187" applyFont="1" applyBorder="1" applyAlignment="1">
      <alignment horizontal="center" vertical="center"/>
    </xf>
    <xf numFmtId="0" fontId="119" fillId="0" borderId="85" xfId="3187" applyFont="1" applyBorder="1" applyAlignment="1">
      <alignment horizontal="center" vertical="center"/>
    </xf>
    <xf numFmtId="0" fontId="119" fillId="0" borderId="7" xfId="3187" applyFont="1" applyBorder="1" applyAlignment="1">
      <alignment horizontal="center" vertical="center"/>
    </xf>
    <xf numFmtId="0" fontId="119" fillId="0" borderId="87" xfId="3187" applyFont="1" applyBorder="1" applyAlignment="1">
      <alignment horizontal="center" vertical="center"/>
    </xf>
    <xf numFmtId="0" fontId="119" fillId="0" borderId="93" xfId="3187" applyFont="1" applyBorder="1" applyAlignment="1">
      <alignment horizontal="center" vertical="center"/>
    </xf>
    <xf numFmtId="0" fontId="106" fillId="0" borderId="0" xfId="3187" applyFont="1" applyAlignment="1">
      <alignment horizontal="center" vertical="center" wrapText="1"/>
    </xf>
    <xf numFmtId="0" fontId="122" fillId="0" borderId="0" xfId="3187" applyFont="1" applyAlignment="1">
      <alignment horizontal="center" vertical="center"/>
    </xf>
    <xf numFmtId="0" fontId="122" fillId="0" borderId="92" xfId="3187" applyFont="1" applyBorder="1" applyAlignment="1">
      <alignment horizontal="center" vertical="center"/>
    </xf>
    <xf numFmtId="0" fontId="122" fillId="0" borderId="85" xfId="3187" applyFont="1" applyBorder="1" applyAlignment="1">
      <alignment horizontal="center" vertical="center"/>
    </xf>
    <xf numFmtId="0" fontId="122" fillId="0" borderId="7" xfId="3187" applyFont="1" applyBorder="1" applyAlignment="1">
      <alignment horizontal="center" vertical="center"/>
    </xf>
    <xf numFmtId="0" fontId="122" fillId="0" borderId="87" xfId="3187" applyFont="1" applyBorder="1" applyAlignment="1">
      <alignment horizontal="center" vertical="center"/>
    </xf>
    <xf numFmtId="0" fontId="122" fillId="0" borderId="92" xfId="3187" applyFont="1" applyBorder="1" applyAlignment="1">
      <alignment horizontal="center" vertical="center" wrapText="1"/>
    </xf>
    <xf numFmtId="0" fontId="122" fillId="0" borderId="85" xfId="3187" applyFont="1" applyBorder="1" applyAlignment="1">
      <alignment horizontal="center" vertical="center" wrapText="1"/>
    </xf>
    <xf numFmtId="0" fontId="122" fillId="0" borderId="93" xfId="3187" applyFont="1" applyBorder="1" applyAlignment="1">
      <alignment horizontal="center" vertical="center" wrapText="1"/>
    </xf>
    <xf numFmtId="0" fontId="124" fillId="0" borderId="0" xfId="3187" applyFont="1" applyAlignment="1">
      <alignment horizontal="center" vertical="center"/>
    </xf>
    <xf numFmtId="0" fontId="124" fillId="0" borderId="92" xfId="3187" applyFont="1" applyBorder="1" applyAlignment="1">
      <alignment horizontal="center" vertical="center"/>
    </xf>
    <xf numFmtId="0" fontId="124" fillId="0" borderId="85" xfId="3187" applyFont="1" applyBorder="1" applyAlignment="1">
      <alignment horizontal="center" vertical="center"/>
    </xf>
    <xf numFmtId="0" fontId="124" fillId="0" borderId="7" xfId="3187" applyFont="1" applyBorder="1" applyAlignment="1">
      <alignment horizontal="center" vertical="center"/>
    </xf>
    <xf numFmtId="0" fontId="124" fillId="0" borderId="87" xfId="3187" applyFont="1" applyBorder="1" applyAlignment="1">
      <alignment horizontal="center" vertical="center"/>
    </xf>
    <xf numFmtId="0" fontId="124" fillId="0" borderId="93" xfId="3187" applyFont="1" applyBorder="1" applyAlignment="1">
      <alignment horizontal="center" vertical="center"/>
    </xf>
    <xf numFmtId="0" fontId="119" fillId="0" borderId="86" xfId="3187" applyFont="1" applyBorder="1" applyAlignment="1">
      <alignment horizontal="center" vertical="center"/>
    </xf>
    <xf numFmtId="0" fontId="144" fillId="0" borderId="0" xfId="0" applyFont="1" applyFill="1" applyAlignment="1">
      <alignment horizontal="left"/>
    </xf>
    <xf numFmtId="2" fontId="111" fillId="0" borderId="0" xfId="0" applyNumberFormat="1" applyFont="1" applyFill="1"/>
    <xf numFmtId="0" fontId="145" fillId="0" borderId="0" xfId="0" applyFont="1" applyFill="1"/>
    <xf numFmtId="2" fontId="146" fillId="0" borderId="0" xfId="0" applyNumberFormat="1" applyFont="1" applyFill="1" applyAlignment="1">
      <alignment horizontal="center"/>
    </xf>
    <xf numFmtId="0" fontId="147" fillId="0" borderId="14" xfId="0" applyFont="1" applyFill="1" applyBorder="1" applyAlignment="1">
      <alignment horizontal="center" vertical="center" wrapText="1"/>
    </xf>
    <xf numFmtId="0" fontId="147" fillId="0" borderId="69" xfId="0" applyFont="1" applyFill="1" applyBorder="1" applyAlignment="1">
      <alignment horizontal="center" vertical="center" wrapText="1"/>
    </xf>
    <xf numFmtId="0" fontId="147" fillId="0" borderId="70" xfId="0" applyFont="1" applyFill="1" applyBorder="1" applyAlignment="1">
      <alignment horizontal="center" vertical="center" wrapText="1"/>
    </xf>
    <xf numFmtId="2" fontId="147" fillId="0" borderId="14" xfId="0" applyNumberFormat="1" applyFont="1" applyFill="1" applyBorder="1" applyAlignment="1">
      <alignment horizontal="center" vertical="center" wrapText="1"/>
    </xf>
    <xf numFmtId="2" fontId="147" fillId="0" borderId="14" xfId="0" applyNumberFormat="1" applyFont="1" applyFill="1" applyBorder="1" applyAlignment="1">
      <alignment horizontal="center" vertical="center"/>
    </xf>
    <xf numFmtId="0" fontId="147" fillId="0" borderId="60" xfId="0" applyFont="1" applyFill="1" applyBorder="1" applyAlignment="1">
      <alignment horizontal="center" vertical="center" wrapText="1"/>
    </xf>
    <xf numFmtId="0" fontId="147" fillId="0" borderId="54" xfId="0" applyFont="1" applyFill="1" applyBorder="1" applyAlignment="1">
      <alignment horizontal="center" vertical="center" wrapText="1"/>
    </xf>
    <xf numFmtId="0" fontId="147" fillId="0" borderId="42" xfId="0" applyFont="1" applyFill="1" applyBorder="1" applyAlignment="1">
      <alignment horizontal="center" vertical="center" wrapText="1"/>
    </xf>
    <xf numFmtId="0" fontId="147" fillId="0" borderId="56" xfId="0" applyFont="1" applyFill="1" applyBorder="1" applyAlignment="1">
      <alignment horizontal="center" vertical="center" wrapText="1"/>
    </xf>
    <xf numFmtId="2" fontId="147" fillId="0" borderId="14" xfId="0" applyNumberFormat="1" applyFont="1" applyFill="1" applyBorder="1" applyAlignment="1">
      <alignment horizontal="center" vertical="center" wrapText="1"/>
    </xf>
    <xf numFmtId="0" fontId="148" fillId="0" borderId="14" xfId="0" applyFont="1" applyFill="1" applyBorder="1" applyAlignment="1">
      <alignment horizontal="center" vertical="center" textRotation="90" wrapText="1"/>
    </xf>
    <xf numFmtId="0" fontId="148" fillId="0" borderId="14" xfId="0" applyFont="1" applyFill="1" applyBorder="1" applyAlignment="1">
      <alignment horizontal="left"/>
    </xf>
    <xf numFmtId="1" fontId="111" fillId="0" borderId="14" xfId="0" applyNumberFormat="1" applyFont="1" applyFill="1" applyBorder="1"/>
    <xf numFmtId="1" fontId="111" fillId="0" borderId="0" xfId="0" applyNumberFormat="1" applyFont="1" applyFill="1"/>
    <xf numFmtId="1" fontId="148" fillId="0" borderId="14" xfId="0" applyNumberFormat="1" applyFont="1" applyFill="1" applyBorder="1" applyAlignment="1">
      <alignment horizontal="center" vertical="top" wrapText="1"/>
    </xf>
    <xf numFmtId="1" fontId="148" fillId="0" borderId="14" xfId="0" applyNumberFormat="1" applyFont="1" applyFill="1" applyBorder="1" applyAlignment="1">
      <alignment horizontal="center" vertical="center" wrapText="1"/>
    </xf>
    <xf numFmtId="1" fontId="111" fillId="0" borderId="57" xfId="0" applyNumberFormat="1" applyFont="1" applyFill="1" applyBorder="1"/>
    <xf numFmtId="1" fontId="133" fillId="0" borderId="14" xfId="0" applyNumberFormat="1" applyFont="1" applyFill="1" applyBorder="1"/>
  </cellXfs>
  <cellStyles count="3288">
    <cellStyle name="??                          " xfId="1"/>
    <cellStyle name="??_kc-elec system check list" xfId="2"/>
    <cellStyle name="_Aux.cons" xfId="3"/>
    <cellStyle name="_Cent.Sect" xfId="4"/>
    <cellStyle name="_DGVCL" xfId="5"/>
    <cellStyle name="_EBC Format Nadiad" xfId="6"/>
    <cellStyle name="_EBC Format Nadiad_AMR" xfId="7"/>
    <cellStyle name="_EBC Format Nadiad_AMR_SOP MIS TNDSEP TO MAR" xfId="8"/>
    <cellStyle name="_EBC Format Nadiad_AMR_SOP TND" xfId="9"/>
    <cellStyle name="_EBC Format Nadiad_AMR_TNDOCT-TO MAR-14" xfId="10"/>
    <cellStyle name="_EBC Format Nadiad_SOP MIS TNDSEP TO MAR" xfId="11"/>
    <cellStyle name="_EBC Format Nadiad_SOP TND" xfId="12"/>
    <cellStyle name="_EBC Format Nadiad_T&amp;D April--09" xfId="13"/>
    <cellStyle name="_EBC Format Nadiad_T&amp;D April--09_SOP MIS TNDSEP TO MAR" xfId="14"/>
    <cellStyle name="_EBC Format Nadiad_T&amp;D April--09_SOP TND" xfId="15"/>
    <cellStyle name="_EBC Format Nadiad_T&amp;D April--09_TNDOCT-TO MAR-14" xfId="16"/>
    <cellStyle name="_EBC Format Nadiad_TNDOCT-TO MAR-14" xfId="17"/>
    <cellStyle name="_EBC Format Nov05" xfId="18"/>
    <cellStyle name="_EBC Format(interface) nadiad dt.28-12-04" xfId="19"/>
    <cellStyle name="_EBC Format(interface) nadiad dt.28-12-04_AMR" xfId="20"/>
    <cellStyle name="_EBC Format(interface) nadiad dt.28-12-04_AMR_SOP MIS TNDSEP TO MAR" xfId="21"/>
    <cellStyle name="_EBC Format(interface) nadiad dt.28-12-04_AMR_SOP TND" xfId="22"/>
    <cellStyle name="_EBC Format(interface) nadiad dt.28-12-04_AMR_TNDOCT-TO MAR-14" xfId="23"/>
    <cellStyle name="_EBC Format(interface) nadiad dt.28-12-04_SOP MIS TNDSEP TO MAR" xfId="24"/>
    <cellStyle name="_EBC Format(interface) nadiad dt.28-12-04_SOP TND" xfId="25"/>
    <cellStyle name="_EBC Format(interface) nadiad dt.28-12-04_T&amp;D April--09" xfId="26"/>
    <cellStyle name="_EBC Format(interface) nadiad dt.28-12-04_T&amp;D April--09_SOP MIS TNDSEP TO MAR" xfId="27"/>
    <cellStyle name="_EBC Format(interface) nadiad dt.28-12-04_T&amp;D April--09_SOP TND" xfId="28"/>
    <cellStyle name="_EBC Format(interface) nadiad dt.28-12-04_T&amp;D April--09_TNDOCT-TO MAR-14" xfId="29"/>
    <cellStyle name="_EBC Format(interface) nadiad dt.28-12-04_TNDOCT-TO MAR-14" xfId="30"/>
    <cellStyle name="_Gen.Details" xfId="31"/>
    <cellStyle name="_GencoMonthlyImport " xfId="32"/>
    <cellStyle name="_GencoMonthlyImport _AMR" xfId="33"/>
    <cellStyle name="_GencoMonthlyImport _AMR_SOP MIS TNDSEP TO MAR" xfId="34"/>
    <cellStyle name="_GencoMonthlyImport _AMR_SOP TND" xfId="35"/>
    <cellStyle name="_GencoMonthlyImport _AMR_TNDOCT-TO MAR-14" xfId="36"/>
    <cellStyle name="_GencoMonthlyImport _SOP MIS TNDSEP TO MAR" xfId="37"/>
    <cellStyle name="_GencoMonthlyImport _SOP TND" xfId="38"/>
    <cellStyle name="_GencoMonthlyImport _T&amp;D April--09" xfId="39"/>
    <cellStyle name="_GencoMonthlyImport _T&amp;D April--09_SOP MIS TNDSEP TO MAR" xfId="40"/>
    <cellStyle name="_GencoMonthlyImport _T&amp;D April--09_SOP TND" xfId="41"/>
    <cellStyle name="_GencoMonthlyImport _T&amp;D April--09_TNDOCT-TO MAR-14" xfId="42"/>
    <cellStyle name="_GencoMonthlyImport _TNDOCT-TO MAR-14" xfId="43"/>
    <cellStyle name="_gerc sop mar-09 tnd data" xfId="44"/>
    <cellStyle name="_gerc sop mar-09 tnd data_AG HVDSJun -12" xfId="45"/>
    <cellStyle name="_gerc sop mar-09 tnd data_PGVCL SOP MIS 2 11-12 Qtr" xfId="46"/>
    <cellStyle name="_gerc sop mar-09 tnd data_PGVCL SOP MIS 2 11-12 Qtr_SOP MIS TNDSEP TO MAR" xfId="47"/>
    <cellStyle name="_gerc sop mar-09 tnd data_PGVCL SOP MIS 2 11-12 Qtr_SOP TND" xfId="48"/>
    <cellStyle name="_gerc sop mar-09 tnd data_PGVCL SOP MIS 2 11-12 Qtr_TNDOCT-TO MAR-14" xfId="49"/>
    <cellStyle name="_gerc sop mar-09 tnd data_SOP MIS TNDSEP TO MAR" xfId="50"/>
    <cellStyle name="_gerc sop mar-09 tnd data_SOP TND" xfId="51"/>
    <cellStyle name="_gerc sop mar-09 tnd data_tnd" xfId="52"/>
    <cellStyle name="_gerc sop mar-09 tnd data_tnd_SOP MIS TNDSEP TO MAR" xfId="53"/>
    <cellStyle name="_gerc sop mar-09 tnd data_tnd_SOP TND" xfId="54"/>
    <cellStyle name="_gerc sop mar-09 tnd data_tnd_TNDOCT-TO MAR-14" xfId="55"/>
    <cellStyle name="_gerc sop mar-09 tnd data_TNDOCT-TO MAR-14" xfId="56"/>
    <cellStyle name="_Gondal" xfId="57"/>
    <cellStyle name="_Gondal TR Circle MAY-04" xfId="58"/>
    <cellStyle name="_Gondal TR Circle MAY-04_AMR" xfId="59"/>
    <cellStyle name="_Gondal TR Circle MAY-04_AMR_SOP MIS TNDSEP TO MAR" xfId="60"/>
    <cellStyle name="_Gondal TR Circle MAY-04_AMR_SOP TND" xfId="61"/>
    <cellStyle name="_Gondal TR Circle MAY-04_AMR_TNDOCT-TO MAR-14" xfId="62"/>
    <cellStyle name="_Gondal TR Circle MAY-04_SOP MIS TNDSEP TO MAR" xfId="63"/>
    <cellStyle name="_Gondal TR Circle MAY-04_SOP TND" xfId="64"/>
    <cellStyle name="_Gondal TR Circle MAY-04_T&amp;D April--09" xfId="65"/>
    <cellStyle name="_Gondal TR Circle MAY-04_T&amp;D April--09_SOP MIS TNDSEP TO MAR" xfId="66"/>
    <cellStyle name="_Gondal TR Circle MAY-04_T&amp;D April--09_SOP TND" xfId="67"/>
    <cellStyle name="_Gondal TR Circle MAY-04_T&amp;D April--09_TNDOCT-TO MAR-14" xfId="68"/>
    <cellStyle name="_Gondal TR Circle MAY-04_TNDOCT-TO MAR-14" xfId="69"/>
    <cellStyle name="_MGVCL" xfId="70"/>
    <cellStyle name="_Nadiad New EBC fomat 23.2.05" xfId="71"/>
    <cellStyle name="_Nadiad New EBC fomat 23.2.05_AMR" xfId="72"/>
    <cellStyle name="_Nadiad New EBC fomat 23.2.05_AMR_SOP MIS TNDSEP TO MAR" xfId="73"/>
    <cellStyle name="_Nadiad New EBC fomat 23.2.05_AMR_SOP TND" xfId="74"/>
    <cellStyle name="_Nadiad New EBC fomat 23.2.05_AMR_TNDOCT-TO MAR-14" xfId="75"/>
    <cellStyle name="_Nadiad New EBC fomat 23.2.05_SOP MIS TNDSEP TO MAR" xfId="76"/>
    <cellStyle name="_Nadiad New EBC fomat 23.2.05_SOP TND" xfId="77"/>
    <cellStyle name="_Nadiad New EBC fomat 23.2.05_T&amp;D April--09" xfId="78"/>
    <cellStyle name="_Nadiad New EBC fomat 23.2.05_T&amp;D April--09_SOP MIS TNDSEP TO MAR" xfId="79"/>
    <cellStyle name="_Nadiad New EBC fomat 23.2.05_T&amp;D April--09_SOP TND" xfId="80"/>
    <cellStyle name="_Nadiad New EBC fomat 23.2.05_T&amp;D April--09_TNDOCT-TO MAR-14" xfId="81"/>
    <cellStyle name="_Nadiad New EBC fomat 23.2.05_TNDOCT-TO MAR-14" xfId="82"/>
    <cellStyle name="_Nadiad New EBC Format April-05" xfId="83"/>
    <cellStyle name="_Nadiad New EBC Format April-05_AMR" xfId="84"/>
    <cellStyle name="_Nadiad New EBC Format April-05_AMR_SOP MIS TNDSEP TO MAR" xfId="85"/>
    <cellStyle name="_Nadiad New EBC Format April-05_AMR_SOP TND" xfId="86"/>
    <cellStyle name="_Nadiad New EBC Format April-05_AMR_TNDOCT-TO MAR-14" xfId="87"/>
    <cellStyle name="_Nadiad New EBC Format April-05_SOP MIS TNDSEP TO MAR" xfId="88"/>
    <cellStyle name="_Nadiad New EBC Format April-05_SOP TND" xfId="89"/>
    <cellStyle name="_Nadiad New EBC Format April-05_T&amp;D April--09" xfId="90"/>
    <cellStyle name="_Nadiad New EBC Format April-05_T&amp;D April--09_SOP MIS TNDSEP TO MAR" xfId="91"/>
    <cellStyle name="_Nadiad New EBC Format April-05_T&amp;D April--09_SOP TND" xfId="92"/>
    <cellStyle name="_Nadiad New EBC Format April-05_T&amp;D April--09_TNDOCT-TO MAR-14" xfId="93"/>
    <cellStyle name="_Nadiad New EBC Format April-05_TNDOCT-TO MAR-14" xfId="94"/>
    <cellStyle name="_New EBC Format 28.3.05" xfId="95"/>
    <cellStyle name="_New EBC Format 28.3.05_AMR" xfId="96"/>
    <cellStyle name="_New EBC Format 28.3.05_AMR_SOP MIS TNDSEP TO MAR" xfId="97"/>
    <cellStyle name="_New EBC Format 28.3.05_AMR_SOP TND" xfId="98"/>
    <cellStyle name="_New EBC Format 28.3.05_AMR_TNDOCT-TO MAR-14" xfId="99"/>
    <cellStyle name="_New EBC Format 28.3.05_SOP MIS TNDSEP TO MAR" xfId="100"/>
    <cellStyle name="_New EBC Format 28.3.05_SOP TND" xfId="101"/>
    <cellStyle name="_New EBC Format 28.3.05_T&amp;D April--09" xfId="102"/>
    <cellStyle name="_New EBC Format 28.3.05_T&amp;D April--09_SOP MIS TNDSEP TO MAR" xfId="103"/>
    <cellStyle name="_New EBC Format 28.3.05_T&amp;D April--09_SOP TND" xfId="104"/>
    <cellStyle name="_New EBC Format 28.3.05_T&amp;D April--09_TNDOCT-TO MAR-14" xfId="105"/>
    <cellStyle name="_New EBC Format 28.3.05_TNDOCT-TO MAR-14" xfId="106"/>
    <cellStyle name="_New EBC format for Nadiad (TR)  30.09.04" xfId="107"/>
    <cellStyle name="_New EBC format for Nadiad (TR)  30.09.04_AMR" xfId="108"/>
    <cellStyle name="_New EBC format for Nadiad (TR)  30.09.04_AMR_SOP MIS TNDSEP TO MAR" xfId="109"/>
    <cellStyle name="_New EBC format for Nadiad (TR)  30.09.04_AMR_SOP TND" xfId="110"/>
    <cellStyle name="_New EBC format for Nadiad (TR)  30.09.04_AMR_TNDOCT-TO MAR-14" xfId="111"/>
    <cellStyle name="_New EBC format for Nadiad (TR)  30.09.04_SOP MIS TNDSEP TO MAR" xfId="112"/>
    <cellStyle name="_New EBC format for Nadiad (TR)  30.09.04_SOP TND" xfId="113"/>
    <cellStyle name="_New EBC format for Nadiad (TR)  30.09.04_T&amp;D April--09" xfId="114"/>
    <cellStyle name="_New EBC format for Nadiad (TR)  30.09.04_T&amp;D April--09_SOP MIS TNDSEP TO MAR" xfId="115"/>
    <cellStyle name="_New EBC format for Nadiad (TR)  30.09.04_T&amp;D April--09_SOP TND" xfId="116"/>
    <cellStyle name="_New EBC format for Nadiad (TR)  30.09.04_T&amp;D April--09_TNDOCT-TO MAR-14" xfId="117"/>
    <cellStyle name="_New EBC format for Nadiad (TR)  30.09.04_TNDOCT-TO MAR-14" xfId="118"/>
    <cellStyle name="_PGVCL" xfId="119"/>
    <cellStyle name="_PGVCL- 7" xfId="120"/>
    <cellStyle name="_PGVCL- 7-" xfId="121"/>
    <cellStyle name="_PGVCL- 7-_AG HVDSJun -12" xfId="122"/>
    <cellStyle name="_PGVCL- 7-_PGVCL SOP MIS 2 11-12 Qtr" xfId="123"/>
    <cellStyle name="_PGVCL- 7-_PGVCL SOP MIS 2 11-12 Qtr_SOP MIS TNDSEP TO MAR" xfId="124"/>
    <cellStyle name="_PGVCL- 7-_PGVCL SOP MIS 2 11-12 Qtr_SOP TND" xfId="125"/>
    <cellStyle name="_PGVCL- 7-_PGVCL SOP MIS 2 11-12 Qtr_TNDOCT-TO MAR-14" xfId="126"/>
    <cellStyle name="_PGVCL- 7_SOP MIS TNDSEP TO MAR" xfId="127"/>
    <cellStyle name="_PGVCL- 7-_SOP MIS TNDSEP TO MAR" xfId="128"/>
    <cellStyle name="_PGVCL- 7_SOP TND" xfId="129"/>
    <cellStyle name="_PGVCL- 7-_SOP TND" xfId="130"/>
    <cellStyle name="_PGVCL- 7-_t &amp; d SOP HALF YEARLY  26.04.11 014 012" xfId="131"/>
    <cellStyle name="_PGVCL- 7-_t &amp; d SOP HALF YEARLY  26.04.11 014 012_SOP MIS TNDSEP TO MAR" xfId="132"/>
    <cellStyle name="_PGVCL- 7-_t &amp; d SOP HALF YEARLY  26.04.11 014 012_SOP TND" xfId="133"/>
    <cellStyle name="_PGVCL- 7-_t &amp; d SOP HALF YEARLY  26.04.11 014 012_TNDOCT-TO MAR-14" xfId="134"/>
    <cellStyle name="_PGVCL- 7-_tnd" xfId="135"/>
    <cellStyle name="_PGVCL- 7-_tnd_SOP MIS TNDSEP TO MAR" xfId="136"/>
    <cellStyle name="_PGVCL- 7-_tnd_SOP TND" xfId="137"/>
    <cellStyle name="_PGVCL- 7-_tnd_TNDOCT-TO MAR-14" xfId="138"/>
    <cellStyle name="_PGVCL- 7_TNDOCT-TO MAR-14" xfId="139"/>
    <cellStyle name="_PGVCL- 7-_TNDOCT-TO MAR-14" xfId="140"/>
    <cellStyle name="_PGVCL- 8" xfId="141"/>
    <cellStyle name="_PGVCL_FINAL SOP MIS TECH - 4 DEC-14" xfId="142"/>
    <cellStyle name="_PGVCL_FINAL SOP MIS TECH - 4 DEC-14 2" xfId="3263"/>
    <cellStyle name="_PGVCL_monthwise TT&amp;SF 2009-10-2010-11-12" xfId="3270"/>
    <cellStyle name="_pgvcl-1" xfId="143"/>
    <cellStyle name="_pgvcl-1_Accident - 2007-08 + 2008-09 -- 15.12.08" xfId="144"/>
    <cellStyle name="_pgvcl-1_Accident S-dn wise up to Nov. 08 for SE's Conference" xfId="145"/>
    <cellStyle name="_pgvcl-1_Book-DMTHL" xfId="146"/>
    <cellStyle name="_pgvcl-1_Comparison" xfId="147"/>
    <cellStyle name="_pgvcl-1_Details of Selected Urban Feeder" xfId="148"/>
    <cellStyle name="_pgvcl-1_DHTHL JAN-09" xfId="149"/>
    <cellStyle name="_pgvcl-1_dnthl Feb-09" xfId="150"/>
    <cellStyle name="_pgvcl-1_JGYssss" xfId="151"/>
    <cellStyle name="_pgvcl-1_JMN-7" xfId="152"/>
    <cellStyle name="_pgvcl-1_JMN-77" xfId="153"/>
    <cellStyle name="_pgvcl-1_JND - 5" xfId="154"/>
    <cellStyle name="_pgvcl-1_JND 50" xfId="155"/>
    <cellStyle name="_pgvcl-1_NEW MIS Feb - 08" xfId="156"/>
    <cellStyle name="_pgvcl-1_NEW MIS Feb - 08_Book-DMTHL" xfId="157"/>
    <cellStyle name="_pgvcl-1_NEW MIS Feb - 08_Comparison" xfId="158"/>
    <cellStyle name="_pgvcl-1_NEW MIS Feb - 08_Details of Selected Urban Feeder" xfId="159"/>
    <cellStyle name="_pgvcl-1_NEW MIS Feb - 08_DHTHL JAN-09" xfId="160"/>
    <cellStyle name="_pgvcl-1_NEW MIS Feb - 08_dnthl Feb-09" xfId="161"/>
    <cellStyle name="_pgvcl-1_NEW MIS Feb - 08_JGYssss" xfId="162"/>
    <cellStyle name="_pgvcl-1_NEW MIS Feb - 08_PBR" xfId="163"/>
    <cellStyle name="_pgvcl-1_NEW MIS Feb - 08_PBR CO_DAILY REPORT GIS - 20-01-09" xfId="164"/>
    <cellStyle name="_pgvcl-1_NEW MIS Feb - 08_Point No.-3 T&amp;D _ 06-11-08" xfId="165"/>
    <cellStyle name="_pgvcl-1_NEW MIS Feb - 08_Point no.3_17-10-08" xfId="166"/>
    <cellStyle name="_pgvcl-1_NEW MIS Feb - 08_T&amp;D August-08" xfId="167"/>
    <cellStyle name="_pgvcl-1_NEW MIS Feb - 08_T&amp;D Data 2005-06 Onwards Database master" xfId="168"/>
    <cellStyle name="_pgvcl-1_NEW MIS Feb - 08_T&amp;D Dec-08" xfId="169"/>
    <cellStyle name="_pgvcl-1_NEW MIS Feb - 08_T&amp;D July-08" xfId="170"/>
    <cellStyle name="_pgvcl-1_NEW MIS Feb - 08_URBAN WEEKLY PBR CO" xfId="171"/>
    <cellStyle name="_pgvcl-1_NEW MIS Feb - 08_Weekly Urban PBR CO - 06-03-09 to 12-03-09" xfId="172"/>
    <cellStyle name="_pgvcl-1_NEW MIS Feb - 08_Weekly Urban PBR CO - 20-02-09 to 26-02-09" xfId="173"/>
    <cellStyle name="_pgvcl-1_NEW MIS Feb - 08_Weekly Urban PBR CO - 30-01-09 to 05-02-09" xfId="174"/>
    <cellStyle name="_pgvcl-1_NEW MIS Feb - 08_Weekly Urban PBR CO - 9-1-09 to 15.01.09" xfId="175"/>
    <cellStyle name="_pgvcl-1_NEW MIS Jan - 08" xfId="176"/>
    <cellStyle name="_pgvcl-1_NEW MIS Jan - 08_Book-DMTHL" xfId="177"/>
    <cellStyle name="_pgvcl-1_NEW MIS Jan - 08_Comparison" xfId="178"/>
    <cellStyle name="_pgvcl-1_NEW MIS Jan - 08_Details of Selected Urban Feeder" xfId="179"/>
    <cellStyle name="_pgvcl-1_NEW MIS Jan - 08_DHTHL JAN-09" xfId="180"/>
    <cellStyle name="_pgvcl-1_NEW MIS Jan - 08_dnthl Feb-09" xfId="181"/>
    <cellStyle name="_pgvcl-1_NEW MIS Jan - 08_JGYssss" xfId="182"/>
    <cellStyle name="_pgvcl-1_NEW MIS Jan - 08_PBR" xfId="183"/>
    <cellStyle name="_pgvcl-1_NEW MIS Jan - 08_PBR CO_DAILY REPORT GIS - 20-01-09" xfId="184"/>
    <cellStyle name="_pgvcl-1_NEW MIS Jan - 08_Point No.-3 T&amp;D _ 06-11-08" xfId="185"/>
    <cellStyle name="_pgvcl-1_NEW MIS Jan - 08_Point no.3_17-10-08" xfId="186"/>
    <cellStyle name="_pgvcl-1_NEW MIS Jan - 08_T&amp;D August-08" xfId="187"/>
    <cellStyle name="_pgvcl-1_NEW MIS Jan - 08_T&amp;D Data 2005-06 Onwards Database master" xfId="188"/>
    <cellStyle name="_pgvcl-1_NEW MIS Jan - 08_T&amp;D Dec-08" xfId="189"/>
    <cellStyle name="_pgvcl-1_NEW MIS Jan - 08_T&amp;D July-08" xfId="190"/>
    <cellStyle name="_pgvcl-1_NEW MIS Jan - 08_URBAN WEEKLY PBR CO" xfId="191"/>
    <cellStyle name="_pgvcl-1_NEW MIS Jan - 08_Weekly Urban PBR CO - 06-03-09 to 12-03-09" xfId="192"/>
    <cellStyle name="_pgvcl-1_NEW MIS Jan - 08_Weekly Urban PBR CO - 20-02-09 to 26-02-09" xfId="193"/>
    <cellStyle name="_pgvcl-1_NEW MIS Jan - 08_Weekly Urban PBR CO - 30-01-09 to 05-02-09" xfId="194"/>
    <cellStyle name="_pgvcl-1_NEW MIS Jan - 08_Weekly Urban PBR CO - 9-1-09 to 15.01.09" xfId="195"/>
    <cellStyle name="_pgvcl-1_NEW MIS Mar - 08" xfId="196"/>
    <cellStyle name="_pgvcl-1_PBR" xfId="197"/>
    <cellStyle name="_pgvcl-1_PBR CO_DAILY REPORT GIS - 20-01-09" xfId="198"/>
    <cellStyle name="_pgvcl-1_PBR-7" xfId="199"/>
    <cellStyle name="_pgvcl-1_Point No.-3 T&amp;D _ 06-11-08" xfId="200"/>
    <cellStyle name="_pgvcl-1_Point no.3_17-10-08" xfId="201"/>
    <cellStyle name="_pgvcl-1_sept JMN-7" xfId="202"/>
    <cellStyle name="_pgvcl-1_T&amp;D August-08" xfId="203"/>
    <cellStyle name="_pgvcl-1_T&amp;D Data 2005-06 Onwards Database master" xfId="204"/>
    <cellStyle name="_pgvcl-1_T&amp;D Dec-08" xfId="205"/>
    <cellStyle name="_pgvcl-1_T&amp;D July-08" xfId="206"/>
    <cellStyle name="_pgvcl-1_URBAN WEEKLY PBR CO" xfId="207"/>
    <cellStyle name="_pgvcl-1_Weekly Urban PBR CO - 06-03-09 to 12-03-09" xfId="208"/>
    <cellStyle name="_pgvcl-1_Weekly Urban PBR CO - 20-02-09 to 26-02-09" xfId="209"/>
    <cellStyle name="_pgvcl-1_Weekly Urban PBR CO - 30-01-09 to 05-02-09" xfId="210"/>
    <cellStyle name="_pgvcl-1_Weekly Urban PBR CO - 9-1-09 to 15.01.09" xfId="211"/>
    <cellStyle name="_pgvcl-1-1" xfId="212"/>
    <cellStyle name="_pgvcl-1-1_Accident - 2007-08 + 2008-09 -- 15.12.08" xfId="213"/>
    <cellStyle name="_pgvcl-1-1_Accident S-dn wise up to Nov. 08 for SE's Conference" xfId="214"/>
    <cellStyle name="_pgvcl-1-1_Book-DMTHL" xfId="215"/>
    <cellStyle name="_pgvcl-1-1_Comparison" xfId="216"/>
    <cellStyle name="_pgvcl-1-1_Details of Selected Urban Feeder" xfId="217"/>
    <cellStyle name="_pgvcl-1-1_DHTHL JAN-09" xfId="218"/>
    <cellStyle name="_pgvcl-1-1_dnthl Feb-09" xfId="219"/>
    <cellStyle name="_pgvcl-1-1_JGYssss" xfId="220"/>
    <cellStyle name="_pgvcl-1-1_JMN-7" xfId="221"/>
    <cellStyle name="_pgvcl-1-1_JMN-77" xfId="222"/>
    <cellStyle name="_pgvcl-1-1_JND - 5" xfId="223"/>
    <cellStyle name="_pgvcl-1-1_JND 50" xfId="224"/>
    <cellStyle name="_pgvcl-1-1_NEW MIS Feb - 08" xfId="225"/>
    <cellStyle name="_pgvcl-1-1_NEW MIS Feb - 08_Book-DMTHL" xfId="226"/>
    <cellStyle name="_pgvcl-1-1_NEW MIS Feb - 08_Comparison" xfId="227"/>
    <cellStyle name="_pgvcl-1-1_NEW MIS Feb - 08_Details of Selected Urban Feeder" xfId="228"/>
    <cellStyle name="_pgvcl-1-1_NEW MIS Feb - 08_DHTHL JAN-09" xfId="229"/>
    <cellStyle name="_pgvcl-1-1_NEW MIS Feb - 08_dnthl Feb-09" xfId="230"/>
    <cellStyle name="_pgvcl-1-1_NEW MIS Feb - 08_JGYssss" xfId="231"/>
    <cellStyle name="_pgvcl-1-1_NEW MIS Feb - 08_PBR" xfId="232"/>
    <cellStyle name="_pgvcl-1-1_NEW MIS Feb - 08_PBR CO_DAILY REPORT GIS - 20-01-09" xfId="233"/>
    <cellStyle name="_pgvcl-1-1_NEW MIS Feb - 08_Point No.-3 T&amp;D _ 06-11-08" xfId="234"/>
    <cellStyle name="_pgvcl-1-1_NEW MIS Feb - 08_Point no.3_17-10-08" xfId="235"/>
    <cellStyle name="_pgvcl-1-1_NEW MIS Feb - 08_T&amp;D August-08" xfId="236"/>
    <cellStyle name="_pgvcl-1-1_NEW MIS Feb - 08_T&amp;D Data 2005-06 Onwards Database master" xfId="237"/>
    <cellStyle name="_pgvcl-1-1_NEW MIS Feb - 08_T&amp;D Dec-08" xfId="238"/>
    <cellStyle name="_pgvcl-1-1_NEW MIS Feb - 08_T&amp;D July-08" xfId="239"/>
    <cellStyle name="_pgvcl-1-1_NEW MIS Feb - 08_URBAN WEEKLY PBR CO" xfId="240"/>
    <cellStyle name="_pgvcl-1-1_NEW MIS Feb - 08_Weekly Urban PBR CO - 06-03-09 to 12-03-09" xfId="241"/>
    <cellStyle name="_pgvcl-1-1_NEW MIS Feb - 08_Weekly Urban PBR CO - 20-02-09 to 26-02-09" xfId="242"/>
    <cellStyle name="_pgvcl-1-1_NEW MIS Feb - 08_Weekly Urban PBR CO - 30-01-09 to 05-02-09" xfId="243"/>
    <cellStyle name="_pgvcl-1-1_NEW MIS Feb - 08_Weekly Urban PBR CO - 9-1-09 to 15.01.09" xfId="244"/>
    <cellStyle name="_pgvcl-1-1_NEW MIS Jan - 08" xfId="245"/>
    <cellStyle name="_pgvcl-1-1_NEW MIS Jan - 08_Book-DMTHL" xfId="246"/>
    <cellStyle name="_pgvcl-1-1_NEW MIS Jan - 08_Comparison" xfId="247"/>
    <cellStyle name="_pgvcl-1-1_NEW MIS Jan - 08_Details of Selected Urban Feeder" xfId="248"/>
    <cellStyle name="_pgvcl-1-1_NEW MIS Jan - 08_DHTHL JAN-09" xfId="249"/>
    <cellStyle name="_pgvcl-1-1_NEW MIS Jan - 08_dnthl Feb-09" xfId="250"/>
    <cellStyle name="_pgvcl-1-1_NEW MIS Jan - 08_JGYssss" xfId="251"/>
    <cellStyle name="_pgvcl-1-1_NEW MIS Jan - 08_PBR" xfId="252"/>
    <cellStyle name="_pgvcl-1-1_NEW MIS Jan - 08_PBR CO_DAILY REPORT GIS - 20-01-09" xfId="253"/>
    <cellStyle name="_pgvcl-1-1_NEW MIS Jan - 08_Point No.-3 T&amp;D _ 06-11-08" xfId="254"/>
    <cellStyle name="_pgvcl-1-1_NEW MIS Jan - 08_Point no.3_17-10-08" xfId="255"/>
    <cellStyle name="_pgvcl-1-1_NEW MIS Jan - 08_T&amp;D August-08" xfId="256"/>
    <cellStyle name="_pgvcl-1-1_NEW MIS Jan - 08_T&amp;D Data 2005-06 Onwards Database master" xfId="257"/>
    <cellStyle name="_pgvcl-1-1_NEW MIS Jan - 08_T&amp;D Dec-08" xfId="258"/>
    <cellStyle name="_pgvcl-1-1_NEW MIS Jan - 08_T&amp;D July-08" xfId="259"/>
    <cellStyle name="_pgvcl-1-1_NEW MIS Jan - 08_URBAN WEEKLY PBR CO" xfId="260"/>
    <cellStyle name="_pgvcl-1-1_NEW MIS Jan - 08_Weekly Urban PBR CO - 06-03-09 to 12-03-09" xfId="261"/>
    <cellStyle name="_pgvcl-1-1_NEW MIS Jan - 08_Weekly Urban PBR CO - 20-02-09 to 26-02-09" xfId="262"/>
    <cellStyle name="_pgvcl-1-1_NEW MIS Jan - 08_Weekly Urban PBR CO - 30-01-09 to 05-02-09" xfId="263"/>
    <cellStyle name="_pgvcl-1-1_NEW MIS Jan - 08_Weekly Urban PBR CO - 9-1-09 to 15.01.09" xfId="264"/>
    <cellStyle name="_pgvcl-1-1_NEW MIS Mar - 08" xfId="265"/>
    <cellStyle name="_pgvcl-1-1_PBR" xfId="266"/>
    <cellStyle name="_pgvcl-1-1_PBR CO_DAILY REPORT GIS - 20-01-09" xfId="267"/>
    <cellStyle name="_pgvcl-1-1_PBR-7" xfId="268"/>
    <cellStyle name="_pgvcl-1-1_Point No.-3 T&amp;D _ 06-11-08" xfId="269"/>
    <cellStyle name="_pgvcl-1-1_Point no.3_17-10-08" xfId="270"/>
    <cellStyle name="_pgvcl-1-1_sept JMN-7" xfId="271"/>
    <cellStyle name="_pgvcl-1-1_T&amp;D August-08" xfId="272"/>
    <cellStyle name="_pgvcl-1-1_T&amp;D Data 2005-06 Onwards Database master" xfId="273"/>
    <cellStyle name="_pgvcl-1-1_T&amp;D Dec-08" xfId="274"/>
    <cellStyle name="_pgvcl-1-1_T&amp;D July-08" xfId="275"/>
    <cellStyle name="_pgvcl-1-1_URBAN WEEKLY PBR CO" xfId="276"/>
    <cellStyle name="_pgvcl-1-1_Weekly Urban PBR CO - 06-03-09 to 12-03-09" xfId="277"/>
    <cellStyle name="_pgvcl-1-1_Weekly Urban PBR CO - 20-02-09 to 26-02-09" xfId="278"/>
    <cellStyle name="_pgvcl-1-1_Weekly Urban PBR CO - 30-01-09 to 05-02-09" xfId="279"/>
    <cellStyle name="_pgvcl-1-1_Weekly Urban PBR CO - 9-1-09 to 15.01.09" xfId="280"/>
    <cellStyle name="_pgvcl-2-2" xfId="281"/>
    <cellStyle name="_pgvcl-2-2_Accident - 2007-08 + 2008-09 -- 15.12.08" xfId="282"/>
    <cellStyle name="_pgvcl-2-2_Accident S-dn wise up to Nov. 08 for SE's Conference" xfId="283"/>
    <cellStyle name="_pgvcl-2-2_Book-DMTHL" xfId="284"/>
    <cellStyle name="_pgvcl-2-2_Comparison" xfId="285"/>
    <cellStyle name="_pgvcl-2-2_Details of Selected Urban Feeder" xfId="286"/>
    <cellStyle name="_pgvcl-2-2_DHTHL JAN-09" xfId="287"/>
    <cellStyle name="_pgvcl-2-2_dnthl Feb-09" xfId="288"/>
    <cellStyle name="_pgvcl-2-2_JGYssss" xfId="289"/>
    <cellStyle name="_pgvcl-2-2_JMN-7" xfId="290"/>
    <cellStyle name="_pgvcl-2-2_JMN-77" xfId="291"/>
    <cellStyle name="_pgvcl-2-2_JND - 5" xfId="292"/>
    <cellStyle name="_pgvcl-2-2_JND 50" xfId="293"/>
    <cellStyle name="_pgvcl-2-2_NEW MIS Feb - 08" xfId="294"/>
    <cellStyle name="_pgvcl-2-2_NEW MIS Feb - 08_Book-DMTHL" xfId="295"/>
    <cellStyle name="_pgvcl-2-2_NEW MIS Feb - 08_Comparison" xfId="296"/>
    <cellStyle name="_pgvcl-2-2_NEW MIS Feb - 08_Details of Selected Urban Feeder" xfId="297"/>
    <cellStyle name="_pgvcl-2-2_NEW MIS Feb - 08_DHTHL JAN-09" xfId="298"/>
    <cellStyle name="_pgvcl-2-2_NEW MIS Feb - 08_dnthl Feb-09" xfId="299"/>
    <cellStyle name="_pgvcl-2-2_NEW MIS Feb - 08_JGYssss" xfId="300"/>
    <cellStyle name="_pgvcl-2-2_NEW MIS Feb - 08_PBR" xfId="301"/>
    <cellStyle name="_pgvcl-2-2_NEW MIS Feb - 08_PBR CO_DAILY REPORT GIS - 20-01-09" xfId="302"/>
    <cellStyle name="_pgvcl-2-2_NEW MIS Feb - 08_Point No.-3 T&amp;D _ 06-11-08" xfId="303"/>
    <cellStyle name="_pgvcl-2-2_NEW MIS Feb - 08_Point no.3_17-10-08" xfId="304"/>
    <cellStyle name="_pgvcl-2-2_NEW MIS Feb - 08_T&amp;D August-08" xfId="305"/>
    <cellStyle name="_pgvcl-2-2_NEW MIS Feb - 08_T&amp;D Data 2005-06 Onwards Database master" xfId="306"/>
    <cellStyle name="_pgvcl-2-2_NEW MIS Feb - 08_T&amp;D Dec-08" xfId="307"/>
    <cellStyle name="_pgvcl-2-2_NEW MIS Feb - 08_T&amp;D July-08" xfId="308"/>
    <cellStyle name="_pgvcl-2-2_NEW MIS Feb - 08_URBAN WEEKLY PBR CO" xfId="309"/>
    <cellStyle name="_pgvcl-2-2_NEW MIS Feb - 08_Weekly Urban PBR CO - 06-03-09 to 12-03-09" xfId="310"/>
    <cellStyle name="_pgvcl-2-2_NEW MIS Feb - 08_Weekly Urban PBR CO - 20-02-09 to 26-02-09" xfId="311"/>
    <cellStyle name="_pgvcl-2-2_NEW MIS Feb - 08_Weekly Urban PBR CO - 30-01-09 to 05-02-09" xfId="312"/>
    <cellStyle name="_pgvcl-2-2_NEW MIS Feb - 08_Weekly Urban PBR CO - 9-1-09 to 15.01.09" xfId="313"/>
    <cellStyle name="_pgvcl-2-2_NEW MIS Jan - 08" xfId="314"/>
    <cellStyle name="_pgvcl-2-2_NEW MIS Jan - 08_Book-DMTHL" xfId="315"/>
    <cellStyle name="_pgvcl-2-2_NEW MIS Jan - 08_Comparison" xfId="316"/>
    <cellStyle name="_pgvcl-2-2_NEW MIS Jan - 08_Details of Selected Urban Feeder" xfId="317"/>
    <cellStyle name="_pgvcl-2-2_NEW MIS Jan - 08_DHTHL JAN-09" xfId="318"/>
    <cellStyle name="_pgvcl-2-2_NEW MIS Jan - 08_dnthl Feb-09" xfId="319"/>
    <cellStyle name="_pgvcl-2-2_NEW MIS Jan - 08_JGYssss" xfId="320"/>
    <cellStyle name="_pgvcl-2-2_NEW MIS Jan - 08_PBR" xfId="321"/>
    <cellStyle name="_pgvcl-2-2_NEW MIS Jan - 08_PBR CO_DAILY REPORT GIS - 20-01-09" xfId="322"/>
    <cellStyle name="_pgvcl-2-2_NEW MIS Jan - 08_Point No.-3 T&amp;D _ 06-11-08" xfId="323"/>
    <cellStyle name="_pgvcl-2-2_NEW MIS Jan - 08_Point no.3_17-10-08" xfId="324"/>
    <cellStyle name="_pgvcl-2-2_NEW MIS Jan - 08_T&amp;D August-08" xfId="325"/>
    <cellStyle name="_pgvcl-2-2_NEW MIS Jan - 08_T&amp;D Data 2005-06 Onwards Database master" xfId="326"/>
    <cellStyle name="_pgvcl-2-2_NEW MIS Jan - 08_T&amp;D Dec-08" xfId="327"/>
    <cellStyle name="_pgvcl-2-2_NEW MIS Jan - 08_T&amp;D July-08" xfId="328"/>
    <cellStyle name="_pgvcl-2-2_NEW MIS Jan - 08_URBAN WEEKLY PBR CO" xfId="329"/>
    <cellStyle name="_pgvcl-2-2_NEW MIS Jan - 08_Weekly Urban PBR CO - 06-03-09 to 12-03-09" xfId="330"/>
    <cellStyle name="_pgvcl-2-2_NEW MIS Jan - 08_Weekly Urban PBR CO - 20-02-09 to 26-02-09" xfId="331"/>
    <cellStyle name="_pgvcl-2-2_NEW MIS Jan - 08_Weekly Urban PBR CO - 30-01-09 to 05-02-09" xfId="332"/>
    <cellStyle name="_pgvcl-2-2_NEW MIS Jan - 08_Weekly Urban PBR CO - 9-1-09 to 15.01.09" xfId="333"/>
    <cellStyle name="_pgvcl-2-2_NEW MIS Mar - 08" xfId="334"/>
    <cellStyle name="_pgvcl-2-2_PBR" xfId="335"/>
    <cellStyle name="_pgvcl-2-2_PBR CO_DAILY REPORT GIS - 20-01-09" xfId="336"/>
    <cellStyle name="_pgvcl-2-2_PBR-7" xfId="337"/>
    <cellStyle name="_pgvcl-2-2_Point No.-3 T&amp;D _ 06-11-08" xfId="338"/>
    <cellStyle name="_pgvcl-2-2_Point no.3_17-10-08" xfId="339"/>
    <cellStyle name="_pgvcl-2-2_sept JMN-7" xfId="340"/>
    <cellStyle name="_pgvcl-2-2_T&amp;D August-08" xfId="341"/>
    <cellStyle name="_pgvcl-2-2_T&amp;D Data 2005-06 Onwards Database master" xfId="342"/>
    <cellStyle name="_pgvcl-2-2_T&amp;D Dec-08" xfId="343"/>
    <cellStyle name="_pgvcl-2-2_T&amp;D July-08" xfId="344"/>
    <cellStyle name="_pgvcl-2-2_URBAN WEEKLY PBR CO" xfId="345"/>
    <cellStyle name="_pgvcl-2-2_Weekly Urban PBR CO - 06-03-09 to 12-03-09" xfId="346"/>
    <cellStyle name="_pgvcl-2-2_Weekly Urban PBR CO - 20-02-09 to 26-02-09" xfId="347"/>
    <cellStyle name="_pgvcl-2-2_Weekly Urban PBR CO - 30-01-09 to 05-02-09" xfId="348"/>
    <cellStyle name="_pgvcl-2-2_Weekly Urban PBR CO - 9-1-09 to 15.01.09" xfId="349"/>
    <cellStyle name="_pgvcl-costal" xfId="350"/>
    <cellStyle name="_pgvcl-costal_Accident - 2007-08 + 2008-09 -- 15.12.08" xfId="351"/>
    <cellStyle name="_pgvcl-costal_Accident - 2007-08 + 2008-09 -- 15.12.08_SOP MIS TNDSEP TO MAR" xfId="352"/>
    <cellStyle name="_pgvcl-costal_Accident - 2007-08 + 2008-09 -- 15.12.08_SOP TND" xfId="353"/>
    <cellStyle name="_pgvcl-costal_Accident - 2007-08 + 2008-09 -- 15.12.08_TNDOCT-TO MAR-14" xfId="354"/>
    <cellStyle name="_pgvcl-costal_Accident S-dn wise up to Nov. 08 for SE's Conference" xfId="355"/>
    <cellStyle name="_pgvcl-costal_Accident S-dn wise up to Nov. 08 for SE's Conference_SOP MIS TNDSEP TO MAR" xfId="356"/>
    <cellStyle name="_pgvcl-costal_Accident S-dn wise up to Nov. 08 for SE's Conference_SOP TND" xfId="357"/>
    <cellStyle name="_pgvcl-costal_Accident S-dn wise up to Nov. 08 for SE's Conference_TNDOCT-TO MAR-14" xfId="358"/>
    <cellStyle name="_pgvcl-costal_Book-DMTHL" xfId="359"/>
    <cellStyle name="_pgvcl-costal_Botad MIS June 09" xfId="360"/>
    <cellStyle name="_pgvcl-costal_Comparison" xfId="361"/>
    <cellStyle name="_pgvcl-costal_Comparison_SOP MIS TNDSEP TO MAR" xfId="362"/>
    <cellStyle name="_pgvcl-costal_Comparison_SOP TND" xfId="363"/>
    <cellStyle name="_pgvcl-costal_Comparison_TNDOCT-TO MAR-14" xfId="364"/>
    <cellStyle name="_pgvcl-costal_Details of Selected Urban Feeder" xfId="365"/>
    <cellStyle name="_pgvcl-costal_Details of Selected Urban Feeder_SOP MIS TNDSEP TO MAR" xfId="366"/>
    <cellStyle name="_pgvcl-costal_Details of Selected Urban Feeder_SOP TND" xfId="367"/>
    <cellStyle name="_pgvcl-costal_Details of Selected Urban Feeder_TNDOCT-TO MAR-14" xfId="368"/>
    <cellStyle name="_pgvcl-costal_DHTHL JAN-09" xfId="369"/>
    <cellStyle name="_pgvcl-costal_dnthl Feb-09" xfId="370"/>
    <cellStyle name="_pgvcl-costal_JGYssss" xfId="371"/>
    <cellStyle name="_pgvcl-costal_JGYssss_SOP MIS TNDSEP TO MAR" xfId="372"/>
    <cellStyle name="_pgvcl-costal_JGYssss_SOP TND" xfId="373"/>
    <cellStyle name="_pgvcl-costal_JGYssss_TNDOCT-TO MAR-14" xfId="374"/>
    <cellStyle name="_pgvcl-costal_JMN-7" xfId="375"/>
    <cellStyle name="_pgvcl-costal_JMN-7_SOP MIS TNDSEP TO MAR" xfId="376"/>
    <cellStyle name="_pgvcl-costal_JMN-7_SOP TND" xfId="377"/>
    <cellStyle name="_pgvcl-costal_JMN-7_SSNNL CANAL WISE summary-22-06-11" xfId="378"/>
    <cellStyle name="_pgvcl-costal_JMN-7_TNDOCT-TO MAR-14" xfId="379"/>
    <cellStyle name="_pgvcl-costal_JMN-77" xfId="380"/>
    <cellStyle name="_pgvcl-costal_JMN-77_SOP MIS TNDSEP TO MAR" xfId="381"/>
    <cellStyle name="_pgvcl-costal_JMN-77_SOP TND" xfId="382"/>
    <cellStyle name="_pgvcl-costal_JMN-77_SSNNL CANAL WISE summary-22-06-11" xfId="383"/>
    <cellStyle name="_pgvcl-costal_JMN-77_TNDOCT-TO MAR-14" xfId="384"/>
    <cellStyle name="_pgvcl-costal_JND - 4" xfId="385"/>
    <cellStyle name="_pgvcl-costal_JND - 4_Book-DMTHL" xfId="386"/>
    <cellStyle name="_pgvcl-costal_JND - 4_Comparison" xfId="387"/>
    <cellStyle name="_pgvcl-costal_JND - 4_Comparison_SOP MIS TNDSEP TO MAR" xfId="388"/>
    <cellStyle name="_pgvcl-costal_JND - 4_Comparison_SOP TND" xfId="389"/>
    <cellStyle name="_pgvcl-costal_JND - 4_Comparison_TNDOCT-TO MAR-14" xfId="390"/>
    <cellStyle name="_pgvcl-costal_JND - 4_Details of Selected Urban Feeder" xfId="391"/>
    <cellStyle name="_pgvcl-costal_JND - 4_Details of Selected Urban Feeder_SOP MIS TNDSEP TO MAR" xfId="392"/>
    <cellStyle name="_pgvcl-costal_JND - 4_Details of Selected Urban Feeder_SOP TND" xfId="393"/>
    <cellStyle name="_pgvcl-costal_JND - 4_Details of Selected Urban Feeder_TNDOCT-TO MAR-14" xfId="394"/>
    <cellStyle name="_pgvcl-costal_JND - 4_DHTHL JAN-09" xfId="395"/>
    <cellStyle name="_pgvcl-costal_JND - 4_dnthl Feb-09" xfId="396"/>
    <cellStyle name="_pgvcl-costal_JND - 4_JGYssss" xfId="397"/>
    <cellStyle name="_pgvcl-costal_JND - 4_JGYssss_SOP MIS TNDSEP TO MAR" xfId="398"/>
    <cellStyle name="_pgvcl-costal_JND - 4_JGYssss_SOP TND" xfId="399"/>
    <cellStyle name="_pgvcl-costal_JND - 4_JGYssss_TNDOCT-TO MAR-14" xfId="400"/>
    <cellStyle name="_pgvcl-costal_JND - 4_PBR" xfId="401"/>
    <cellStyle name="_pgvcl-costal_JND - 4_PBR CO_DAILY REPORT GIS - 20-01-09" xfId="402"/>
    <cellStyle name="_pgvcl-costal_JND - 4_PBR CO_DAILY REPORT GIS - 20-01-09_SOP MIS TNDSEP TO MAR" xfId="403"/>
    <cellStyle name="_pgvcl-costal_JND - 4_PBR CO_DAILY REPORT GIS - 20-01-09_SOP TND" xfId="404"/>
    <cellStyle name="_pgvcl-costal_JND - 4_PBR CO_DAILY REPORT GIS - 20-01-09_TNDOCT-TO MAR-14" xfId="405"/>
    <cellStyle name="_pgvcl-costal_JND - 4_PBR_SOP MIS TNDSEP TO MAR" xfId="406"/>
    <cellStyle name="_pgvcl-costal_JND - 4_PBR_SOP TND" xfId="407"/>
    <cellStyle name="_pgvcl-costal_JND - 4_PBR_TNDOCT-TO MAR-14" xfId="408"/>
    <cellStyle name="_pgvcl-costal_JND - 4_SOP MIS TNDSEP TO MAR" xfId="409"/>
    <cellStyle name="_pgvcl-costal_JND - 4_SOP TND" xfId="410"/>
    <cellStyle name="_pgvcl-costal_JND - 4_SSNNL CANAL WISE summary-22-06-11" xfId="411"/>
    <cellStyle name="_pgvcl-costal_JND - 4_T&amp;D August-08" xfId="412"/>
    <cellStyle name="_pgvcl-costal_JND - 4_T&amp;D August-08_SOP MIS TNDSEP TO MAR" xfId="413"/>
    <cellStyle name="_pgvcl-costal_JND - 4_T&amp;D August-08_SOP TND" xfId="414"/>
    <cellStyle name="_pgvcl-costal_JND - 4_T&amp;D August-08_TNDOCT-TO MAR-14" xfId="415"/>
    <cellStyle name="_pgvcl-costal_JND - 4_T&amp;D Dec-08" xfId="416"/>
    <cellStyle name="_pgvcl-costal_JND - 4_T&amp;D Dec-08_SOP MIS TNDSEP TO MAR" xfId="417"/>
    <cellStyle name="_pgvcl-costal_JND - 4_T&amp;D Dec-08_SOP TND" xfId="418"/>
    <cellStyle name="_pgvcl-costal_JND - 4_T&amp;D Dec-08_TNDOCT-TO MAR-14" xfId="419"/>
    <cellStyle name="_pgvcl-costal_JND - 4_T&amp;D July-08" xfId="420"/>
    <cellStyle name="_pgvcl-costal_JND - 4_T&amp;D July-08_SOP MIS TNDSEP TO MAR" xfId="421"/>
    <cellStyle name="_pgvcl-costal_JND - 4_T&amp;D July-08_SOP TND" xfId="422"/>
    <cellStyle name="_pgvcl-costal_JND - 4_T&amp;D July-08_TNDOCT-TO MAR-14" xfId="423"/>
    <cellStyle name="_pgvcl-costal_JND - 4_TNDOCT-TO MAR-14" xfId="424"/>
    <cellStyle name="_pgvcl-costal_JND - 4_URBAN WEEKLY PBR CO" xfId="425"/>
    <cellStyle name="_pgvcl-costal_JND - 4_URBAN WEEKLY PBR CO_SOP MIS TNDSEP TO MAR" xfId="426"/>
    <cellStyle name="_pgvcl-costal_JND - 4_URBAN WEEKLY PBR CO_SOP TND" xfId="427"/>
    <cellStyle name="_pgvcl-costal_JND - 4_URBAN WEEKLY PBR CO_TNDOCT-TO MAR-14" xfId="428"/>
    <cellStyle name="_pgvcl-costal_JND - 4_Weekly Urban PBR CO - 06-03-09 to 12-03-09" xfId="429"/>
    <cellStyle name="_pgvcl-costal_JND - 4_Weekly Urban PBR CO - 06-03-09 to 12-03-09_SOP MIS TNDSEP TO MAR" xfId="430"/>
    <cellStyle name="_pgvcl-costal_JND - 4_Weekly Urban PBR CO - 06-03-09 to 12-03-09_SOP TND" xfId="431"/>
    <cellStyle name="_pgvcl-costal_JND - 4_Weekly Urban PBR CO - 06-03-09 to 12-03-09_TNDOCT-TO MAR-14" xfId="432"/>
    <cellStyle name="_pgvcl-costal_JND - 4_Weekly Urban PBR CO - 20-02-09 to 26-02-09" xfId="433"/>
    <cellStyle name="_pgvcl-costal_JND - 4_Weekly Urban PBR CO - 20-02-09 to 26-02-09_SOP MIS TNDSEP TO MAR" xfId="434"/>
    <cellStyle name="_pgvcl-costal_JND - 4_Weekly Urban PBR CO - 20-02-09 to 26-02-09_SOP TND" xfId="435"/>
    <cellStyle name="_pgvcl-costal_JND - 4_Weekly Urban PBR CO - 20-02-09 to 26-02-09_TNDOCT-TO MAR-14" xfId="436"/>
    <cellStyle name="_pgvcl-costal_JND - 4_Weekly Urban PBR CO - 30-01-09 to 05-02-09" xfId="437"/>
    <cellStyle name="_pgvcl-costal_JND - 4_Weekly Urban PBR CO - 30-01-09 to 05-02-09_SOP MIS TNDSEP TO MAR" xfId="438"/>
    <cellStyle name="_pgvcl-costal_JND - 4_Weekly Urban PBR CO - 30-01-09 to 05-02-09_SOP TND" xfId="439"/>
    <cellStyle name="_pgvcl-costal_JND - 4_Weekly Urban PBR CO - 30-01-09 to 05-02-09_TNDOCT-TO MAR-14" xfId="440"/>
    <cellStyle name="_pgvcl-costal_JND - 4_Weekly Urban PBR CO - 9-1-09 to 15.01.09" xfId="441"/>
    <cellStyle name="_pgvcl-costal_JND - 4_Weekly Urban PBR CO - 9-1-09 to 15.01.09_SOP MIS TNDSEP TO MAR" xfId="442"/>
    <cellStyle name="_pgvcl-costal_JND - 4_Weekly Urban PBR CO - 9-1-09 to 15.01.09_SOP TND" xfId="443"/>
    <cellStyle name="_pgvcl-costal_JND - 4_Weekly Urban PBR CO - 9-1-09 to 15.01.09_TNDOCT-TO MAR-14" xfId="444"/>
    <cellStyle name="_pgvcl-costal_JND - 5" xfId="445"/>
    <cellStyle name="_pgvcl-costal_JND - 5_Book-DMTHL" xfId="446"/>
    <cellStyle name="_pgvcl-costal_JND - 5_City Division MIS JAN-09" xfId="447"/>
    <cellStyle name="_pgvcl-costal_JND - 5_City Division MIS JAN-09_SSNNL CANAL WISE summary-22-06-11" xfId="448"/>
    <cellStyle name="_pgvcl-costal_JND - 5_Comparison" xfId="449"/>
    <cellStyle name="_pgvcl-costal_JND - 5_Comparison_SOP MIS TNDSEP TO MAR" xfId="450"/>
    <cellStyle name="_pgvcl-costal_JND - 5_Comparison_SOP TND" xfId="451"/>
    <cellStyle name="_pgvcl-costal_JND - 5_Comparison_TNDOCT-TO MAR-14" xfId="452"/>
    <cellStyle name="_pgvcl-costal_JND - 5_Details of Selected Urban Feeder" xfId="453"/>
    <cellStyle name="_pgvcl-costal_JND - 5_Details of Selected Urban Feeder_SOP MIS TNDSEP TO MAR" xfId="454"/>
    <cellStyle name="_pgvcl-costal_JND - 5_Details of Selected Urban Feeder_SOP TND" xfId="455"/>
    <cellStyle name="_pgvcl-costal_JND - 5_Details of Selected Urban Feeder_TNDOCT-TO MAR-14" xfId="456"/>
    <cellStyle name="_pgvcl-costal_JND - 5_DHTHL JAN-09" xfId="457"/>
    <cellStyle name="_pgvcl-costal_JND - 5_dnthl Feb-09" xfId="458"/>
    <cellStyle name="_pgvcl-costal_JND - 5_JGYssss" xfId="459"/>
    <cellStyle name="_pgvcl-costal_JND - 5_JGYssss_SOP MIS TNDSEP TO MAR" xfId="460"/>
    <cellStyle name="_pgvcl-costal_JND - 5_JGYssss_SOP TND" xfId="461"/>
    <cellStyle name="_pgvcl-costal_JND - 5_JGYssss_TNDOCT-TO MAR-14" xfId="462"/>
    <cellStyle name="_pgvcl-costal_JND - 5_NEW MIS Jan-09" xfId="463"/>
    <cellStyle name="_pgvcl-costal_JND - 5_NEW MIS Jan-09_SSNNL CANAL WISE summary-22-06-11" xfId="464"/>
    <cellStyle name="_pgvcl-costal_JND - 5_PBR" xfId="465"/>
    <cellStyle name="_pgvcl-costal_JND - 5_PBR CO_DAILY REPORT GIS - 20-01-09" xfId="466"/>
    <cellStyle name="_pgvcl-costal_JND - 5_PBR CO_DAILY REPORT GIS - 20-01-09_SOP MIS TNDSEP TO MAR" xfId="467"/>
    <cellStyle name="_pgvcl-costal_JND - 5_PBR CO_DAILY REPORT GIS - 20-01-09_SOP TND" xfId="468"/>
    <cellStyle name="_pgvcl-costal_JND - 5_PBR CO_DAILY REPORT GIS - 20-01-09_TNDOCT-TO MAR-14" xfId="469"/>
    <cellStyle name="_pgvcl-costal_JND - 5_PBR_SOP MIS TNDSEP TO MAR" xfId="470"/>
    <cellStyle name="_pgvcl-costal_JND - 5_PBR_SOP TND" xfId="471"/>
    <cellStyle name="_pgvcl-costal_JND - 5_PBR_TNDOCT-TO MAR-14" xfId="472"/>
    <cellStyle name="_pgvcl-costal_JND - 5_PGVCL- 5" xfId="473"/>
    <cellStyle name="_pgvcl-costal_JND - 5_PGVCL SOP MIS 2 11-12 Qtr" xfId="474"/>
    <cellStyle name="_pgvcl-costal_JND - 5_PGVCL SOP MIS 2 11-12 Qtr_SOP MIS TNDSEP TO MAR" xfId="475"/>
    <cellStyle name="_pgvcl-costal_JND - 5_PGVCL SOP MIS 2 11-12 Qtr_SOP TND" xfId="476"/>
    <cellStyle name="_pgvcl-costal_JND - 5_PGVCL SOP MIS 2 11-12 Qtr_TNDOCT-TO MAR-14" xfId="477"/>
    <cellStyle name="_pgvcl-costal_JND - 5_SOP MIS 4th Qtr 2011 12" xfId="478"/>
    <cellStyle name="_pgvcl-costal_JND - 5_SOP MIS 4th Qtr 2011 12_AG HVDSJun -12" xfId="479"/>
    <cellStyle name="_pgvcl-costal_JND - 5_SOP MIS TNDSEP TO MAR" xfId="480"/>
    <cellStyle name="_pgvcl-costal_JND - 5_SOP TND" xfId="481"/>
    <cellStyle name="_pgvcl-costal_JND - 5_SSNNL CANAL WISE summary-22-06-11" xfId="482"/>
    <cellStyle name="_pgvcl-costal_JND - 5_t &amp; d SOP HALF YEARLY  26.04.11 014 012" xfId="483"/>
    <cellStyle name="_pgvcl-costal_JND - 5_t &amp; d SOP HALF YEARLY  26.04.11 014 012_SOP MIS TNDSEP TO MAR" xfId="484"/>
    <cellStyle name="_pgvcl-costal_JND - 5_t &amp; d SOP HALF YEARLY  26.04.11 014 012_SOP TND" xfId="485"/>
    <cellStyle name="_pgvcl-costal_JND - 5_t &amp; d SOP HALF YEARLY  26.04.11 014 012_TNDOCT-TO MAR-14" xfId="486"/>
    <cellStyle name="_pgvcl-costal_JND - 5_T&amp;D August-08" xfId="487"/>
    <cellStyle name="_pgvcl-costal_JND - 5_T&amp;D August-08_SOP MIS TNDSEP TO MAR" xfId="488"/>
    <cellStyle name="_pgvcl-costal_JND - 5_T&amp;D August-08_SOP TND" xfId="489"/>
    <cellStyle name="_pgvcl-costal_JND - 5_T&amp;D August-08_TNDOCT-TO MAR-14" xfId="490"/>
    <cellStyle name="_pgvcl-costal_JND - 5_T&amp;D Dec-08" xfId="491"/>
    <cellStyle name="_pgvcl-costal_JND - 5_T&amp;D Dec-08_SOP MIS TNDSEP TO MAR" xfId="492"/>
    <cellStyle name="_pgvcl-costal_JND - 5_T&amp;D Dec-08_SOP TND" xfId="493"/>
    <cellStyle name="_pgvcl-costal_JND - 5_T&amp;D Dec-08_TNDOCT-TO MAR-14" xfId="494"/>
    <cellStyle name="_pgvcl-costal_JND - 5_T&amp;D July-08" xfId="495"/>
    <cellStyle name="_pgvcl-costal_JND - 5_T&amp;D July-08_SOP MIS TNDSEP TO MAR" xfId="496"/>
    <cellStyle name="_pgvcl-costal_JND - 5_T&amp;D July-08_SOP TND" xfId="497"/>
    <cellStyle name="_pgvcl-costal_JND - 5_T&amp;D July-08_TNDOCT-TO MAR-14" xfId="498"/>
    <cellStyle name="_pgvcl-costal_JND - 5_tnd" xfId="499"/>
    <cellStyle name="_pgvcl-costal_JND - 5_tnd_SOP MIS TNDSEP TO MAR" xfId="500"/>
    <cellStyle name="_pgvcl-costal_JND - 5_tnd_SOP TND" xfId="501"/>
    <cellStyle name="_pgvcl-costal_JND - 5_tnd_TNDOCT-TO MAR-14" xfId="502"/>
    <cellStyle name="_pgvcl-costal_JND - 5_TNDOCT-TO MAR-14" xfId="503"/>
    <cellStyle name="_pgvcl-costal_JND - 5_URBAN WEEKLY PBR CO" xfId="504"/>
    <cellStyle name="_pgvcl-costal_JND - 5_URBAN WEEKLY PBR CO_SOP MIS TNDSEP TO MAR" xfId="505"/>
    <cellStyle name="_pgvcl-costal_JND - 5_URBAN WEEKLY PBR CO_SOP TND" xfId="506"/>
    <cellStyle name="_pgvcl-costal_JND - 5_URBAN WEEKLY PBR CO_TNDOCT-TO MAR-14" xfId="507"/>
    <cellStyle name="_pgvcl-costal_JND - 5_Weekly Urban PBR CO - 06-03-09 to 12-03-09" xfId="508"/>
    <cellStyle name="_pgvcl-costal_JND - 5_Weekly Urban PBR CO - 06-03-09 to 12-03-09_SOP MIS TNDSEP TO MAR" xfId="509"/>
    <cellStyle name="_pgvcl-costal_JND - 5_Weekly Urban PBR CO - 06-03-09 to 12-03-09_SOP TND" xfId="510"/>
    <cellStyle name="_pgvcl-costal_JND - 5_Weekly Urban PBR CO - 06-03-09 to 12-03-09_TNDOCT-TO MAR-14" xfId="511"/>
    <cellStyle name="_pgvcl-costal_JND - 5_Weekly Urban PBR CO - 20-02-09 to 26-02-09" xfId="512"/>
    <cellStyle name="_pgvcl-costal_JND - 5_Weekly Urban PBR CO - 20-02-09 to 26-02-09_SOP MIS TNDSEP TO MAR" xfId="513"/>
    <cellStyle name="_pgvcl-costal_JND - 5_Weekly Urban PBR CO - 20-02-09 to 26-02-09_SOP TND" xfId="514"/>
    <cellStyle name="_pgvcl-costal_JND - 5_Weekly Urban PBR CO - 20-02-09 to 26-02-09_TNDOCT-TO MAR-14" xfId="515"/>
    <cellStyle name="_pgvcl-costal_JND - 5_Weekly Urban PBR CO - 30-01-09 to 05-02-09" xfId="516"/>
    <cellStyle name="_pgvcl-costal_JND - 5_Weekly Urban PBR CO - 30-01-09 to 05-02-09_SOP MIS TNDSEP TO MAR" xfId="517"/>
    <cellStyle name="_pgvcl-costal_JND - 5_Weekly Urban PBR CO - 30-01-09 to 05-02-09_SOP TND" xfId="518"/>
    <cellStyle name="_pgvcl-costal_JND - 5_Weekly Urban PBR CO - 30-01-09 to 05-02-09_TNDOCT-TO MAR-14" xfId="519"/>
    <cellStyle name="_pgvcl-costal_JND - 5_Weekly Urban PBR CO - 9-1-09 to 15.01.09" xfId="520"/>
    <cellStyle name="_pgvcl-costal_JND - 5_Weekly Urban PBR CO - 9-1-09 to 15.01.09_SOP MIS TNDSEP TO MAR" xfId="521"/>
    <cellStyle name="_pgvcl-costal_JND - 5_Weekly Urban PBR CO - 9-1-09 to 15.01.09_SOP TND" xfId="522"/>
    <cellStyle name="_pgvcl-costal_JND - 5_Weekly Urban PBR CO - 9-1-09 to 15.01.09_TNDOCT-TO MAR-14" xfId="523"/>
    <cellStyle name="_pgvcl-costal_JND T-3 MIS" xfId="524"/>
    <cellStyle name="_pgvcl-costal_JND-4" xfId="525"/>
    <cellStyle name="_pgvcl-costal_JND-4_Book-DMTHL" xfId="526"/>
    <cellStyle name="_pgvcl-costal_JND-4_Comparison" xfId="527"/>
    <cellStyle name="_pgvcl-costal_JND-4_Comparison_SOP MIS TNDSEP TO MAR" xfId="528"/>
    <cellStyle name="_pgvcl-costal_JND-4_Comparison_SOP TND" xfId="529"/>
    <cellStyle name="_pgvcl-costal_JND-4_Comparison_TNDOCT-TO MAR-14" xfId="530"/>
    <cellStyle name="_pgvcl-costal_JND-4_Details of Selected Urban Feeder" xfId="531"/>
    <cellStyle name="_pgvcl-costal_JND-4_Details of Selected Urban Feeder_SOP MIS TNDSEP TO MAR" xfId="532"/>
    <cellStyle name="_pgvcl-costal_JND-4_Details of Selected Urban Feeder_SOP TND" xfId="533"/>
    <cellStyle name="_pgvcl-costal_JND-4_Details of Selected Urban Feeder_TNDOCT-TO MAR-14" xfId="534"/>
    <cellStyle name="_pgvcl-costal_JND-4_DHTHL JAN-09" xfId="535"/>
    <cellStyle name="_pgvcl-costal_JND-4_dnthl Feb-09" xfId="536"/>
    <cellStyle name="_pgvcl-costal_JND-4_JGYssss" xfId="537"/>
    <cellStyle name="_pgvcl-costal_JND-4_JGYssss_SOP MIS TNDSEP TO MAR" xfId="538"/>
    <cellStyle name="_pgvcl-costal_JND-4_JGYssss_SOP TND" xfId="539"/>
    <cellStyle name="_pgvcl-costal_JND-4_JGYssss_TNDOCT-TO MAR-14" xfId="540"/>
    <cellStyle name="_pgvcl-costal_JND-4_PBR" xfId="541"/>
    <cellStyle name="_pgvcl-costal_JND-4_PBR CO_DAILY REPORT GIS - 20-01-09" xfId="542"/>
    <cellStyle name="_pgvcl-costal_JND-4_PBR CO_DAILY REPORT GIS - 20-01-09_SOP MIS TNDSEP TO MAR" xfId="543"/>
    <cellStyle name="_pgvcl-costal_JND-4_PBR CO_DAILY REPORT GIS - 20-01-09_SOP TND" xfId="544"/>
    <cellStyle name="_pgvcl-costal_JND-4_PBR CO_DAILY REPORT GIS - 20-01-09_TNDOCT-TO MAR-14" xfId="545"/>
    <cellStyle name="_pgvcl-costal_JND-4_PBR_SOP MIS TNDSEP TO MAR" xfId="546"/>
    <cellStyle name="_pgvcl-costal_JND-4_PBR_SOP TND" xfId="547"/>
    <cellStyle name="_pgvcl-costal_JND-4_PBR_TNDOCT-TO MAR-14" xfId="548"/>
    <cellStyle name="_pgvcl-costal_JND-4_SOP MIS TNDSEP TO MAR" xfId="549"/>
    <cellStyle name="_pgvcl-costal_JND-4_SOP TND" xfId="550"/>
    <cellStyle name="_pgvcl-costal_JND-4_SSNNL CANAL WISE summary-22-06-11" xfId="551"/>
    <cellStyle name="_pgvcl-costal_JND-4_T&amp;D August-08" xfId="552"/>
    <cellStyle name="_pgvcl-costal_JND-4_T&amp;D August-08_SOP MIS TNDSEP TO MAR" xfId="553"/>
    <cellStyle name="_pgvcl-costal_JND-4_T&amp;D August-08_SOP TND" xfId="554"/>
    <cellStyle name="_pgvcl-costal_JND-4_T&amp;D August-08_TNDOCT-TO MAR-14" xfId="555"/>
    <cellStyle name="_pgvcl-costal_JND-4_T&amp;D Dec-08" xfId="556"/>
    <cellStyle name="_pgvcl-costal_JND-4_T&amp;D Dec-08_SOP MIS TNDSEP TO MAR" xfId="557"/>
    <cellStyle name="_pgvcl-costal_JND-4_T&amp;D Dec-08_SOP TND" xfId="558"/>
    <cellStyle name="_pgvcl-costal_JND-4_T&amp;D Dec-08_TNDOCT-TO MAR-14" xfId="559"/>
    <cellStyle name="_pgvcl-costal_JND-4_T&amp;D July-08" xfId="560"/>
    <cellStyle name="_pgvcl-costal_JND-4_T&amp;D July-08_SOP MIS TNDSEP TO MAR" xfId="561"/>
    <cellStyle name="_pgvcl-costal_JND-4_T&amp;D July-08_SOP TND" xfId="562"/>
    <cellStyle name="_pgvcl-costal_JND-4_T&amp;D July-08_TNDOCT-TO MAR-14" xfId="563"/>
    <cellStyle name="_pgvcl-costal_JND-4_TNDOCT-TO MAR-14" xfId="564"/>
    <cellStyle name="_pgvcl-costal_JND-4_URBAN WEEKLY PBR CO" xfId="565"/>
    <cellStyle name="_pgvcl-costal_JND-4_URBAN WEEKLY PBR CO_SOP MIS TNDSEP TO MAR" xfId="566"/>
    <cellStyle name="_pgvcl-costal_JND-4_URBAN WEEKLY PBR CO_SOP TND" xfId="567"/>
    <cellStyle name="_pgvcl-costal_JND-4_URBAN WEEKLY PBR CO_TNDOCT-TO MAR-14" xfId="568"/>
    <cellStyle name="_pgvcl-costal_JND-4_Weekly Urban PBR CO - 06-03-09 to 12-03-09" xfId="569"/>
    <cellStyle name="_pgvcl-costal_JND-4_Weekly Urban PBR CO - 06-03-09 to 12-03-09_SOP MIS TNDSEP TO MAR" xfId="570"/>
    <cellStyle name="_pgvcl-costal_JND-4_Weekly Urban PBR CO - 06-03-09 to 12-03-09_SOP TND" xfId="571"/>
    <cellStyle name="_pgvcl-costal_JND-4_Weekly Urban PBR CO - 06-03-09 to 12-03-09_TNDOCT-TO MAR-14" xfId="572"/>
    <cellStyle name="_pgvcl-costal_JND-4_Weekly Urban PBR CO - 20-02-09 to 26-02-09" xfId="573"/>
    <cellStyle name="_pgvcl-costal_JND-4_Weekly Urban PBR CO - 20-02-09 to 26-02-09_SOP MIS TNDSEP TO MAR" xfId="574"/>
    <cellStyle name="_pgvcl-costal_JND-4_Weekly Urban PBR CO - 20-02-09 to 26-02-09_SOP TND" xfId="575"/>
    <cellStyle name="_pgvcl-costal_JND-4_Weekly Urban PBR CO - 20-02-09 to 26-02-09_TNDOCT-TO MAR-14" xfId="576"/>
    <cellStyle name="_pgvcl-costal_JND-4_Weekly Urban PBR CO - 30-01-09 to 05-02-09" xfId="577"/>
    <cellStyle name="_pgvcl-costal_JND-4_Weekly Urban PBR CO - 30-01-09 to 05-02-09_SOP MIS TNDSEP TO MAR" xfId="578"/>
    <cellStyle name="_pgvcl-costal_JND-4_Weekly Urban PBR CO - 30-01-09 to 05-02-09_SOP TND" xfId="579"/>
    <cellStyle name="_pgvcl-costal_JND-4_Weekly Urban PBR CO - 30-01-09 to 05-02-09_TNDOCT-TO MAR-14" xfId="580"/>
    <cellStyle name="_pgvcl-costal_JND-4_Weekly Urban PBR CO - 9-1-09 to 15.01.09" xfId="581"/>
    <cellStyle name="_pgvcl-costal_JND-4_Weekly Urban PBR CO - 9-1-09 to 15.01.09_SOP MIS TNDSEP TO MAR" xfId="582"/>
    <cellStyle name="_pgvcl-costal_JND-4_Weekly Urban PBR CO - 9-1-09 to 15.01.09_SOP TND" xfId="583"/>
    <cellStyle name="_pgvcl-costal_JND-4_Weekly Urban PBR CO - 9-1-09 to 15.01.09_TNDOCT-TO MAR-14" xfId="584"/>
    <cellStyle name="_pgvcl-costal_JND-5" xfId="585"/>
    <cellStyle name="_pgvcl-costal_JND-5 July-07" xfId="586"/>
    <cellStyle name="_pgvcl-costal_JND-5 July-07_Accident - 2007-08 + 2008-09 -- 15.12.08" xfId="587"/>
    <cellStyle name="_pgvcl-costal_JND-5 July-07_Accident - 2007-08 + 2008-09 -- 15.12.08_SOP MIS TNDSEP TO MAR" xfId="588"/>
    <cellStyle name="_pgvcl-costal_JND-5 July-07_Accident - 2007-08 + 2008-09 -- 15.12.08_SOP TND" xfId="589"/>
    <cellStyle name="_pgvcl-costal_JND-5 July-07_Accident - 2007-08 + 2008-09 -- 15.12.08_TNDOCT-TO MAR-14" xfId="590"/>
    <cellStyle name="_pgvcl-costal_JND-5 July-07_Accident S-dn wise up to Nov. 08 for SE's Conference" xfId="591"/>
    <cellStyle name="_pgvcl-costal_JND-5 July-07_Accident S-dn wise up to Nov. 08 for SE's Conference_SOP MIS TNDSEP TO MAR" xfId="592"/>
    <cellStyle name="_pgvcl-costal_JND-5 July-07_Accident S-dn wise up to Nov. 08 for SE's Conference_SOP TND" xfId="593"/>
    <cellStyle name="_pgvcl-costal_JND-5 July-07_Accident S-dn wise up to Nov. 08 for SE's Conference_TNDOCT-TO MAR-14" xfId="594"/>
    <cellStyle name="_pgvcl-costal_JND-5 July-07_Book-DMTHL" xfId="595"/>
    <cellStyle name="_pgvcl-costal_JND-5 July-07_Botad MIS June 09" xfId="596"/>
    <cellStyle name="_pgvcl-costal_JND-5 July-07_Comparison" xfId="597"/>
    <cellStyle name="_pgvcl-costal_JND-5 July-07_Comparison_SOP MIS TNDSEP TO MAR" xfId="598"/>
    <cellStyle name="_pgvcl-costal_JND-5 July-07_Comparison_SOP TND" xfId="599"/>
    <cellStyle name="_pgvcl-costal_JND-5 July-07_Comparison_TNDOCT-TO MAR-14" xfId="600"/>
    <cellStyle name="_pgvcl-costal_JND-5 July-07_Details of Selected Urban Feeder" xfId="601"/>
    <cellStyle name="_pgvcl-costal_JND-5 July-07_Details of Selected Urban Feeder_SOP MIS TNDSEP TO MAR" xfId="602"/>
    <cellStyle name="_pgvcl-costal_JND-5 July-07_Details of Selected Urban Feeder_SOP TND" xfId="603"/>
    <cellStyle name="_pgvcl-costal_JND-5 July-07_Details of Selected Urban Feeder_TNDOCT-TO MAR-14" xfId="604"/>
    <cellStyle name="_pgvcl-costal_JND-5 July-07_DHTHL JAN-09" xfId="605"/>
    <cellStyle name="_pgvcl-costal_JND-5 July-07_dnthl Feb-09" xfId="606"/>
    <cellStyle name="_pgvcl-costal_JND-5 July-07_JGYssss" xfId="607"/>
    <cellStyle name="_pgvcl-costal_JND-5 July-07_JGYssss_SOP MIS TNDSEP TO MAR" xfId="608"/>
    <cellStyle name="_pgvcl-costal_JND-5 July-07_JGYssss_SOP TND" xfId="609"/>
    <cellStyle name="_pgvcl-costal_JND-5 July-07_JGYssss_TNDOCT-TO MAR-14" xfId="610"/>
    <cellStyle name="_pgvcl-costal_JND-5 July-07_JMN-7" xfId="611"/>
    <cellStyle name="_pgvcl-costal_JND-5 July-07_JMN-7_SOP MIS TNDSEP TO MAR" xfId="612"/>
    <cellStyle name="_pgvcl-costal_JND-5 July-07_JMN-7_SOP TND" xfId="613"/>
    <cellStyle name="_pgvcl-costal_JND-5 July-07_JMN-7_SSNNL CANAL WISE summary-22-06-11" xfId="614"/>
    <cellStyle name="_pgvcl-costal_JND-5 July-07_JMN-7_TNDOCT-TO MAR-14" xfId="615"/>
    <cellStyle name="_pgvcl-costal_JND-5 July-07_JMN-77" xfId="616"/>
    <cellStyle name="_pgvcl-costal_JND-5 July-07_JMN-77_SOP MIS TNDSEP TO MAR" xfId="617"/>
    <cellStyle name="_pgvcl-costal_JND-5 July-07_JMN-77_SOP TND" xfId="618"/>
    <cellStyle name="_pgvcl-costal_JND-5 July-07_JMN-77_SSNNL CANAL WISE summary-22-06-11" xfId="619"/>
    <cellStyle name="_pgvcl-costal_JND-5 July-07_JMN-77_TNDOCT-TO MAR-14" xfId="620"/>
    <cellStyle name="_pgvcl-costal_JND-5 July-07_JND T-3 MIS" xfId="621"/>
    <cellStyle name="_pgvcl-costal_JND-5 July-07_JND-5 T3" xfId="622"/>
    <cellStyle name="_pgvcl-costal_JND-5 July-07_JND-50" xfId="623"/>
    <cellStyle name="_pgvcl-costal_JND-5 July-07_MIS monthwise empty TC NEW" xfId="624"/>
    <cellStyle name="_pgvcl-costal_JND-5 July-07_MIS monthwise empty TC NEW_SSNNL CANAL WISE summary-22-06-11" xfId="625"/>
    <cellStyle name="_pgvcl-costal_JND-5 July-07_MIS Summary Jan-08" xfId="626"/>
    <cellStyle name="_pgvcl-costal_JND-5 July-07_MIS Summary Jan-08_Book-DMTHL" xfId="627"/>
    <cellStyle name="_pgvcl-costal_JND-5 July-07_MIS Summary Jan-08_Comparison" xfId="628"/>
    <cellStyle name="_pgvcl-costal_JND-5 July-07_MIS Summary Jan-08_Comparison_SOP MIS TNDSEP TO MAR" xfId="629"/>
    <cellStyle name="_pgvcl-costal_JND-5 July-07_MIS Summary Jan-08_Comparison_SOP TND" xfId="630"/>
    <cellStyle name="_pgvcl-costal_JND-5 July-07_MIS Summary Jan-08_Comparison_TNDOCT-TO MAR-14" xfId="631"/>
    <cellStyle name="_pgvcl-costal_JND-5 July-07_MIS Summary Jan-08_Details of Selected Urban Feeder" xfId="632"/>
    <cellStyle name="_pgvcl-costal_JND-5 July-07_MIS Summary Jan-08_Details of Selected Urban Feeder_SOP MIS TNDSEP TO MAR" xfId="633"/>
    <cellStyle name="_pgvcl-costal_JND-5 July-07_MIS Summary Jan-08_Details of Selected Urban Feeder_SOP TND" xfId="634"/>
    <cellStyle name="_pgvcl-costal_JND-5 July-07_MIS Summary Jan-08_Details of Selected Urban Feeder_TNDOCT-TO MAR-14" xfId="635"/>
    <cellStyle name="_pgvcl-costal_JND-5 July-07_MIS Summary Jan-08_DHTHL JAN-09" xfId="636"/>
    <cellStyle name="_pgvcl-costal_JND-5 July-07_MIS Summary Jan-08_dnthl Feb-09" xfId="637"/>
    <cellStyle name="_pgvcl-costal_JND-5 July-07_MIS Summary Jan-08_JGYssss" xfId="638"/>
    <cellStyle name="_pgvcl-costal_JND-5 July-07_MIS Summary Jan-08_JGYssss_SOP MIS TNDSEP TO MAR" xfId="639"/>
    <cellStyle name="_pgvcl-costal_JND-5 July-07_MIS Summary Jan-08_JGYssss_SOP TND" xfId="640"/>
    <cellStyle name="_pgvcl-costal_JND-5 July-07_MIS Summary Jan-08_JGYssss_TNDOCT-TO MAR-14" xfId="641"/>
    <cellStyle name="_pgvcl-costal_JND-5 July-07_MIS Summary Jan-08_PBR" xfId="642"/>
    <cellStyle name="_pgvcl-costal_JND-5 July-07_MIS Summary Jan-08_PBR CO_DAILY REPORT GIS - 20-01-09" xfId="643"/>
    <cellStyle name="_pgvcl-costal_JND-5 July-07_MIS Summary Jan-08_PBR CO_DAILY REPORT GIS - 20-01-09_SOP MIS TNDSEP TO MAR" xfId="644"/>
    <cellStyle name="_pgvcl-costal_JND-5 July-07_MIS Summary Jan-08_PBR CO_DAILY REPORT GIS - 20-01-09_SOP TND" xfId="645"/>
    <cellStyle name="_pgvcl-costal_JND-5 July-07_MIS Summary Jan-08_PBR CO_DAILY REPORT GIS - 20-01-09_TNDOCT-TO MAR-14" xfId="646"/>
    <cellStyle name="_pgvcl-costal_JND-5 July-07_MIS Summary Jan-08_PBR_SOP MIS TNDSEP TO MAR" xfId="647"/>
    <cellStyle name="_pgvcl-costal_JND-5 July-07_MIS Summary Jan-08_PBR_SOP TND" xfId="648"/>
    <cellStyle name="_pgvcl-costal_JND-5 July-07_MIS Summary Jan-08_PBR_TNDOCT-TO MAR-14" xfId="649"/>
    <cellStyle name="_pgvcl-costal_JND-5 July-07_MIS Summary Jan-08_SOP MIS TNDSEP TO MAR" xfId="650"/>
    <cellStyle name="_pgvcl-costal_JND-5 July-07_MIS Summary Jan-08_SOP TND" xfId="651"/>
    <cellStyle name="_pgvcl-costal_JND-5 July-07_MIS Summary Jan-08_SSNNL CANAL WISE summary-22-06-11" xfId="652"/>
    <cellStyle name="_pgvcl-costal_JND-5 July-07_MIS Summary Jan-08_T&amp;D August-08" xfId="653"/>
    <cellStyle name="_pgvcl-costal_JND-5 July-07_MIS Summary Jan-08_T&amp;D August-08_SOP MIS TNDSEP TO MAR" xfId="654"/>
    <cellStyle name="_pgvcl-costal_JND-5 July-07_MIS Summary Jan-08_T&amp;D August-08_SOP TND" xfId="655"/>
    <cellStyle name="_pgvcl-costal_JND-5 July-07_MIS Summary Jan-08_T&amp;D August-08_TNDOCT-TO MAR-14" xfId="656"/>
    <cellStyle name="_pgvcl-costal_JND-5 July-07_MIS Summary Jan-08_T&amp;D Dec-08" xfId="657"/>
    <cellStyle name="_pgvcl-costal_JND-5 July-07_MIS Summary Jan-08_T&amp;D Dec-08_SOP MIS TNDSEP TO MAR" xfId="658"/>
    <cellStyle name="_pgvcl-costal_JND-5 July-07_MIS Summary Jan-08_T&amp;D Dec-08_SOP TND" xfId="659"/>
    <cellStyle name="_pgvcl-costal_JND-5 July-07_MIS Summary Jan-08_T&amp;D Dec-08_TNDOCT-TO MAR-14" xfId="660"/>
    <cellStyle name="_pgvcl-costal_JND-5 July-07_MIS Summary Jan-08_T&amp;D July-08" xfId="661"/>
    <cellStyle name="_pgvcl-costal_JND-5 July-07_MIS Summary Jan-08_T&amp;D July-08_SOP MIS TNDSEP TO MAR" xfId="662"/>
    <cellStyle name="_pgvcl-costal_JND-5 July-07_MIS Summary Jan-08_T&amp;D July-08_SOP TND" xfId="663"/>
    <cellStyle name="_pgvcl-costal_JND-5 July-07_MIS Summary Jan-08_T&amp;D July-08_TNDOCT-TO MAR-14" xfId="664"/>
    <cellStyle name="_pgvcl-costal_JND-5 July-07_MIS Summary Jan-08_TNDOCT-TO MAR-14" xfId="665"/>
    <cellStyle name="_pgvcl-costal_JND-5 July-07_MIS Summary Jan-08_URBAN WEEKLY PBR CO" xfId="666"/>
    <cellStyle name="_pgvcl-costal_JND-5 July-07_MIS Summary Jan-08_URBAN WEEKLY PBR CO_SOP MIS TNDSEP TO MAR" xfId="667"/>
    <cellStyle name="_pgvcl-costal_JND-5 July-07_MIS Summary Jan-08_URBAN WEEKLY PBR CO_SOP TND" xfId="668"/>
    <cellStyle name="_pgvcl-costal_JND-5 July-07_MIS Summary Jan-08_URBAN WEEKLY PBR CO_TNDOCT-TO MAR-14" xfId="669"/>
    <cellStyle name="_pgvcl-costal_JND-5 July-07_MIS Summary Jan-08_Weekly Urban PBR CO - 06-03-09 to 12-03-09" xfId="670"/>
    <cellStyle name="_pgvcl-costal_JND-5 July-07_MIS Summary Jan-08_Weekly Urban PBR CO - 06-03-09 to 12-03-09_SOP MIS TNDSEP TO MAR" xfId="671"/>
    <cellStyle name="_pgvcl-costal_JND-5 July-07_MIS Summary Jan-08_Weekly Urban PBR CO - 06-03-09 to 12-03-09_SOP TND" xfId="672"/>
    <cellStyle name="_pgvcl-costal_JND-5 July-07_MIS Summary Jan-08_Weekly Urban PBR CO - 06-03-09 to 12-03-09_TNDOCT-TO MAR-14" xfId="673"/>
    <cellStyle name="_pgvcl-costal_JND-5 July-07_MIS Summary Jan-08_Weekly Urban PBR CO - 20-02-09 to 26-02-09" xfId="674"/>
    <cellStyle name="_pgvcl-costal_JND-5 July-07_MIS Summary Jan-08_Weekly Urban PBR CO - 20-02-09 to 26-02-09_SOP MIS TNDSEP TO MAR" xfId="675"/>
    <cellStyle name="_pgvcl-costal_JND-5 July-07_MIS Summary Jan-08_Weekly Urban PBR CO - 20-02-09 to 26-02-09_SOP TND" xfId="676"/>
    <cellStyle name="_pgvcl-costal_JND-5 July-07_MIS Summary Jan-08_Weekly Urban PBR CO - 20-02-09 to 26-02-09_TNDOCT-TO MAR-14" xfId="677"/>
    <cellStyle name="_pgvcl-costal_JND-5 July-07_MIS Summary Jan-08_Weekly Urban PBR CO - 30-01-09 to 05-02-09" xfId="678"/>
    <cellStyle name="_pgvcl-costal_JND-5 July-07_MIS Summary Jan-08_Weekly Urban PBR CO - 30-01-09 to 05-02-09_SOP MIS TNDSEP TO MAR" xfId="679"/>
    <cellStyle name="_pgvcl-costal_JND-5 July-07_MIS Summary Jan-08_Weekly Urban PBR CO - 30-01-09 to 05-02-09_SOP TND" xfId="680"/>
    <cellStyle name="_pgvcl-costal_JND-5 July-07_MIS Summary Jan-08_Weekly Urban PBR CO - 30-01-09 to 05-02-09_TNDOCT-TO MAR-14" xfId="681"/>
    <cellStyle name="_pgvcl-costal_JND-5 July-07_MIS Summary Jan-08_Weekly Urban PBR CO - 9-1-09 to 15.01.09" xfId="682"/>
    <cellStyle name="_pgvcl-costal_JND-5 July-07_MIS Summary Jan-08_Weekly Urban PBR CO - 9-1-09 to 15.01.09_SOP MIS TNDSEP TO MAR" xfId="683"/>
    <cellStyle name="_pgvcl-costal_JND-5 July-07_MIS Summary Jan-08_Weekly Urban PBR CO - 9-1-09 to 15.01.09_SOP TND" xfId="684"/>
    <cellStyle name="_pgvcl-costal_JND-5 July-07_MIS Summary Jan-08_Weekly Urban PBR CO - 9-1-09 to 15.01.09_TNDOCT-TO MAR-14" xfId="685"/>
    <cellStyle name="_pgvcl-costal_JND-5 July-07_NEWMISFromJNDCircle-DEC07" xfId="686"/>
    <cellStyle name="_pgvcl-costal_JND-5 July-07_PBR" xfId="687"/>
    <cellStyle name="_pgvcl-costal_JND-5 July-07_PBR CO_DAILY REPORT GIS - 20-01-09" xfId="688"/>
    <cellStyle name="_pgvcl-costal_JND-5 July-07_PBR CO_DAILY REPORT GIS - 20-01-09_SOP MIS TNDSEP TO MAR" xfId="689"/>
    <cellStyle name="_pgvcl-costal_JND-5 July-07_PBR CO_DAILY REPORT GIS - 20-01-09_SOP TND" xfId="690"/>
    <cellStyle name="_pgvcl-costal_JND-5 July-07_PBR CO_DAILY REPORT GIS - 20-01-09_TNDOCT-TO MAR-14" xfId="691"/>
    <cellStyle name="_pgvcl-costal_JND-5 July-07_PBR_SOP MIS TNDSEP TO MAR" xfId="692"/>
    <cellStyle name="_pgvcl-costal_JND-5 July-07_PBR_SOP TND" xfId="693"/>
    <cellStyle name="_pgvcl-costal_JND-5 July-07_PBR_TNDOCT-TO MAR-14" xfId="694"/>
    <cellStyle name="_pgvcl-costal_JND-5 July-07_PBR-7" xfId="695"/>
    <cellStyle name="_pgvcl-costal_JND-5 July-07_PBR-7_SOP MIS TNDSEP TO MAR" xfId="696"/>
    <cellStyle name="_pgvcl-costal_JND-5 July-07_PBR-7_SOP TND" xfId="697"/>
    <cellStyle name="_pgvcl-costal_JND-5 July-07_PBR-7_TNDOCT-TO MAR-14" xfId="698"/>
    <cellStyle name="_pgvcl-costal_JND-5 July-07_Performance Report 26.10.09" xfId="699"/>
    <cellStyle name="_pgvcl-costal_JND-5 July-07_sept JMN-7" xfId="700"/>
    <cellStyle name="_pgvcl-costal_JND-5 July-07_SOP MIS TNDSEP TO MAR" xfId="701"/>
    <cellStyle name="_pgvcl-costal_JND-5 July-07_SOP TND" xfId="702"/>
    <cellStyle name="_pgvcl-costal_JND-5 July-07_SSNNL CANAL WISE summary-22-06-11" xfId="703"/>
    <cellStyle name="_pgvcl-costal_JND-5 July-07_T&amp;D August-08" xfId="704"/>
    <cellStyle name="_pgvcl-costal_JND-5 July-07_T&amp;D August-08_SOP MIS TNDSEP TO MAR" xfId="705"/>
    <cellStyle name="_pgvcl-costal_JND-5 July-07_T&amp;D August-08_SOP TND" xfId="706"/>
    <cellStyle name="_pgvcl-costal_JND-5 July-07_T&amp;D August-08_TNDOCT-TO MAR-14" xfId="707"/>
    <cellStyle name="_pgvcl-costal_JND-5 July-07_T&amp;D Dec-08" xfId="708"/>
    <cellStyle name="_pgvcl-costal_JND-5 July-07_T&amp;D Dec-08_SOP MIS TNDSEP TO MAR" xfId="709"/>
    <cellStyle name="_pgvcl-costal_JND-5 July-07_T&amp;D Dec-08_SOP TND" xfId="710"/>
    <cellStyle name="_pgvcl-costal_JND-5 July-07_T&amp;D Dec-08_TNDOCT-TO MAR-14" xfId="711"/>
    <cellStyle name="_pgvcl-costal_JND-5 July-07_T&amp;D July-08" xfId="712"/>
    <cellStyle name="_pgvcl-costal_JND-5 July-07_T&amp;D July-08_SOP MIS TNDSEP TO MAR" xfId="713"/>
    <cellStyle name="_pgvcl-costal_JND-5 July-07_T&amp;D July-08_SOP TND" xfId="714"/>
    <cellStyle name="_pgvcl-costal_JND-5 July-07_T&amp;D July-08_TNDOCT-TO MAR-14" xfId="715"/>
    <cellStyle name="_pgvcl-costal_JND-5 July-07_TNDOCT-TO MAR-14" xfId="716"/>
    <cellStyle name="_pgvcl-costal_JND-5 July-07_URBAN WEEKLY PBR CO" xfId="717"/>
    <cellStyle name="_pgvcl-costal_JND-5 July-07_URBAN WEEKLY PBR CO_SOP MIS TNDSEP TO MAR" xfId="718"/>
    <cellStyle name="_pgvcl-costal_JND-5 July-07_URBAN WEEKLY PBR CO_SOP TND" xfId="719"/>
    <cellStyle name="_pgvcl-costal_JND-5 July-07_URBAN WEEKLY PBR CO_TNDOCT-TO MAR-14" xfId="720"/>
    <cellStyle name="_pgvcl-costal_JND-5 July-07_Weekly Urban PBR CO - 06-03-09 to 12-03-09" xfId="721"/>
    <cellStyle name="_pgvcl-costal_JND-5 July-07_Weekly Urban PBR CO - 06-03-09 to 12-03-09_SOP MIS TNDSEP TO MAR" xfId="722"/>
    <cellStyle name="_pgvcl-costal_JND-5 July-07_Weekly Urban PBR CO - 06-03-09 to 12-03-09_SOP TND" xfId="723"/>
    <cellStyle name="_pgvcl-costal_JND-5 July-07_Weekly Urban PBR CO - 06-03-09 to 12-03-09_TNDOCT-TO MAR-14" xfId="724"/>
    <cellStyle name="_pgvcl-costal_JND-5 July-07_Weekly Urban PBR CO - 20-02-09 to 26-02-09" xfId="725"/>
    <cellStyle name="_pgvcl-costal_JND-5 July-07_Weekly Urban PBR CO - 20-02-09 to 26-02-09_SOP MIS TNDSEP TO MAR" xfId="726"/>
    <cellStyle name="_pgvcl-costal_JND-5 July-07_Weekly Urban PBR CO - 20-02-09 to 26-02-09_SOP TND" xfId="727"/>
    <cellStyle name="_pgvcl-costal_JND-5 July-07_Weekly Urban PBR CO - 20-02-09 to 26-02-09_TNDOCT-TO MAR-14" xfId="728"/>
    <cellStyle name="_pgvcl-costal_JND-5 July-07_Weekly Urban PBR CO - 30-01-09 to 05-02-09" xfId="729"/>
    <cellStyle name="_pgvcl-costal_JND-5 July-07_Weekly Urban PBR CO - 30-01-09 to 05-02-09_SOP MIS TNDSEP TO MAR" xfId="730"/>
    <cellStyle name="_pgvcl-costal_JND-5 July-07_Weekly Urban PBR CO - 30-01-09 to 05-02-09_SOP TND" xfId="731"/>
    <cellStyle name="_pgvcl-costal_JND-5 July-07_Weekly Urban PBR CO - 30-01-09 to 05-02-09_TNDOCT-TO MAR-14" xfId="732"/>
    <cellStyle name="_pgvcl-costal_JND-5 July-07_Weekly Urban PBR CO - 9-1-09 to 15.01.09" xfId="733"/>
    <cellStyle name="_pgvcl-costal_JND-5 July-07_Weekly Urban PBR CO - 9-1-09 to 15.01.09_SOP MIS TNDSEP TO MAR" xfId="734"/>
    <cellStyle name="_pgvcl-costal_JND-5 July-07_Weekly Urban PBR CO - 9-1-09 to 15.01.09_SOP TND" xfId="735"/>
    <cellStyle name="_pgvcl-costal_JND-5 July-07_Weekly Urban PBR CO - 9-1-09 to 15.01.09_TNDOCT-TO MAR-14" xfId="736"/>
    <cellStyle name="_pgvcl-costal_JND-5 T3" xfId="737"/>
    <cellStyle name="_pgvcl-costal_JND-5_1" xfId="738"/>
    <cellStyle name="_pgvcl-costal_JND-5_1_Book-DMTHL" xfId="739"/>
    <cellStyle name="_pgvcl-costal_JND-5_1_City Division MIS JAN-09" xfId="740"/>
    <cellStyle name="_pgvcl-costal_JND-5_1_City Division MIS JAN-09_SSNNL CANAL WISE summary-22-06-11" xfId="741"/>
    <cellStyle name="_pgvcl-costal_JND-5_1_Comparison" xfId="742"/>
    <cellStyle name="_pgvcl-costal_JND-5_1_Comparison_SOP MIS TNDSEP TO MAR" xfId="743"/>
    <cellStyle name="_pgvcl-costal_JND-5_1_Comparison_SOP TND" xfId="744"/>
    <cellStyle name="_pgvcl-costal_JND-5_1_Comparison_TNDOCT-TO MAR-14" xfId="745"/>
    <cellStyle name="_pgvcl-costal_JND-5_1_Details of Selected Urban Feeder" xfId="746"/>
    <cellStyle name="_pgvcl-costal_JND-5_1_Details of Selected Urban Feeder_SOP MIS TNDSEP TO MAR" xfId="747"/>
    <cellStyle name="_pgvcl-costal_JND-5_1_Details of Selected Urban Feeder_SOP TND" xfId="748"/>
    <cellStyle name="_pgvcl-costal_JND-5_1_Details of Selected Urban Feeder_TNDOCT-TO MAR-14" xfId="749"/>
    <cellStyle name="_pgvcl-costal_JND-5_1_DHTHL JAN-09" xfId="750"/>
    <cellStyle name="_pgvcl-costal_JND-5_1_dnthl Feb-09" xfId="751"/>
    <cellStyle name="_pgvcl-costal_JND-5_1_JGYssss" xfId="752"/>
    <cellStyle name="_pgvcl-costal_JND-5_1_JGYssss_SOP MIS TNDSEP TO MAR" xfId="753"/>
    <cellStyle name="_pgvcl-costal_JND-5_1_JGYssss_SOP TND" xfId="754"/>
    <cellStyle name="_pgvcl-costal_JND-5_1_JGYssss_TNDOCT-TO MAR-14" xfId="755"/>
    <cellStyle name="_pgvcl-costal_JND-5_1_NEW MIS Jan-09" xfId="756"/>
    <cellStyle name="_pgvcl-costal_JND-5_1_NEW MIS Jan-09_SSNNL CANAL WISE summary-22-06-11" xfId="757"/>
    <cellStyle name="_pgvcl-costal_JND-5_1_PBR" xfId="758"/>
    <cellStyle name="_pgvcl-costal_JND-5_1_PBR CO_DAILY REPORT GIS - 20-01-09" xfId="759"/>
    <cellStyle name="_pgvcl-costal_JND-5_1_PBR CO_DAILY REPORT GIS - 20-01-09_SOP MIS TNDSEP TO MAR" xfId="760"/>
    <cellStyle name="_pgvcl-costal_JND-5_1_PBR CO_DAILY REPORT GIS - 20-01-09_SOP TND" xfId="761"/>
    <cellStyle name="_pgvcl-costal_JND-5_1_PBR CO_DAILY REPORT GIS - 20-01-09_TNDOCT-TO MAR-14" xfId="762"/>
    <cellStyle name="_pgvcl-costal_JND-5_1_PBR_SOP MIS TNDSEP TO MAR" xfId="763"/>
    <cellStyle name="_pgvcl-costal_JND-5_1_PBR_SOP TND" xfId="764"/>
    <cellStyle name="_pgvcl-costal_JND-5_1_PBR_TNDOCT-TO MAR-14" xfId="765"/>
    <cellStyle name="_pgvcl-costal_JND-5_1_PGVCL- 5" xfId="766"/>
    <cellStyle name="_pgvcl-costal_JND-5_1_PGVCL SOP MIS 2 11-12 Qtr" xfId="767"/>
    <cellStyle name="_pgvcl-costal_JND-5_1_PGVCL SOP MIS 2 11-12 Qtr_SOP MIS TNDSEP TO MAR" xfId="768"/>
    <cellStyle name="_pgvcl-costal_JND-5_1_PGVCL SOP MIS 2 11-12 Qtr_SOP TND" xfId="769"/>
    <cellStyle name="_pgvcl-costal_JND-5_1_PGVCL SOP MIS 2 11-12 Qtr_TNDOCT-TO MAR-14" xfId="770"/>
    <cellStyle name="_pgvcl-costal_JND-5_1_SOP MIS 4th Qtr 2011 12" xfId="771"/>
    <cellStyle name="_pgvcl-costal_JND-5_1_SOP MIS 4th Qtr 2011 12_AG HVDSJun -12" xfId="772"/>
    <cellStyle name="_pgvcl-costal_JND-5_1_SOP MIS TNDSEP TO MAR" xfId="773"/>
    <cellStyle name="_pgvcl-costal_JND-5_1_SOP TND" xfId="774"/>
    <cellStyle name="_pgvcl-costal_JND-5_1_SSNNL CANAL WISE summary-22-06-11" xfId="775"/>
    <cellStyle name="_pgvcl-costal_JND-5_1_t &amp; d SOP HALF YEARLY  26.04.11 014 012" xfId="776"/>
    <cellStyle name="_pgvcl-costal_JND-5_1_t &amp; d SOP HALF YEARLY  26.04.11 014 012_SOP MIS TNDSEP TO MAR" xfId="777"/>
    <cellStyle name="_pgvcl-costal_JND-5_1_t &amp; d SOP HALF YEARLY  26.04.11 014 012_SOP TND" xfId="778"/>
    <cellStyle name="_pgvcl-costal_JND-5_1_t &amp; d SOP HALF YEARLY  26.04.11 014 012_TNDOCT-TO MAR-14" xfId="779"/>
    <cellStyle name="_pgvcl-costal_JND-5_1_T&amp;D August-08" xfId="780"/>
    <cellStyle name="_pgvcl-costal_JND-5_1_T&amp;D August-08_SOP MIS TNDSEP TO MAR" xfId="781"/>
    <cellStyle name="_pgvcl-costal_JND-5_1_T&amp;D August-08_SOP TND" xfId="782"/>
    <cellStyle name="_pgvcl-costal_JND-5_1_T&amp;D August-08_TNDOCT-TO MAR-14" xfId="783"/>
    <cellStyle name="_pgvcl-costal_JND-5_1_T&amp;D Dec-08" xfId="784"/>
    <cellStyle name="_pgvcl-costal_JND-5_1_T&amp;D Dec-08_SOP MIS TNDSEP TO MAR" xfId="785"/>
    <cellStyle name="_pgvcl-costal_JND-5_1_T&amp;D Dec-08_SOP TND" xfId="786"/>
    <cellStyle name="_pgvcl-costal_JND-5_1_T&amp;D Dec-08_TNDOCT-TO MAR-14" xfId="787"/>
    <cellStyle name="_pgvcl-costal_JND-5_1_T&amp;D July-08" xfId="788"/>
    <cellStyle name="_pgvcl-costal_JND-5_1_T&amp;D July-08_SOP MIS TNDSEP TO MAR" xfId="789"/>
    <cellStyle name="_pgvcl-costal_JND-5_1_T&amp;D July-08_SOP TND" xfId="790"/>
    <cellStyle name="_pgvcl-costal_JND-5_1_T&amp;D July-08_TNDOCT-TO MAR-14" xfId="791"/>
    <cellStyle name="_pgvcl-costal_JND-5_1_tnd" xfId="792"/>
    <cellStyle name="_pgvcl-costal_JND-5_1_tnd_SOP MIS TNDSEP TO MAR" xfId="793"/>
    <cellStyle name="_pgvcl-costal_JND-5_1_tnd_SOP TND" xfId="794"/>
    <cellStyle name="_pgvcl-costal_JND-5_1_tnd_TNDOCT-TO MAR-14" xfId="795"/>
    <cellStyle name="_pgvcl-costal_JND-5_1_TNDOCT-TO MAR-14" xfId="796"/>
    <cellStyle name="_pgvcl-costal_JND-5_1_URBAN WEEKLY PBR CO" xfId="797"/>
    <cellStyle name="_pgvcl-costal_JND-5_1_URBAN WEEKLY PBR CO_SOP MIS TNDSEP TO MAR" xfId="798"/>
    <cellStyle name="_pgvcl-costal_JND-5_1_URBAN WEEKLY PBR CO_SOP TND" xfId="799"/>
    <cellStyle name="_pgvcl-costal_JND-5_1_URBAN WEEKLY PBR CO_TNDOCT-TO MAR-14" xfId="800"/>
    <cellStyle name="_pgvcl-costal_JND-5_1_Weekly Urban PBR CO - 06-03-09 to 12-03-09" xfId="801"/>
    <cellStyle name="_pgvcl-costal_JND-5_1_Weekly Urban PBR CO - 06-03-09 to 12-03-09_SOP MIS TNDSEP TO MAR" xfId="802"/>
    <cellStyle name="_pgvcl-costal_JND-5_1_Weekly Urban PBR CO - 06-03-09 to 12-03-09_SOP TND" xfId="803"/>
    <cellStyle name="_pgvcl-costal_JND-5_1_Weekly Urban PBR CO - 06-03-09 to 12-03-09_TNDOCT-TO MAR-14" xfId="804"/>
    <cellStyle name="_pgvcl-costal_JND-5_1_Weekly Urban PBR CO - 20-02-09 to 26-02-09" xfId="805"/>
    <cellStyle name="_pgvcl-costal_JND-5_1_Weekly Urban PBR CO - 20-02-09 to 26-02-09_SOP MIS TNDSEP TO MAR" xfId="806"/>
    <cellStyle name="_pgvcl-costal_JND-5_1_Weekly Urban PBR CO - 20-02-09 to 26-02-09_SOP TND" xfId="807"/>
    <cellStyle name="_pgvcl-costal_JND-5_1_Weekly Urban PBR CO - 20-02-09 to 26-02-09_TNDOCT-TO MAR-14" xfId="808"/>
    <cellStyle name="_pgvcl-costal_JND-5_1_Weekly Urban PBR CO - 30-01-09 to 05-02-09" xfId="809"/>
    <cellStyle name="_pgvcl-costal_JND-5_1_Weekly Urban PBR CO - 30-01-09 to 05-02-09_SOP MIS TNDSEP TO MAR" xfId="810"/>
    <cellStyle name="_pgvcl-costal_JND-5_1_Weekly Urban PBR CO - 30-01-09 to 05-02-09_SOP TND" xfId="811"/>
    <cellStyle name="_pgvcl-costal_JND-5_1_Weekly Urban PBR CO - 30-01-09 to 05-02-09_TNDOCT-TO MAR-14" xfId="812"/>
    <cellStyle name="_pgvcl-costal_JND-5_1_Weekly Urban PBR CO - 9-1-09 to 15.01.09" xfId="813"/>
    <cellStyle name="_pgvcl-costal_JND-5_1_Weekly Urban PBR CO - 9-1-09 to 15.01.09_SOP MIS TNDSEP TO MAR" xfId="814"/>
    <cellStyle name="_pgvcl-costal_JND-5_1_Weekly Urban PBR CO - 9-1-09 to 15.01.09_SOP TND" xfId="815"/>
    <cellStyle name="_pgvcl-costal_JND-5_1_Weekly Urban PBR CO - 9-1-09 to 15.01.09_TNDOCT-TO MAR-14" xfId="816"/>
    <cellStyle name="_pgvcl-costal_JND-5_Accident - 2007-08 + 2008-09 -- 15.12.08" xfId="817"/>
    <cellStyle name="_pgvcl-costal_JND-5_Accident - 2007-08 + 2008-09 -- 15.12.08_SOP MIS TNDSEP TO MAR" xfId="818"/>
    <cellStyle name="_pgvcl-costal_JND-5_Accident - 2007-08 + 2008-09 -- 15.12.08_SOP TND" xfId="819"/>
    <cellStyle name="_pgvcl-costal_JND-5_Accident - 2007-08 + 2008-09 -- 15.12.08_TNDOCT-TO MAR-14" xfId="820"/>
    <cellStyle name="_pgvcl-costal_JND-5_Accident S-dn wise up to Nov. 08 for SE's Conference" xfId="821"/>
    <cellStyle name="_pgvcl-costal_JND-5_Accident S-dn wise up to Nov. 08 for SE's Conference_SOP MIS TNDSEP TO MAR" xfId="822"/>
    <cellStyle name="_pgvcl-costal_JND-5_Accident S-dn wise up to Nov. 08 for SE's Conference_SOP TND" xfId="823"/>
    <cellStyle name="_pgvcl-costal_JND-5_Accident S-dn wise up to Nov. 08 for SE's Conference_TNDOCT-TO MAR-14" xfId="824"/>
    <cellStyle name="_pgvcl-costal_JND-5_AG TC METER " xfId="825"/>
    <cellStyle name="_pgvcl-costal_JND-5_AG TC METER _Book-DMTHL" xfId="826"/>
    <cellStyle name="_pgvcl-costal_JND-5_AG TC METER _Comparison" xfId="827"/>
    <cellStyle name="_pgvcl-costal_JND-5_AG TC METER _Comparison_SOP MIS TNDSEP TO MAR" xfId="828"/>
    <cellStyle name="_pgvcl-costal_JND-5_AG TC METER _Comparison_SOP TND" xfId="829"/>
    <cellStyle name="_pgvcl-costal_JND-5_AG TC METER _Comparison_TNDOCT-TO MAR-14" xfId="830"/>
    <cellStyle name="_pgvcl-costal_JND-5_AG TC METER _Details of Selected Urban Feeder" xfId="831"/>
    <cellStyle name="_pgvcl-costal_JND-5_AG TC METER _Details of Selected Urban Feeder_SOP MIS TNDSEP TO MAR" xfId="832"/>
    <cellStyle name="_pgvcl-costal_JND-5_AG TC METER _Details of Selected Urban Feeder_SOP TND" xfId="833"/>
    <cellStyle name="_pgvcl-costal_JND-5_AG TC METER _Details of Selected Urban Feeder_TNDOCT-TO MAR-14" xfId="834"/>
    <cellStyle name="_pgvcl-costal_JND-5_AG TC METER _DHTHL JAN-09" xfId="835"/>
    <cellStyle name="_pgvcl-costal_JND-5_AG TC METER _dnthl Feb-09" xfId="836"/>
    <cellStyle name="_pgvcl-costal_JND-5_AG TC METER _JGYssss" xfId="837"/>
    <cellStyle name="_pgvcl-costal_JND-5_AG TC METER _JGYssss_SOP MIS TNDSEP TO MAR" xfId="838"/>
    <cellStyle name="_pgvcl-costal_JND-5_AG TC METER _JGYssss_SOP TND" xfId="839"/>
    <cellStyle name="_pgvcl-costal_JND-5_AG TC METER _JGYssss_TNDOCT-TO MAR-14" xfId="840"/>
    <cellStyle name="_pgvcl-costal_JND-5_AG TC METER _PBR" xfId="841"/>
    <cellStyle name="_pgvcl-costal_JND-5_AG TC METER _PBR CO_DAILY REPORT GIS - 20-01-09" xfId="842"/>
    <cellStyle name="_pgvcl-costal_JND-5_AG TC METER _PBR CO_DAILY REPORT GIS - 20-01-09_SOP MIS TNDSEP TO MAR" xfId="843"/>
    <cellStyle name="_pgvcl-costal_JND-5_AG TC METER _PBR CO_DAILY REPORT GIS - 20-01-09_SOP TND" xfId="844"/>
    <cellStyle name="_pgvcl-costal_JND-5_AG TC METER _PBR CO_DAILY REPORT GIS - 20-01-09_TNDOCT-TO MAR-14" xfId="845"/>
    <cellStyle name="_pgvcl-costal_JND-5_AG TC METER _PBR_SOP MIS TNDSEP TO MAR" xfId="846"/>
    <cellStyle name="_pgvcl-costal_JND-5_AG TC METER _PBR_SOP TND" xfId="847"/>
    <cellStyle name="_pgvcl-costal_JND-5_AG TC METER _PBR_TNDOCT-TO MAR-14" xfId="848"/>
    <cellStyle name="_pgvcl-costal_JND-5_AG TC METER _SOP MIS TNDSEP TO MAR" xfId="849"/>
    <cellStyle name="_pgvcl-costal_JND-5_AG TC METER _SOP TND" xfId="850"/>
    <cellStyle name="_pgvcl-costal_JND-5_AG TC METER _T&amp;D August-08" xfId="851"/>
    <cellStyle name="_pgvcl-costal_JND-5_AG TC METER _T&amp;D August-08_SOP MIS TNDSEP TO MAR" xfId="852"/>
    <cellStyle name="_pgvcl-costal_JND-5_AG TC METER _T&amp;D August-08_SOP TND" xfId="853"/>
    <cellStyle name="_pgvcl-costal_JND-5_AG TC METER _T&amp;D August-08_TNDOCT-TO MAR-14" xfId="854"/>
    <cellStyle name="_pgvcl-costal_JND-5_AG TC METER _T&amp;D Dec-08" xfId="855"/>
    <cellStyle name="_pgvcl-costal_JND-5_AG TC METER _T&amp;D Dec-08_SOP MIS TNDSEP TO MAR" xfId="856"/>
    <cellStyle name="_pgvcl-costal_JND-5_AG TC METER _T&amp;D Dec-08_SOP TND" xfId="857"/>
    <cellStyle name="_pgvcl-costal_JND-5_AG TC METER _T&amp;D Dec-08_TNDOCT-TO MAR-14" xfId="858"/>
    <cellStyle name="_pgvcl-costal_JND-5_AG TC METER _T&amp;D July-08" xfId="859"/>
    <cellStyle name="_pgvcl-costal_JND-5_AG TC METER _T&amp;D July-08_SOP MIS TNDSEP TO MAR" xfId="860"/>
    <cellStyle name="_pgvcl-costal_JND-5_AG TC METER _T&amp;D July-08_SOP TND" xfId="861"/>
    <cellStyle name="_pgvcl-costal_JND-5_AG TC METER _T&amp;D July-08_TNDOCT-TO MAR-14" xfId="862"/>
    <cellStyle name="_pgvcl-costal_JND-5_AG TC METER _TNDOCT-TO MAR-14" xfId="863"/>
    <cellStyle name="_pgvcl-costal_JND-5_AG TC METER _URBAN WEEKLY PBR CO" xfId="864"/>
    <cellStyle name="_pgvcl-costal_JND-5_AG TC METER _URBAN WEEKLY PBR CO_SOP MIS TNDSEP TO MAR" xfId="865"/>
    <cellStyle name="_pgvcl-costal_JND-5_AG TC METER _URBAN WEEKLY PBR CO_SOP TND" xfId="866"/>
    <cellStyle name="_pgvcl-costal_JND-5_AG TC METER _URBAN WEEKLY PBR CO_TNDOCT-TO MAR-14" xfId="867"/>
    <cellStyle name="_pgvcl-costal_JND-5_AG TC METER _Weekly Urban PBR CO - 06-03-09 to 12-03-09" xfId="868"/>
    <cellStyle name="_pgvcl-costal_JND-5_AG TC METER _Weekly Urban PBR CO - 06-03-09 to 12-03-09_SOP MIS TNDSEP TO MAR" xfId="869"/>
    <cellStyle name="_pgvcl-costal_JND-5_AG TC METER _Weekly Urban PBR CO - 06-03-09 to 12-03-09_SOP TND" xfId="870"/>
    <cellStyle name="_pgvcl-costal_JND-5_AG TC METER _Weekly Urban PBR CO - 06-03-09 to 12-03-09_TNDOCT-TO MAR-14" xfId="871"/>
    <cellStyle name="_pgvcl-costal_JND-5_AG TC METER _Weekly Urban PBR CO - 20-02-09 to 26-02-09" xfId="872"/>
    <cellStyle name="_pgvcl-costal_JND-5_AG TC METER _Weekly Urban PBR CO - 20-02-09 to 26-02-09_SOP MIS TNDSEP TO MAR" xfId="873"/>
    <cellStyle name="_pgvcl-costal_JND-5_AG TC METER _Weekly Urban PBR CO - 20-02-09 to 26-02-09_SOP TND" xfId="874"/>
    <cellStyle name="_pgvcl-costal_JND-5_AG TC METER _Weekly Urban PBR CO - 20-02-09 to 26-02-09_TNDOCT-TO MAR-14" xfId="875"/>
    <cellStyle name="_pgvcl-costal_JND-5_AG TC METER _Weekly Urban PBR CO - 30-01-09 to 05-02-09" xfId="876"/>
    <cellStyle name="_pgvcl-costal_JND-5_AG TC METER _Weekly Urban PBR CO - 30-01-09 to 05-02-09_SOP MIS TNDSEP TO MAR" xfId="877"/>
    <cellStyle name="_pgvcl-costal_JND-5_AG TC METER _Weekly Urban PBR CO - 30-01-09 to 05-02-09_SOP TND" xfId="878"/>
    <cellStyle name="_pgvcl-costal_JND-5_AG TC METER _Weekly Urban PBR CO - 30-01-09 to 05-02-09_TNDOCT-TO MAR-14" xfId="879"/>
    <cellStyle name="_pgvcl-costal_JND-5_AG TC METER _Weekly Urban PBR CO - 9-1-09 to 15.01.09" xfId="880"/>
    <cellStyle name="_pgvcl-costal_JND-5_AG TC METER _Weekly Urban PBR CO - 9-1-09 to 15.01.09_SOP MIS TNDSEP TO MAR" xfId="881"/>
    <cellStyle name="_pgvcl-costal_JND-5_AG TC METER _Weekly Urban PBR CO - 9-1-09 to 15.01.09_SOP TND" xfId="882"/>
    <cellStyle name="_pgvcl-costal_JND-5_AG TC METER _Weekly Urban PBR CO - 9-1-09 to 15.01.09_TNDOCT-TO MAR-14" xfId="883"/>
    <cellStyle name="_pgvcl-costal_JND-5_Book1" xfId="884"/>
    <cellStyle name="_pgvcl-costal_JND-5_Book1 (1)" xfId="885"/>
    <cellStyle name="_pgvcl-costal_JND-5_Book1 (1)_SSNNL CANAL WISE summary-22-06-11" xfId="886"/>
    <cellStyle name="_pgvcl-costal_JND-5_Book1_SSNNL CANAL WISE summary-22-06-11" xfId="887"/>
    <cellStyle name="_pgvcl-costal_JND-5_Book-DMTHL" xfId="888"/>
    <cellStyle name="_pgvcl-costal_JND-5_Botad MIS June 09" xfId="889"/>
    <cellStyle name="_pgvcl-costal_JND-5_botad new formats for mis" xfId="890"/>
    <cellStyle name="_pgvcl-costal_JND-5_botad new formats for mis_SSNNL CANAL WISE summary-22-06-11" xfId="891"/>
    <cellStyle name="_pgvcl-costal_JND-5_BVN-7" xfId="892"/>
    <cellStyle name="_pgvcl-costal_JND-5_BVN-7_SSNNL CANAL WISE summary-22-06-11" xfId="893"/>
    <cellStyle name="_pgvcl-costal_JND-5_Comparison" xfId="894"/>
    <cellStyle name="_pgvcl-costal_JND-5_Comparison_SOP MIS TNDSEP TO MAR" xfId="895"/>
    <cellStyle name="_pgvcl-costal_JND-5_Comparison_SOP TND" xfId="896"/>
    <cellStyle name="_pgvcl-costal_JND-5_Comparison_TNDOCT-TO MAR-14" xfId="897"/>
    <cellStyle name="_pgvcl-costal_JND-5_Details of Selected Urban Feeder" xfId="898"/>
    <cellStyle name="_pgvcl-costal_JND-5_Details of Selected Urban Feeder_SOP MIS TNDSEP TO MAR" xfId="899"/>
    <cellStyle name="_pgvcl-costal_JND-5_Details of Selected Urban Feeder_SOP TND" xfId="900"/>
    <cellStyle name="_pgvcl-costal_JND-5_Details of Selected Urban Feeder_TNDOCT-TO MAR-14" xfId="901"/>
    <cellStyle name="_pgvcl-costal_JND-5_DHTHL JAN-09" xfId="902"/>
    <cellStyle name="_pgvcl-costal_JND-5_dnthl Feb-09" xfId="903"/>
    <cellStyle name="_pgvcl-costal_JND-5_FINAL SSNNL SUMMARY" xfId="904"/>
    <cellStyle name="_pgvcl-costal_JND-5_JGYssss" xfId="905"/>
    <cellStyle name="_pgvcl-costal_JND-5_JGYssss_SOP MIS TNDSEP TO MAR" xfId="906"/>
    <cellStyle name="_pgvcl-costal_JND-5_JGYssss_SOP TND" xfId="907"/>
    <cellStyle name="_pgvcl-costal_JND-5_JGYssss_TNDOCT-TO MAR-14" xfId="908"/>
    <cellStyle name="_pgvcl-costal_JND-5_JMN-7" xfId="909"/>
    <cellStyle name="_pgvcl-costal_JND-5_JMN-7_Book1 (1)" xfId="910"/>
    <cellStyle name="_pgvcl-costal_JND-5_JMN-7_Book1 (1)_SSNNL CANAL WISE summary-22-06-11" xfId="911"/>
    <cellStyle name="_pgvcl-costal_JND-5_JMN-7_FINAL SSNNL SUMMARY" xfId="912"/>
    <cellStyle name="_pgvcl-costal_JND-5_JMN-7_SOP MIS TNDSEP TO MAR" xfId="913"/>
    <cellStyle name="_pgvcl-costal_JND-5_JMN-7_SOP TND" xfId="914"/>
    <cellStyle name="_pgvcl-costal_JND-5_JMN-7_SSNNL CANAL WISE summary-22-06-11" xfId="915"/>
    <cellStyle name="_pgvcl-costal_JND-5_JMN-7_TMS MIS Oct 2009 BOTAD" xfId="916"/>
    <cellStyle name="_pgvcl-costal_JND-5_JMN-7_TMS MIS Oct 2009 BOTAD_SSNNL CANAL WISE summary-22-06-11" xfId="917"/>
    <cellStyle name="_pgvcl-costal_JND-5_JMN-7_TNDOCT-TO MAR-14" xfId="918"/>
    <cellStyle name="_pgvcl-costal_JND-5_JMN-77" xfId="919"/>
    <cellStyle name="_pgvcl-costal_JND-5_JMN-77_Book1 (1)" xfId="920"/>
    <cellStyle name="_pgvcl-costal_JND-5_JMN-77_Book1 (1)_SSNNL CANAL WISE summary-22-06-11" xfId="921"/>
    <cellStyle name="_pgvcl-costal_JND-5_JMN-77_FINAL SSNNL SUMMARY" xfId="922"/>
    <cellStyle name="_pgvcl-costal_JND-5_JMN-77_SOP MIS TNDSEP TO MAR" xfId="923"/>
    <cellStyle name="_pgvcl-costal_JND-5_JMN-77_SOP TND" xfId="924"/>
    <cellStyle name="_pgvcl-costal_JND-5_JMN-77_SSNNL CANAL WISE summary-22-06-11" xfId="925"/>
    <cellStyle name="_pgvcl-costal_JND-5_JMN-77_TMS MIS Oct 2009 BOTAD" xfId="926"/>
    <cellStyle name="_pgvcl-costal_JND-5_JMN-77_TMS MIS Oct 2009 BOTAD_SSNNL CANAL WISE summary-22-06-11" xfId="927"/>
    <cellStyle name="_pgvcl-costal_JND-5_JMN-77_TNDOCT-TO MAR-14" xfId="928"/>
    <cellStyle name="_pgvcl-costal_JND-5_JND - 4" xfId="929"/>
    <cellStyle name="_pgvcl-costal_JND-5_JND - 4_Book-DMTHL" xfId="930"/>
    <cellStyle name="_pgvcl-costal_JND-5_JND - 4_City Division MIS JAN-09" xfId="931"/>
    <cellStyle name="_pgvcl-costal_JND-5_JND - 4_City Division MIS JAN-09_SSNNL CANAL WISE summary-22-06-11" xfId="932"/>
    <cellStyle name="_pgvcl-costal_JND-5_JND - 4_Comparison" xfId="933"/>
    <cellStyle name="_pgvcl-costal_JND-5_JND - 4_Comparison_SOP MIS TNDSEP TO MAR" xfId="934"/>
    <cellStyle name="_pgvcl-costal_JND-5_JND - 4_Comparison_SOP TND" xfId="935"/>
    <cellStyle name="_pgvcl-costal_JND-5_JND - 4_Comparison_TNDOCT-TO MAR-14" xfId="936"/>
    <cellStyle name="_pgvcl-costal_JND-5_JND - 4_Details of Selected Urban Feeder" xfId="937"/>
    <cellStyle name="_pgvcl-costal_JND-5_JND - 4_Details of Selected Urban Feeder_SOP MIS TNDSEP TO MAR" xfId="938"/>
    <cellStyle name="_pgvcl-costal_JND-5_JND - 4_Details of Selected Urban Feeder_SOP TND" xfId="939"/>
    <cellStyle name="_pgvcl-costal_JND-5_JND - 4_Details of Selected Urban Feeder_TNDOCT-TO MAR-14" xfId="940"/>
    <cellStyle name="_pgvcl-costal_JND-5_JND - 4_DHTHL JAN-09" xfId="941"/>
    <cellStyle name="_pgvcl-costal_JND-5_JND - 4_dnthl Feb-09" xfId="942"/>
    <cellStyle name="_pgvcl-costal_JND-5_JND - 4_JGYssss" xfId="943"/>
    <cellStyle name="_pgvcl-costal_JND-5_JND - 4_JGYssss_SOP MIS TNDSEP TO MAR" xfId="944"/>
    <cellStyle name="_pgvcl-costal_JND-5_JND - 4_JGYssss_SOP TND" xfId="945"/>
    <cellStyle name="_pgvcl-costal_JND-5_JND - 4_JGYssss_TNDOCT-TO MAR-14" xfId="946"/>
    <cellStyle name="_pgvcl-costal_JND-5_JND - 4_NEW MIS Jan-09" xfId="947"/>
    <cellStyle name="_pgvcl-costal_JND-5_JND - 4_NEW MIS Jan-09_SSNNL CANAL WISE summary-22-06-11" xfId="948"/>
    <cellStyle name="_pgvcl-costal_JND-5_JND - 4_PBR" xfId="949"/>
    <cellStyle name="_pgvcl-costal_JND-5_JND - 4_PBR CO_DAILY REPORT GIS - 20-01-09" xfId="950"/>
    <cellStyle name="_pgvcl-costal_JND-5_JND - 4_PBR CO_DAILY REPORT GIS - 20-01-09_SOP MIS TNDSEP TO MAR" xfId="951"/>
    <cellStyle name="_pgvcl-costal_JND-5_JND - 4_PBR CO_DAILY REPORT GIS - 20-01-09_SOP TND" xfId="952"/>
    <cellStyle name="_pgvcl-costal_JND-5_JND - 4_PBR CO_DAILY REPORT GIS - 20-01-09_TNDOCT-TO MAR-14" xfId="953"/>
    <cellStyle name="_pgvcl-costal_JND-5_JND - 4_PBR_SOP MIS TNDSEP TO MAR" xfId="954"/>
    <cellStyle name="_pgvcl-costal_JND-5_JND - 4_PBR_SOP TND" xfId="955"/>
    <cellStyle name="_pgvcl-costal_JND-5_JND - 4_PBR_TNDOCT-TO MAR-14" xfId="956"/>
    <cellStyle name="_pgvcl-costal_JND-5_JND - 4_PGVCL- 5" xfId="957"/>
    <cellStyle name="_pgvcl-costal_JND-5_JND - 4_PGVCL SOP MIS 2 11-12 Qtr" xfId="958"/>
    <cellStyle name="_pgvcl-costal_JND-5_JND - 4_PGVCL SOP MIS 2 11-12 Qtr_SOP MIS TNDSEP TO MAR" xfId="959"/>
    <cellStyle name="_pgvcl-costal_JND-5_JND - 4_PGVCL SOP MIS 2 11-12 Qtr_SOP TND" xfId="960"/>
    <cellStyle name="_pgvcl-costal_JND-5_JND - 4_PGVCL SOP MIS 2 11-12 Qtr_TNDOCT-TO MAR-14" xfId="961"/>
    <cellStyle name="_pgvcl-costal_JND-5_JND - 4_SOP MIS 4th Qtr 2011 12" xfId="962"/>
    <cellStyle name="_pgvcl-costal_JND-5_JND - 4_SOP MIS 4th Qtr 2011 12_AG HVDSJun -12" xfId="963"/>
    <cellStyle name="_pgvcl-costal_JND-5_JND - 4_SOP MIS TNDSEP TO MAR" xfId="964"/>
    <cellStyle name="_pgvcl-costal_JND-5_JND - 4_SOP TND" xfId="965"/>
    <cellStyle name="_pgvcl-costal_JND-5_JND - 4_SSNNL CANAL WISE summary-22-06-11" xfId="966"/>
    <cellStyle name="_pgvcl-costal_JND-5_JND - 4_t &amp; d SOP HALF YEARLY  26.04.11 014 012" xfId="967"/>
    <cellStyle name="_pgvcl-costal_JND-5_JND - 4_t &amp; d SOP HALF YEARLY  26.04.11 014 012_SOP MIS TNDSEP TO MAR" xfId="968"/>
    <cellStyle name="_pgvcl-costal_JND-5_JND - 4_t &amp; d SOP HALF YEARLY  26.04.11 014 012_SOP TND" xfId="969"/>
    <cellStyle name="_pgvcl-costal_JND-5_JND - 4_t &amp; d SOP HALF YEARLY  26.04.11 014 012_TNDOCT-TO MAR-14" xfId="970"/>
    <cellStyle name="_pgvcl-costal_JND-5_JND - 4_T&amp;D August-08" xfId="971"/>
    <cellStyle name="_pgvcl-costal_JND-5_JND - 4_T&amp;D August-08_SOP MIS TNDSEP TO MAR" xfId="972"/>
    <cellStyle name="_pgvcl-costal_JND-5_JND - 4_T&amp;D August-08_SOP TND" xfId="973"/>
    <cellStyle name="_pgvcl-costal_JND-5_JND - 4_T&amp;D August-08_TNDOCT-TO MAR-14" xfId="974"/>
    <cellStyle name="_pgvcl-costal_JND-5_JND - 4_T&amp;D Dec-08" xfId="975"/>
    <cellStyle name="_pgvcl-costal_JND-5_JND - 4_T&amp;D Dec-08_SOP MIS TNDSEP TO MAR" xfId="976"/>
    <cellStyle name="_pgvcl-costal_JND-5_JND - 4_T&amp;D Dec-08_SOP TND" xfId="977"/>
    <cellStyle name="_pgvcl-costal_JND-5_JND - 4_T&amp;D Dec-08_TNDOCT-TO MAR-14" xfId="978"/>
    <cellStyle name="_pgvcl-costal_JND-5_JND - 4_T&amp;D July-08" xfId="979"/>
    <cellStyle name="_pgvcl-costal_JND-5_JND - 4_T&amp;D July-08_SOP MIS TNDSEP TO MAR" xfId="980"/>
    <cellStyle name="_pgvcl-costal_JND-5_JND - 4_T&amp;D July-08_SOP TND" xfId="981"/>
    <cellStyle name="_pgvcl-costal_JND-5_JND - 4_T&amp;D July-08_TNDOCT-TO MAR-14" xfId="982"/>
    <cellStyle name="_pgvcl-costal_JND-5_JND - 4_tnd" xfId="983"/>
    <cellStyle name="_pgvcl-costal_JND-5_JND - 4_tnd_SOP MIS TNDSEP TO MAR" xfId="984"/>
    <cellStyle name="_pgvcl-costal_JND-5_JND - 4_tnd_SOP TND" xfId="985"/>
    <cellStyle name="_pgvcl-costal_JND-5_JND - 4_tnd_TNDOCT-TO MAR-14" xfId="986"/>
    <cellStyle name="_pgvcl-costal_JND-5_JND - 4_TNDOCT-TO MAR-14" xfId="987"/>
    <cellStyle name="_pgvcl-costal_JND-5_JND - 4_URBAN WEEKLY PBR CO" xfId="988"/>
    <cellStyle name="_pgvcl-costal_JND-5_JND - 4_URBAN WEEKLY PBR CO_SOP MIS TNDSEP TO MAR" xfId="989"/>
    <cellStyle name="_pgvcl-costal_JND-5_JND - 4_URBAN WEEKLY PBR CO_SOP TND" xfId="990"/>
    <cellStyle name="_pgvcl-costal_JND-5_JND - 4_URBAN WEEKLY PBR CO_TNDOCT-TO MAR-14" xfId="991"/>
    <cellStyle name="_pgvcl-costal_JND-5_JND - 4_Weekly Urban PBR CO - 06-03-09 to 12-03-09" xfId="992"/>
    <cellStyle name="_pgvcl-costal_JND-5_JND - 4_Weekly Urban PBR CO - 06-03-09 to 12-03-09_SOP MIS TNDSEP TO MAR" xfId="993"/>
    <cellStyle name="_pgvcl-costal_JND-5_JND - 4_Weekly Urban PBR CO - 06-03-09 to 12-03-09_SOP TND" xfId="994"/>
    <cellStyle name="_pgvcl-costal_JND-5_JND - 4_Weekly Urban PBR CO - 06-03-09 to 12-03-09_TNDOCT-TO MAR-14" xfId="995"/>
    <cellStyle name="_pgvcl-costal_JND-5_JND - 4_Weekly Urban PBR CO - 20-02-09 to 26-02-09" xfId="996"/>
    <cellStyle name="_pgvcl-costal_JND-5_JND - 4_Weekly Urban PBR CO - 20-02-09 to 26-02-09_SOP MIS TNDSEP TO MAR" xfId="997"/>
    <cellStyle name="_pgvcl-costal_JND-5_JND - 4_Weekly Urban PBR CO - 20-02-09 to 26-02-09_SOP TND" xfId="998"/>
    <cellStyle name="_pgvcl-costal_JND-5_JND - 4_Weekly Urban PBR CO - 20-02-09 to 26-02-09_TNDOCT-TO MAR-14" xfId="999"/>
    <cellStyle name="_pgvcl-costal_JND-5_JND - 4_Weekly Urban PBR CO - 30-01-09 to 05-02-09" xfId="1000"/>
    <cellStyle name="_pgvcl-costal_JND-5_JND - 4_Weekly Urban PBR CO - 30-01-09 to 05-02-09_SOP MIS TNDSEP TO MAR" xfId="1001"/>
    <cellStyle name="_pgvcl-costal_JND-5_JND - 4_Weekly Urban PBR CO - 30-01-09 to 05-02-09_SOP TND" xfId="1002"/>
    <cellStyle name="_pgvcl-costal_JND-5_JND - 4_Weekly Urban PBR CO - 30-01-09 to 05-02-09_TNDOCT-TO MAR-14" xfId="1003"/>
    <cellStyle name="_pgvcl-costal_JND-5_JND - 4_Weekly Urban PBR CO - 9-1-09 to 15.01.09" xfId="1004"/>
    <cellStyle name="_pgvcl-costal_JND-5_JND - 4_Weekly Urban PBR CO - 9-1-09 to 15.01.09_SOP MIS TNDSEP TO MAR" xfId="1005"/>
    <cellStyle name="_pgvcl-costal_JND-5_JND - 4_Weekly Urban PBR CO - 9-1-09 to 15.01.09_SOP TND" xfId="1006"/>
    <cellStyle name="_pgvcl-costal_JND-5_JND - 4_Weekly Urban PBR CO - 9-1-09 to 15.01.09_TNDOCT-TO MAR-14" xfId="1007"/>
    <cellStyle name="_pgvcl-costal_JND-5_JND - 5" xfId="1008"/>
    <cellStyle name="_pgvcl-costal_JND-5_JND - 5 CFL" xfId="1009"/>
    <cellStyle name="_pgvcl-costal_JND-5_JND - 5 CFL_City Division MIS JAN-09" xfId="1010"/>
    <cellStyle name="_pgvcl-costal_JND-5_JND - 5 CFL_City Division MIS JAN-09_SSNNL CANAL WISE summary-22-06-11" xfId="1011"/>
    <cellStyle name="_pgvcl-costal_JND-5_JND - 5 CFL_NEW MIS Jan-09" xfId="1012"/>
    <cellStyle name="_pgvcl-costal_JND-5_JND - 5 CFL_NEW MIS Jan-09_SSNNL CANAL WISE summary-22-06-11" xfId="1013"/>
    <cellStyle name="_pgvcl-costal_JND-5_JND - 5 CFL_SSNNL CANAL WISE summary-22-06-11" xfId="1014"/>
    <cellStyle name="_pgvcl-costal_JND-5_JND - 5_Book-DMTHL" xfId="1015"/>
    <cellStyle name="_pgvcl-costal_JND-5_JND - 5_City Division MIS JAN-09" xfId="1016"/>
    <cellStyle name="_pgvcl-costal_JND-5_JND - 5_City Division MIS JAN-09_SSNNL CANAL WISE summary-22-06-11" xfId="1017"/>
    <cellStyle name="_pgvcl-costal_JND-5_JND - 5_Comparison" xfId="1018"/>
    <cellStyle name="_pgvcl-costal_JND-5_JND - 5_Comparison_SOP MIS TNDSEP TO MAR" xfId="1019"/>
    <cellStyle name="_pgvcl-costal_JND-5_JND - 5_Comparison_SOP TND" xfId="1020"/>
    <cellStyle name="_pgvcl-costal_JND-5_JND - 5_Comparison_TNDOCT-TO MAR-14" xfId="1021"/>
    <cellStyle name="_pgvcl-costal_JND-5_JND - 5_Details of Selected Urban Feeder" xfId="1022"/>
    <cellStyle name="_pgvcl-costal_JND-5_JND - 5_Details of Selected Urban Feeder_SOP MIS TNDSEP TO MAR" xfId="1023"/>
    <cellStyle name="_pgvcl-costal_JND-5_JND - 5_Details of Selected Urban Feeder_SOP TND" xfId="1024"/>
    <cellStyle name="_pgvcl-costal_JND-5_JND - 5_Details of Selected Urban Feeder_TNDOCT-TO MAR-14" xfId="1025"/>
    <cellStyle name="_pgvcl-costal_JND-5_JND - 5_DHTHL JAN-09" xfId="1026"/>
    <cellStyle name="_pgvcl-costal_JND-5_JND - 5_dnthl Feb-09" xfId="1027"/>
    <cellStyle name="_pgvcl-costal_JND-5_JND - 5_JGYssss" xfId="1028"/>
    <cellStyle name="_pgvcl-costal_JND-5_JND - 5_JGYssss_SOP MIS TNDSEP TO MAR" xfId="1029"/>
    <cellStyle name="_pgvcl-costal_JND-5_JND - 5_JGYssss_SOP TND" xfId="1030"/>
    <cellStyle name="_pgvcl-costal_JND-5_JND - 5_JGYssss_TNDOCT-TO MAR-14" xfId="1031"/>
    <cellStyle name="_pgvcl-costal_JND-5_JND - 5_NEW MIS Jan-09" xfId="1032"/>
    <cellStyle name="_pgvcl-costal_JND-5_JND - 5_NEW MIS Jan-09_SSNNL CANAL WISE summary-22-06-11" xfId="1033"/>
    <cellStyle name="_pgvcl-costal_JND-5_JND - 5_PBR" xfId="1034"/>
    <cellStyle name="_pgvcl-costal_JND-5_JND - 5_PBR CO_DAILY REPORT GIS - 20-01-09" xfId="1035"/>
    <cellStyle name="_pgvcl-costal_JND-5_JND - 5_PBR CO_DAILY REPORT GIS - 20-01-09_SOP MIS TNDSEP TO MAR" xfId="1036"/>
    <cellStyle name="_pgvcl-costal_JND-5_JND - 5_PBR CO_DAILY REPORT GIS - 20-01-09_SOP TND" xfId="1037"/>
    <cellStyle name="_pgvcl-costal_JND-5_JND - 5_PBR CO_DAILY REPORT GIS - 20-01-09_TNDOCT-TO MAR-14" xfId="1038"/>
    <cellStyle name="_pgvcl-costal_JND-5_JND - 5_PBR_SOP MIS TNDSEP TO MAR" xfId="1039"/>
    <cellStyle name="_pgvcl-costal_JND-5_JND - 5_PBR_SOP TND" xfId="1040"/>
    <cellStyle name="_pgvcl-costal_JND-5_JND - 5_PBR_TNDOCT-TO MAR-14" xfId="1041"/>
    <cellStyle name="_pgvcl-costal_JND-5_JND - 5_SOP MIS TNDSEP TO MAR" xfId="1042"/>
    <cellStyle name="_pgvcl-costal_JND-5_JND - 5_SOP TND" xfId="1043"/>
    <cellStyle name="_pgvcl-costal_JND-5_JND - 5_SSNNL CANAL WISE summary-22-06-11" xfId="1044"/>
    <cellStyle name="_pgvcl-costal_JND-5_JND - 5_T&amp;D August-08" xfId="1045"/>
    <cellStyle name="_pgvcl-costal_JND-5_JND - 5_T&amp;D August-08_SOP MIS TNDSEP TO MAR" xfId="1046"/>
    <cellStyle name="_pgvcl-costal_JND-5_JND - 5_T&amp;D August-08_SOP TND" xfId="1047"/>
    <cellStyle name="_pgvcl-costal_JND-5_JND - 5_T&amp;D August-08_TNDOCT-TO MAR-14" xfId="1048"/>
    <cellStyle name="_pgvcl-costal_JND-5_JND - 5_T&amp;D Dec-08" xfId="1049"/>
    <cellStyle name="_pgvcl-costal_JND-5_JND - 5_T&amp;D Dec-08_SOP MIS TNDSEP TO MAR" xfId="1050"/>
    <cellStyle name="_pgvcl-costal_JND-5_JND - 5_T&amp;D Dec-08_SOP TND" xfId="1051"/>
    <cellStyle name="_pgvcl-costal_JND-5_JND - 5_T&amp;D Dec-08_TNDOCT-TO MAR-14" xfId="1052"/>
    <cellStyle name="_pgvcl-costal_JND-5_JND - 5_T&amp;D July-08" xfId="1053"/>
    <cellStyle name="_pgvcl-costal_JND-5_JND - 5_T&amp;D July-08_SOP MIS TNDSEP TO MAR" xfId="1054"/>
    <cellStyle name="_pgvcl-costal_JND-5_JND - 5_T&amp;D July-08_SOP TND" xfId="1055"/>
    <cellStyle name="_pgvcl-costal_JND-5_JND - 5_T&amp;D July-08_TNDOCT-TO MAR-14" xfId="1056"/>
    <cellStyle name="_pgvcl-costal_JND-5_JND - 5_TNDOCT-TO MAR-14" xfId="1057"/>
    <cellStyle name="_pgvcl-costal_JND-5_JND - 5_URBAN WEEKLY PBR CO" xfId="1058"/>
    <cellStyle name="_pgvcl-costal_JND-5_JND - 5_URBAN WEEKLY PBR CO_SOP MIS TNDSEP TO MAR" xfId="1059"/>
    <cellStyle name="_pgvcl-costal_JND-5_JND - 5_URBAN WEEKLY PBR CO_SOP TND" xfId="1060"/>
    <cellStyle name="_pgvcl-costal_JND-5_JND - 5_URBAN WEEKLY PBR CO_TNDOCT-TO MAR-14" xfId="1061"/>
    <cellStyle name="_pgvcl-costal_JND-5_JND - 5_Weekly Urban PBR CO - 06-03-09 to 12-03-09" xfId="1062"/>
    <cellStyle name="_pgvcl-costal_JND-5_JND - 5_Weekly Urban PBR CO - 06-03-09 to 12-03-09_SOP MIS TNDSEP TO MAR" xfId="1063"/>
    <cellStyle name="_pgvcl-costal_JND-5_JND - 5_Weekly Urban PBR CO - 06-03-09 to 12-03-09_SOP TND" xfId="1064"/>
    <cellStyle name="_pgvcl-costal_JND-5_JND - 5_Weekly Urban PBR CO - 06-03-09 to 12-03-09_TNDOCT-TO MAR-14" xfId="1065"/>
    <cellStyle name="_pgvcl-costal_JND-5_JND - 5_Weekly Urban PBR CO - 20-02-09 to 26-02-09" xfId="1066"/>
    <cellStyle name="_pgvcl-costal_JND-5_JND - 5_Weekly Urban PBR CO - 20-02-09 to 26-02-09_SOP MIS TNDSEP TO MAR" xfId="1067"/>
    <cellStyle name="_pgvcl-costal_JND-5_JND - 5_Weekly Urban PBR CO - 20-02-09 to 26-02-09_SOP TND" xfId="1068"/>
    <cellStyle name="_pgvcl-costal_JND-5_JND - 5_Weekly Urban PBR CO - 20-02-09 to 26-02-09_TNDOCT-TO MAR-14" xfId="1069"/>
    <cellStyle name="_pgvcl-costal_JND-5_JND - 5_Weekly Urban PBR CO - 30-01-09 to 05-02-09" xfId="1070"/>
    <cellStyle name="_pgvcl-costal_JND-5_JND - 5_Weekly Urban PBR CO - 30-01-09 to 05-02-09_SOP MIS TNDSEP TO MAR" xfId="1071"/>
    <cellStyle name="_pgvcl-costal_JND-5_JND - 5_Weekly Urban PBR CO - 30-01-09 to 05-02-09_SOP TND" xfId="1072"/>
    <cellStyle name="_pgvcl-costal_JND-5_JND - 5_Weekly Urban PBR CO - 30-01-09 to 05-02-09_TNDOCT-TO MAR-14" xfId="1073"/>
    <cellStyle name="_pgvcl-costal_JND-5_JND - 5_Weekly Urban PBR CO - 9-1-09 to 15.01.09" xfId="1074"/>
    <cellStyle name="_pgvcl-costal_JND-5_JND - 5_Weekly Urban PBR CO - 9-1-09 to 15.01.09_SOP MIS TNDSEP TO MAR" xfId="1075"/>
    <cellStyle name="_pgvcl-costal_JND-5_JND - 5_Weekly Urban PBR CO - 9-1-09 to 15.01.09_SOP TND" xfId="1076"/>
    <cellStyle name="_pgvcl-costal_JND-5_JND - 5_Weekly Urban PBR CO - 9-1-09 to 15.01.09_TNDOCT-TO MAR-14" xfId="1077"/>
    <cellStyle name="_pgvcl-costal_JND-5_JND 50" xfId="1078"/>
    <cellStyle name="_pgvcl-costal_JND-5_JND 50_City Division MIS JAN-09" xfId="1079"/>
    <cellStyle name="_pgvcl-costal_JND-5_JND 50_City Division MIS JAN-09_SSNNL CANAL WISE summary-22-06-11" xfId="1080"/>
    <cellStyle name="_pgvcl-costal_JND-5_JND 50_NEW MIS Jan-09" xfId="1081"/>
    <cellStyle name="_pgvcl-costal_JND-5_JND 50_NEW MIS Jan-09_SSNNL CANAL WISE summary-22-06-11" xfId="1082"/>
    <cellStyle name="_pgvcl-costal_JND-5_JND 50_SSNNL CANAL WISE summary-22-06-11" xfId="1083"/>
    <cellStyle name="_pgvcl-costal_JND-5_JND T-3 MIS" xfId="1084"/>
    <cellStyle name="_pgvcl-costal_JND-5_JND-4" xfId="1085"/>
    <cellStyle name="_pgvcl-costal_JND-5_JND-4_Book-DMTHL" xfId="1086"/>
    <cellStyle name="_pgvcl-costal_JND-5_JND-4_City Division MIS JAN-09" xfId="1087"/>
    <cellStyle name="_pgvcl-costal_JND-5_JND-4_City Division MIS JAN-09_SSNNL CANAL WISE summary-22-06-11" xfId="1088"/>
    <cellStyle name="_pgvcl-costal_JND-5_JND-4_Comparison" xfId="1089"/>
    <cellStyle name="_pgvcl-costal_JND-5_JND-4_Comparison_SOP MIS TNDSEP TO MAR" xfId="1090"/>
    <cellStyle name="_pgvcl-costal_JND-5_JND-4_Comparison_SOP TND" xfId="1091"/>
    <cellStyle name="_pgvcl-costal_JND-5_JND-4_Comparison_TNDOCT-TO MAR-14" xfId="1092"/>
    <cellStyle name="_pgvcl-costal_JND-5_JND-4_Details of Selected Urban Feeder" xfId="1093"/>
    <cellStyle name="_pgvcl-costal_JND-5_JND-4_Details of Selected Urban Feeder_SOP MIS TNDSEP TO MAR" xfId="1094"/>
    <cellStyle name="_pgvcl-costal_JND-5_JND-4_Details of Selected Urban Feeder_SOP TND" xfId="1095"/>
    <cellStyle name="_pgvcl-costal_JND-5_JND-4_Details of Selected Urban Feeder_TNDOCT-TO MAR-14" xfId="1096"/>
    <cellStyle name="_pgvcl-costal_JND-5_JND-4_DHTHL JAN-09" xfId="1097"/>
    <cellStyle name="_pgvcl-costal_JND-5_JND-4_dnthl Feb-09" xfId="1098"/>
    <cellStyle name="_pgvcl-costal_JND-5_JND-4_JGYssss" xfId="1099"/>
    <cellStyle name="_pgvcl-costal_JND-5_JND-4_JGYssss_SOP MIS TNDSEP TO MAR" xfId="1100"/>
    <cellStyle name="_pgvcl-costal_JND-5_JND-4_JGYssss_SOP TND" xfId="1101"/>
    <cellStyle name="_pgvcl-costal_JND-5_JND-4_JGYssss_TNDOCT-TO MAR-14" xfId="1102"/>
    <cellStyle name="_pgvcl-costal_JND-5_JND-4_NEW MIS Jan-09" xfId="1103"/>
    <cellStyle name="_pgvcl-costal_JND-5_JND-4_NEW MIS Jan-09_SSNNL CANAL WISE summary-22-06-11" xfId="1104"/>
    <cellStyle name="_pgvcl-costal_JND-5_JND-4_PBR" xfId="1105"/>
    <cellStyle name="_pgvcl-costal_JND-5_JND-4_PBR CO_DAILY REPORT GIS - 20-01-09" xfId="1106"/>
    <cellStyle name="_pgvcl-costal_JND-5_JND-4_PBR CO_DAILY REPORT GIS - 20-01-09_SOP MIS TNDSEP TO MAR" xfId="1107"/>
    <cellStyle name="_pgvcl-costal_JND-5_JND-4_PBR CO_DAILY REPORT GIS - 20-01-09_SOP TND" xfId="1108"/>
    <cellStyle name="_pgvcl-costal_JND-5_JND-4_PBR CO_DAILY REPORT GIS - 20-01-09_TNDOCT-TO MAR-14" xfId="1109"/>
    <cellStyle name="_pgvcl-costal_JND-5_JND-4_PBR_SOP MIS TNDSEP TO MAR" xfId="1110"/>
    <cellStyle name="_pgvcl-costal_JND-5_JND-4_PBR_SOP TND" xfId="1111"/>
    <cellStyle name="_pgvcl-costal_JND-5_JND-4_PBR_TNDOCT-TO MAR-14" xfId="1112"/>
    <cellStyle name="_pgvcl-costal_JND-5_JND-4_PGVCL- 5" xfId="1113"/>
    <cellStyle name="_pgvcl-costal_JND-5_JND-4_PGVCL SOP MIS 2 11-12 Qtr" xfId="1114"/>
    <cellStyle name="_pgvcl-costal_JND-5_JND-4_PGVCL SOP MIS 2 11-12 Qtr_SOP MIS TNDSEP TO MAR" xfId="1115"/>
    <cellStyle name="_pgvcl-costal_JND-5_JND-4_PGVCL SOP MIS 2 11-12 Qtr_SOP TND" xfId="1116"/>
    <cellStyle name="_pgvcl-costal_JND-5_JND-4_PGVCL SOP MIS 2 11-12 Qtr_TNDOCT-TO MAR-14" xfId="1117"/>
    <cellStyle name="_pgvcl-costal_JND-5_JND-4_SOP MIS 4th Qtr 2011 12" xfId="1118"/>
    <cellStyle name="_pgvcl-costal_JND-5_JND-4_SOP MIS 4th Qtr 2011 12_AG HVDSJun -12" xfId="1119"/>
    <cellStyle name="_pgvcl-costal_JND-5_JND-4_SOP MIS TNDSEP TO MAR" xfId="1120"/>
    <cellStyle name="_pgvcl-costal_JND-5_JND-4_SOP TND" xfId="1121"/>
    <cellStyle name="_pgvcl-costal_JND-5_JND-4_SSNNL CANAL WISE summary-22-06-11" xfId="1122"/>
    <cellStyle name="_pgvcl-costal_JND-5_JND-4_t &amp; d SOP HALF YEARLY  26.04.11 014 012" xfId="1123"/>
    <cellStyle name="_pgvcl-costal_JND-5_JND-4_t &amp; d SOP HALF YEARLY  26.04.11 014 012_SOP MIS TNDSEP TO MAR" xfId="1124"/>
    <cellStyle name="_pgvcl-costal_JND-5_JND-4_t &amp; d SOP HALF YEARLY  26.04.11 014 012_SOP TND" xfId="1125"/>
    <cellStyle name="_pgvcl-costal_JND-5_JND-4_t &amp; d SOP HALF YEARLY  26.04.11 014 012_TNDOCT-TO MAR-14" xfId="1126"/>
    <cellStyle name="_pgvcl-costal_JND-5_JND-4_T&amp;D August-08" xfId="1127"/>
    <cellStyle name="_pgvcl-costal_JND-5_JND-4_T&amp;D August-08_SOP MIS TNDSEP TO MAR" xfId="1128"/>
    <cellStyle name="_pgvcl-costal_JND-5_JND-4_T&amp;D August-08_SOP TND" xfId="1129"/>
    <cellStyle name="_pgvcl-costal_JND-5_JND-4_T&amp;D August-08_TNDOCT-TO MAR-14" xfId="1130"/>
    <cellStyle name="_pgvcl-costal_JND-5_JND-4_T&amp;D Dec-08" xfId="1131"/>
    <cellStyle name="_pgvcl-costal_JND-5_JND-4_T&amp;D Dec-08_SOP MIS TNDSEP TO MAR" xfId="1132"/>
    <cellStyle name="_pgvcl-costal_JND-5_JND-4_T&amp;D Dec-08_SOP TND" xfId="1133"/>
    <cellStyle name="_pgvcl-costal_JND-5_JND-4_T&amp;D Dec-08_TNDOCT-TO MAR-14" xfId="1134"/>
    <cellStyle name="_pgvcl-costal_JND-5_JND-4_T&amp;D July-08" xfId="1135"/>
    <cellStyle name="_pgvcl-costal_JND-5_JND-4_T&amp;D July-08_SOP MIS TNDSEP TO MAR" xfId="1136"/>
    <cellStyle name="_pgvcl-costal_JND-5_JND-4_T&amp;D July-08_SOP TND" xfId="1137"/>
    <cellStyle name="_pgvcl-costal_JND-5_JND-4_T&amp;D July-08_TNDOCT-TO MAR-14" xfId="1138"/>
    <cellStyle name="_pgvcl-costal_JND-5_JND-4_tnd" xfId="1139"/>
    <cellStyle name="_pgvcl-costal_JND-5_JND-4_tnd_SOP MIS TNDSEP TO MAR" xfId="1140"/>
    <cellStyle name="_pgvcl-costal_JND-5_JND-4_tnd_SOP TND" xfId="1141"/>
    <cellStyle name="_pgvcl-costal_JND-5_JND-4_tnd_TNDOCT-TO MAR-14" xfId="1142"/>
    <cellStyle name="_pgvcl-costal_JND-5_JND-4_TNDOCT-TO MAR-14" xfId="1143"/>
    <cellStyle name="_pgvcl-costal_JND-5_JND-4_URBAN WEEKLY PBR CO" xfId="1144"/>
    <cellStyle name="_pgvcl-costal_JND-5_JND-4_URBAN WEEKLY PBR CO_SOP MIS TNDSEP TO MAR" xfId="1145"/>
    <cellStyle name="_pgvcl-costal_JND-5_JND-4_URBAN WEEKLY PBR CO_SOP TND" xfId="1146"/>
    <cellStyle name="_pgvcl-costal_JND-5_JND-4_URBAN WEEKLY PBR CO_TNDOCT-TO MAR-14" xfId="1147"/>
    <cellStyle name="_pgvcl-costal_JND-5_JND-4_Weekly Urban PBR CO - 06-03-09 to 12-03-09" xfId="1148"/>
    <cellStyle name="_pgvcl-costal_JND-5_JND-4_Weekly Urban PBR CO - 06-03-09 to 12-03-09_SOP MIS TNDSEP TO MAR" xfId="1149"/>
    <cellStyle name="_pgvcl-costal_JND-5_JND-4_Weekly Urban PBR CO - 06-03-09 to 12-03-09_SOP TND" xfId="1150"/>
    <cellStyle name="_pgvcl-costal_JND-5_JND-4_Weekly Urban PBR CO - 06-03-09 to 12-03-09_TNDOCT-TO MAR-14" xfId="1151"/>
    <cellStyle name="_pgvcl-costal_JND-5_JND-4_Weekly Urban PBR CO - 20-02-09 to 26-02-09" xfId="1152"/>
    <cellStyle name="_pgvcl-costal_JND-5_JND-4_Weekly Urban PBR CO - 20-02-09 to 26-02-09_SOP MIS TNDSEP TO MAR" xfId="1153"/>
    <cellStyle name="_pgvcl-costal_JND-5_JND-4_Weekly Urban PBR CO - 20-02-09 to 26-02-09_SOP TND" xfId="1154"/>
    <cellStyle name="_pgvcl-costal_JND-5_JND-4_Weekly Urban PBR CO - 20-02-09 to 26-02-09_TNDOCT-TO MAR-14" xfId="1155"/>
    <cellStyle name="_pgvcl-costal_JND-5_JND-4_Weekly Urban PBR CO - 30-01-09 to 05-02-09" xfId="1156"/>
    <cellStyle name="_pgvcl-costal_JND-5_JND-4_Weekly Urban PBR CO - 30-01-09 to 05-02-09_SOP MIS TNDSEP TO MAR" xfId="1157"/>
    <cellStyle name="_pgvcl-costal_JND-5_JND-4_Weekly Urban PBR CO - 30-01-09 to 05-02-09_SOP TND" xfId="1158"/>
    <cellStyle name="_pgvcl-costal_JND-5_JND-4_Weekly Urban PBR CO - 30-01-09 to 05-02-09_TNDOCT-TO MAR-14" xfId="1159"/>
    <cellStyle name="_pgvcl-costal_JND-5_JND-4_Weekly Urban PBR CO - 9-1-09 to 15.01.09" xfId="1160"/>
    <cellStyle name="_pgvcl-costal_JND-5_JND-4_Weekly Urban PBR CO - 9-1-09 to 15.01.09_SOP MIS TNDSEP TO MAR" xfId="1161"/>
    <cellStyle name="_pgvcl-costal_JND-5_JND-4_Weekly Urban PBR CO - 9-1-09 to 15.01.09_SOP TND" xfId="1162"/>
    <cellStyle name="_pgvcl-costal_JND-5_JND-4_Weekly Urban PBR CO - 9-1-09 to 15.01.09_TNDOCT-TO MAR-14" xfId="1163"/>
    <cellStyle name="_pgvcl-costal_JND-5_JND-5" xfId="1164"/>
    <cellStyle name="_pgvcl-costal_JND-5_JND-5 T3" xfId="1165"/>
    <cellStyle name="_pgvcl-costal_JND-5_JND-5_Book-DMTHL" xfId="1166"/>
    <cellStyle name="_pgvcl-costal_JND-5_JND-5_City Division MIS JAN-09" xfId="1167"/>
    <cellStyle name="_pgvcl-costal_JND-5_JND-5_City Division MIS JAN-09_SSNNL CANAL WISE summary-22-06-11" xfId="1168"/>
    <cellStyle name="_pgvcl-costal_JND-5_JND-5_Comparison" xfId="1169"/>
    <cellStyle name="_pgvcl-costal_JND-5_JND-5_Comparison_SOP MIS TNDSEP TO MAR" xfId="1170"/>
    <cellStyle name="_pgvcl-costal_JND-5_JND-5_Comparison_SOP TND" xfId="1171"/>
    <cellStyle name="_pgvcl-costal_JND-5_JND-5_Comparison_TNDOCT-TO MAR-14" xfId="1172"/>
    <cellStyle name="_pgvcl-costal_JND-5_JND-5_Details of Selected Urban Feeder" xfId="1173"/>
    <cellStyle name="_pgvcl-costal_JND-5_JND-5_Details of Selected Urban Feeder_SOP MIS TNDSEP TO MAR" xfId="1174"/>
    <cellStyle name="_pgvcl-costal_JND-5_JND-5_Details of Selected Urban Feeder_SOP TND" xfId="1175"/>
    <cellStyle name="_pgvcl-costal_JND-5_JND-5_Details of Selected Urban Feeder_TNDOCT-TO MAR-14" xfId="1176"/>
    <cellStyle name="_pgvcl-costal_JND-5_JND-5_DHTHL JAN-09" xfId="1177"/>
    <cellStyle name="_pgvcl-costal_JND-5_JND-5_dnthl Feb-09" xfId="1178"/>
    <cellStyle name="_pgvcl-costal_JND-5_JND-5_JGYssss" xfId="1179"/>
    <cellStyle name="_pgvcl-costal_JND-5_JND-5_JGYssss_SOP MIS TNDSEP TO MAR" xfId="1180"/>
    <cellStyle name="_pgvcl-costal_JND-5_JND-5_JGYssss_SOP TND" xfId="1181"/>
    <cellStyle name="_pgvcl-costal_JND-5_JND-5_JGYssss_TNDOCT-TO MAR-14" xfId="1182"/>
    <cellStyle name="_pgvcl-costal_JND-5_JND-5_NEW MIS Jan-09" xfId="1183"/>
    <cellStyle name="_pgvcl-costal_JND-5_JND-5_NEW MIS Jan-09_SSNNL CANAL WISE summary-22-06-11" xfId="1184"/>
    <cellStyle name="_pgvcl-costal_JND-5_JND-5_PBR" xfId="1185"/>
    <cellStyle name="_pgvcl-costal_JND-5_JND-5_PBR CO_DAILY REPORT GIS - 20-01-09" xfId="1186"/>
    <cellStyle name="_pgvcl-costal_JND-5_JND-5_PBR CO_DAILY REPORT GIS - 20-01-09_SOP MIS TNDSEP TO MAR" xfId="1187"/>
    <cellStyle name="_pgvcl-costal_JND-5_JND-5_PBR CO_DAILY REPORT GIS - 20-01-09_SOP TND" xfId="1188"/>
    <cellStyle name="_pgvcl-costal_JND-5_JND-5_PBR CO_DAILY REPORT GIS - 20-01-09_TNDOCT-TO MAR-14" xfId="1189"/>
    <cellStyle name="_pgvcl-costal_JND-5_JND-5_PBR_SOP MIS TNDSEP TO MAR" xfId="1190"/>
    <cellStyle name="_pgvcl-costal_JND-5_JND-5_PBR_SOP TND" xfId="1191"/>
    <cellStyle name="_pgvcl-costal_JND-5_JND-5_PBR_TNDOCT-TO MAR-14" xfId="1192"/>
    <cellStyle name="_pgvcl-costal_JND-5_JND-5_PGVCL- 5" xfId="1193"/>
    <cellStyle name="_pgvcl-costal_JND-5_JND-5_PGVCL SOP MIS 2 11-12 Qtr" xfId="1194"/>
    <cellStyle name="_pgvcl-costal_JND-5_JND-5_PGVCL SOP MIS 2 11-12 Qtr_SOP MIS TNDSEP TO MAR" xfId="1195"/>
    <cellStyle name="_pgvcl-costal_JND-5_JND-5_PGVCL SOP MIS 2 11-12 Qtr_SOP TND" xfId="1196"/>
    <cellStyle name="_pgvcl-costal_JND-5_JND-5_PGVCL SOP MIS 2 11-12 Qtr_TNDOCT-TO MAR-14" xfId="1197"/>
    <cellStyle name="_pgvcl-costal_JND-5_JND-5_SOP MIS 4th Qtr 2011 12" xfId="1198"/>
    <cellStyle name="_pgvcl-costal_JND-5_JND-5_SOP MIS 4th Qtr 2011 12_AG HVDSJun -12" xfId="1199"/>
    <cellStyle name="_pgvcl-costal_JND-5_JND-5_SOP MIS TNDSEP TO MAR" xfId="1200"/>
    <cellStyle name="_pgvcl-costal_JND-5_JND-5_SOP TND" xfId="1201"/>
    <cellStyle name="_pgvcl-costal_JND-5_JND-5_SSNNL CANAL WISE summary-22-06-11" xfId="1202"/>
    <cellStyle name="_pgvcl-costal_JND-5_JND-5_t &amp; d SOP HALF YEARLY  26.04.11 014 012" xfId="1203"/>
    <cellStyle name="_pgvcl-costal_JND-5_JND-5_t &amp; d SOP HALF YEARLY  26.04.11 014 012_SOP MIS TNDSEP TO MAR" xfId="1204"/>
    <cellStyle name="_pgvcl-costal_JND-5_JND-5_t &amp; d SOP HALF YEARLY  26.04.11 014 012_SOP TND" xfId="1205"/>
    <cellStyle name="_pgvcl-costal_JND-5_JND-5_t &amp; d SOP HALF YEARLY  26.04.11 014 012_TNDOCT-TO MAR-14" xfId="1206"/>
    <cellStyle name="_pgvcl-costal_JND-5_JND-5_T&amp;D August-08" xfId="1207"/>
    <cellStyle name="_pgvcl-costal_JND-5_JND-5_T&amp;D August-08_SOP MIS TNDSEP TO MAR" xfId="1208"/>
    <cellStyle name="_pgvcl-costal_JND-5_JND-5_T&amp;D August-08_SOP TND" xfId="1209"/>
    <cellStyle name="_pgvcl-costal_JND-5_JND-5_T&amp;D August-08_TNDOCT-TO MAR-14" xfId="1210"/>
    <cellStyle name="_pgvcl-costal_JND-5_JND-5_T&amp;D Dec-08" xfId="1211"/>
    <cellStyle name="_pgvcl-costal_JND-5_JND-5_T&amp;D Dec-08_SOP MIS TNDSEP TO MAR" xfId="1212"/>
    <cellStyle name="_pgvcl-costal_JND-5_JND-5_T&amp;D Dec-08_SOP TND" xfId="1213"/>
    <cellStyle name="_pgvcl-costal_JND-5_JND-5_T&amp;D Dec-08_TNDOCT-TO MAR-14" xfId="1214"/>
    <cellStyle name="_pgvcl-costal_JND-5_JND-5_T&amp;D July-08" xfId="1215"/>
    <cellStyle name="_pgvcl-costal_JND-5_JND-5_T&amp;D July-08_SOP MIS TNDSEP TO MAR" xfId="1216"/>
    <cellStyle name="_pgvcl-costal_JND-5_JND-5_T&amp;D July-08_SOP TND" xfId="1217"/>
    <cellStyle name="_pgvcl-costal_JND-5_JND-5_T&amp;D July-08_TNDOCT-TO MAR-14" xfId="1218"/>
    <cellStyle name="_pgvcl-costal_JND-5_JND-5_tnd" xfId="1219"/>
    <cellStyle name="_pgvcl-costal_JND-5_JND-5_tnd_SOP MIS TNDSEP TO MAR" xfId="1220"/>
    <cellStyle name="_pgvcl-costal_JND-5_JND-5_tnd_SOP TND" xfId="1221"/>
    <cellStyle name="_pgvcl-costal_JND-5_JND-5_tnd_TNDOCT-TO MAR-14" xfId="1222"/>
    <cellStyle name="_pgvcl-costal_JND-5_JND-5_TNDOCT-TO MAR-14" xfId="1223"/>
    <cellStyle name="_pgvcl-costal_JND-5_JND-5_URBAN WEEKLY PBR CO" xfId="1224"/>
    <cellStyle name="_pgvcl-costal_JND-5_JND-5_URBAN WEEKLY PBR CO_SOP MIS TNDSEP TO MAR" xfId="1225"/>
    <cellStyle name="_pgvcl-costal_JND-5_JND-5_URBAN WEEKLY PBR CO_SOP TND" xfId="1226"/>
    <cellStyle name="_pgvcl-costal_JND-5_JND-5_URBAN WEEKLY PBR CO_TNDOCT-TO MAR-14" xfId="1227"/>
    <cellStyle name="_pgvcl-costal_JND-5_JND-5_Weekly Urban PBR CO - 06-03-09 to 12-03-09" xfId="1228"/>
    <cellStyle name="_pgvcl-costal_JND-5_JND-5_Weekly Urban PBR CO - 06-03-09 to 12-03-09_SOP MIS TNDSEP TO MAR" xfId="1229"/>
    <cellStyle name="_pgvcl-costal_JND-5_JND-5_Weekly Urban PBR CO - 06-03-09 to 12-03-09_SOP TND" xfId="1230"/>
    <cellStyle name="_pgvcl-costal_JND-5_JND-5_Weekly Urban PBR CO - 06-03-09 to 12-03-09_TNDOCT-TO MAR-14" xfId="1231"/>
    <cellStyle name="_pgvcl-costal_JND-5_JND-5_Weekly Urban PBR CO - 20-02-09 to 26-02-09" xfId="1232"/>
    <cellStyle name="_pgvcl-costal_JND-5_JND-5_Weekly Urban PBR CO - 20-02-09 to 26-02-09_SOP MIS TNDSEP TO MAR" xfId="1233"/>
    <cellStyle name="_pgvcl-costal_JND-5_JND-5_Weekly Urban PBR CO - 20-02-09 to 26-02-09_SOP TND" xfId="1234"/>
    <cellStyle name="_pgvcl-costal_JND-5_JND-5_Weekly Urban PBR CO - 20-02-09 to 26-02-09_TNDOCT-TO MAR-14" xfId="1235"/>
    <cellStyle name="_pgvcl-costal_JND-5_JND-5_Weekly Urban PBR CO - 30-01-09 to 05-02-09" xfId="1236"/>
    <cellStyle name="_pgvcl-costal_JND-5_JND-5_Weekly Urban PBR CO - 30-01-09 to 05-02-09_SOP MIS TNDSEP TO MAR" xfId="1237"/>
    <cellStyle name="_pgvcl-costal_JND-5_JND-5_Weekly Urban PBR CO - 30-01-09 to 05-02-09_SOP TND" xfId="1238"/>
    <cellStyle name="_pgvcl-costal_JND-5_JND-5_Weekly Urban PBR CO - 30-01-09 to 05-02-09_TNDOCT-TO MAR-14" xfId="1239"/>
    <cellStyle name="_pgvcl-costal_JND-5_JND-5_Weekly Urban PBR CO - 9-1-09 to 15.01.09" xfId="1240"/>
    <cellStyle name="_pgvcl-costal_JND-5_JND-5_Weekly Urban PBR CO - 9-1-09 to 15.01.09_SOP MIS TNDSEP TO MAR" xfId="1241"/>
    <cellStyle name="_pgvcl-costal_JND-5_JND-5_Weekly Urban PBR CO - 9-1-09 to 15.01.09_SOP TND" xfId="1242"/>
    <cellStyle name="_pgvcl-costal_JND-5_JND-5_Weekly Urban PBR CO - 9-1-09 to 15.01.09_TNDOCT-TO MAR-14" xfId="1243"/>
    <cellStyle name="_pgvcl-costal_JND-5_JND-50" xfId="1244"/>
    <cellStyle name="_pgvcl-costal_JND-5_JND-50_1" xfId="1245"/>
    <cellStyle name="_pgvcl-costal_JND-5_JND-50_Book-DMTHL" xfId="1246"/>
    <cellStyle name="_pgvcl-costal_JND-5_JND-50_City Division MIS JAN-09" xfId="1247"/>
    <cellStyle name="_pgvcl-costal_JND-5_JND-50_City Division MIS JAN-09_SSNNL CANAL WISE summary-22-06-11" xfId="1248"/>
    <cellStyle name="_pgvcl-costal_JND-5_JND-50_Comparison" xfId="1249"/>
    <cellStyle name="_pgvcl-costal_JND-5_JND-50_Comparison_SOP MIS TNDSEP TO MAR" xfId="1250"/>
    <cellStyle name="_pgvcl-costal_JND-5_JND-50_Comparison_SOP TND" xfId="1251"/>
    <cellStyle name="_pgvcl-costal_JND-5_JND-50_Comparison_TNDOCT-TO MAR-14" xfId="1252"/>
    <cellStyle name="_pgvcl-costal_JND-5_JND-50_Details of Selected Urban Feeder" xfId="1253"/>
    <cellStyle name="_pgvcl-costal_JND-5_JND-50_Details of Selected Urban Feeder_SOP MIS TNDSEP TO MAR" xfId="1254"/>
    <cellStyle name="_pgvcl-costal_JND-5_JND-50_Details of Selected Urban Feeder_SOP TND" xfId="1255"/>
    <cellStyle name="_pgvcl-costal_JND-5_JND-50_Details of Selected Urban Feeder_TNDOCT-TO MAR-14" xfId="1256"/>
    <cellStyle name="_pgvcl-costal_JND-5_JND-50_DHTHL JAN-09" xfId="1257"/>
    <cellStyle name="_pgvcl-costal_JND-5_JND-50_dnthl Feb-09" xfId="1258"/>
    <cellStyle name="_pgvcl-costal_JND-5_JND-50_JGYssss" xfId="1259"/>
    <cellStyle name="_pgvcl-costal_JND-5_JND-50_JGYssss_SOP MIS TNDSEP TO MAR" xfId="1260"/>
    <cellStyle name="_pgvcl-costal_JND-5_JND-50_JGYssss_SOP TND" xfId="1261"/>
    <cellStyle name="_pgvcl-costal_JND-5_JND-50_JGYssss_TNDOCT-TO MAR-14" xfId="1262"/>
    <cellStyle name="_pgvcl-costal_JND-5_JND-50_NEW MIS Jan-09" xfId="1263"/>
    <cellStyle name="_pgvcl-costal_JND-5_JND-50_NEW MIS Jan-09_SSNNL CANAL WISE summary-22-06-11" xfId="1264"/>
    <cellStyle name="_pgvcl-costal_JND-5_JND-50_PBR" xfId="1265"/>
    <cellStyle name="_pgvcl-costal_JND-5_JND-50_PBR CO_DAILY REPORT GIS - 20-01-09" xfId="1266"/>
    <cellStyle name="_pgvcl-costal_JND-5_JND-50_PBR CO_DAILY REPORT GIS - 20-01-09_SOP MIS TNDSEP TO MAR" xfId="1267"/>
    <cellStyle name="_pgvcl-costal_JND-5_JND-50_PBR CO_DAILY REPORT GIS - 20-01-09_SOP TND" xfId="1268"/>
    <cellStyle name="_pgvcl-costal_JND-5_JND-50_PBR CO_DAILY REPORT GIS - 20-01-09_TNDOCT-TO MAR-14" xfId="1269"/>
    <cellStyle name="_pgvcl-costal_JND-5_JND-50_PBR_SOP MIS TNDSEP TO MAR" xfId="1270"/>
    <cellStyle name="_pgvcl-costal_JND-5_JND-50_PBR_SOP TND" xfId="1271"/>
    <cellStyle name="_pgvcl-costal_JND-5_JND-50_PBR_TNDOCT-TO MAR-14" xfId="1272"/>
    <cellStyle name="_pgvcl-costal_JND-5_JND-50_PGVCL- 5" xfId="1273"/>
    <cellStyle name="_pgvcl-costal_JND-5_JND-50_PGVCL SOP MIS 2 11-12 Qtr" xfId="1274"/>
    <cellStyle name="_pgvcl-costal_JND-5_JND-50_PGVCL SOP MIS 2 11-12 Qtr_SOP MIS TNDSEP TO MAR" xfId="1275"/>
    <cellStyle name="_pgvcl-costal_JND-5_JND-50_PGVCL SOP MIS 2 11-12 Qtr_SOP TND" xfId="1276"/>
    <cellStyle name="_pgvcl-costal_JND-5_JND-50_PGVCL SOP MIS 2 11-12 Qtr_TNDOCT-TO MAR-14" xfId="1277"/>
    <cellStyle name="_pgvcl-costal_JND-5_JND-50_SOP MIS 4th Qtr 2011 12" xfId="1278"/>
    <cellStyle name="_pgvcl-costal_JND-5_JND-50_SOP MIS 4th Qtr 2011 12_AG HVDSJun -12" xfId="1279"/>
    <cellStyle name="_pgvcl-costal_JND-5_JND-50_SOP MIS TNDSEP TO MAR" xfId="1280"/>
    <cellStyle name="_pgvcl-costal_JND-5_JND-50_SOP TND" xfId="1281"/>
    <cellStyle name="_pgvcl-costal_JND-5_JND-50_SSNNL CANAL WISE summary-22-06-11" xfId="1282"/>
    <cellStyle name="_pgvcl-costal_JND-5_JND-50_t &amp; d SOP HALF YEARLY  26.04.11 014 012" xfId="1283"/>
    <cellStyle name="_pgvcl-costal_JND-5_JND-50_t &amp; d SOP HALF YEARLY  26.04.11 014 012_SOP MIS TNDSEP TO MAR" xfId="1284"/>
    <cellStyle name="_pgvcl-costal_JND-5_JND-50_t &amp; d SOP HALF YEARLY  26.04.11 014 012_SOP TND" xfId="1285"/>
    <cellStyle name="_pgvcl-costal_JND-5_JND-50_t &amp; d SOP HALF YEARLY  26.04.11 014 012_TNDOCT-TO MAR-14" xfId="1286"/>
    <cellStyle name="_pgvcl-costal_JND-5_JND-50_T&amp;D August-08" xfId="1287"/>
    <cellStyle name="_pgvcl-costal_JND-5_JND-50_T&amp;D August-08_SOP MIS TNDSEP TO MAR" xfId="1288"/>
    <cellStyle name="_pgvcl-costal_JND-5_JND-50_T&amp;D August-08_SOP TND" xfId="1289"/>
    <cellStyle name="_pgvcl-costal_JND-5_JND-50_T&amp;D August-08_TNDOCT-TO MAR-14" xfId="1290"/>
    <cellStyle name="_pgvcl-costal_JND-5_JND-50_T&amp;D Dec-08" xfId="1291"/>
    <cellStyle name="_pgvcl-costal_JND-5_JND-50_T&amp;D Dec-08_SOP MIS TNDSEP TO MAR" xfId="1292"/>
    <cellStyle name="_pgvcl-costal_JND-5_JND-50_T&amp;D Dec-08_SOP TND" xfId="1293"/>
    <cellStyle name="_pgvcl-costal_JND-5_JND-50_T&amp;D Dec-08_TNDOCT-TO MAR-14" xfId="1294"/>
    <cellStyle name="_pgvcl-costal_JND-5_JND-50_T&amp;D July-08" xfId="1295"/>
    <cellStyle name="_pgvcl-costal_JND-5_JND-50_T&amp;D July-08_SOP MIS TNDSEP TO MAR" xfId="1296"/>
    <cellStyle name="_pgvcl-costal_JND-5_JND-50_T&amp;D July-08_SOP TND" xfId="1297"/>
    <cellStyle name="_pgvcl-costal_JND-5_JND-50_T&amp;D July-08_TNDOCT-TO MAR-14" xfId="1298"/>
    <cellStyle name="_pgvcl-costal_JND-5_JND-50_tnd" xfId="1299"/>
    <cellStyle name="_pgvcl-costal_JND-5_JND-50_tnd_SOP MIS TNDSEP TO MAR" xfId="1300"/>
    <cellStyle name="_pgvcl-costal_JND-5_JND-50_tnd_SOP TND" xfId="1301"/>
    <cellStyle name="_pgvcl-costal_JND-5_JND-50_tnd_TNDOCT-TO MAR-14" xfId="1302"/>
    <cellStyle name="_pgvcl-costal_JND-5_JND-50_TNDOCT-TO MAR-14" xfId="1303"/>
    <cellStyle name="_pgvcl-costal_JND-5_JND-50_URBAN WEEKLY PBR CO" xfId="1304"/>
    <cellStyle name="_pgvcl-costal_JND-5_JND-50_URBAN WEEKLY PBR CO_SOP MIS TNDSEP TO MAR" xfId="1305"/>
    <cellStyle name="_pgvcl-costal_JND-5_JND-50_URBAN WEEKLY PBR CO_SOP TND" xfId="1306"/>
    <cellStyle name="_pgvcl-costal_JND-5_JND-50_URBAN WEEKLY PBR CO_TNDOCT-TO MAR-14" xfId="1307"/>
    <cellStyle name="_pgvcl-costal_JND-5_JND-50_Weekly Urban PBR CO - 06-03-09 to 12-03-09" xfId="1308"/>
    <cellStyle name="_pgvcl-costal_JND-5_JND-50_Weekly Urban PBR CO - 06-03-09 to 12-03-09_SOP MIS TNDSEP TO MAR" xfId="1309"/>
    <cellStyle name="_pgvcl-costal_JND-5_JND-50_Weekly Urban PBR CO - 06-03-09 to 12-03-09_SOP TND" xfId="1310"/>
    <cellStyle name="_pgvcl-costal_JND-5_JND-50_Weekly Urban PBR CO - 06-03-09 to 12-03-09_TNDOCT-TO MAR-14" xfId="1311"/>
    <cellStyle name="_pgvcl-costal_JND-5_JND-50_Weekly Urban PBR CO - 20-02-09 to 26-02-09" xfId="1312"/>
    <cellStyle name="_pgvcl-costal_JND-5_JND-50_Weekly Urban PBR CO - 20-02-09 to 26-02-09_SOP MIS TNDSEP TO MAR" xfId="1313"/>
    <cellStyle name="_pgvcl-costal_JND-5_JND-50_Weekly Urban PBR CO - 20-02-09 to 26-02-09_SOP TND" xfId="1314"/>
    <cellStyle name="_pgvcl-costal_JND-5_JND-50_Weekly Urban PBR CO - 20-02-09 to 26-02-09_TNDOCT-TO MAR-14" xfId="1315"/>
    <cellStyle name="_pgvcl-costal_JND-5_JND-50_Weekly Urban PBR CO - 30-01-09 to 05-02-09" xfId="1316"/>
    <cellStyle name="_pgvcl-costal_JND-5_JND-50_Weekly Urban PBR CO - 30-01-09 to 05-02-09_SOP MIS TNDSEP TO MAR" xfId="1317"/>
    <cellStyle name="_pgvcl-costal_JND-5_JND-50_Weekly Urban PBR CO - 30-01-09 to 05-02-09_SOP TND" xfId="1318"/>
    <cellStyle name="_pgvcl-costal_JND-5_JND-50_Weekly Urban PBR CO - 30-01-09 to 05-02-09_TNDOCT-TO MAR-14" xfId="1319"/>
    <cellStyle name="_pgvcl-costal_JND-5_JND-50_Weekly Urban PBR CO - 9-1-09 to 15.01.09" xfId="1320"/>
    <cellStyle name="_pgvcl-costal_JND-5_JND-50_Weekly Urban PBR CO - 9-1-09 to 15.01.09_SOP MIS TNDSEP TO MAR" xfId="1321"/>
    <cellStyle name="_pgvcl-costal_JND-5_JND-50_Weekly Urban PBR CO - 9-1-09 to 15.01.09_SOP TND" xfId="1322"/>
    <cellStyle name="_pgvcl-costal_JND-5_JND-50_Weekly Urban PBR CO - 9-1-09 to 15.01.09_TNDOCT-TO MAR-14" xfId="1323"/>
    <cellStyle name="_pgvcl-costal_JND-5_JND-51" xfId="1324"/>
    <cellStyle name="_pgvcl-costal_JND-5_JND-51_Book-DMTHL" xfId="1325"/>
    <cellStyle name="_pgvcl-costal_JND-5_JND-51_Comparison" xfId="1326"/>
    <cellStyle name="_pgvcl-costal_JND-5_JND-51_Comparison_SOP MIS TNDSEP TO MAR" xfId="1327"/>
    <cellStyle name="_pgvcl-costal_JND-5_JND-51_Comparison_SOP TND" xfId="1328"/>
    <cellStyle name="_pgvcl-costal_JND-5_JND-51_Comparison_TNDOCT-TO MAR-14" xfId="1329"/>
    <cellStyle name="_pgvcl-costal_JND-5_JND-51_Details of Selected Urban Feeder" xfId="1330"/>
    <cellStyle name="_pgvcl-costal_JND-5_JND-51_Details of Selected Urban Feeder_SOP MIS TNDSEP TO MAR" xfId="1331"/>
    <cellStyle name="_pgvcl-costal_JND-5_JND-51_Details of Selected Urban Feeder_SOP TND" xfId="1332"/>
    <cellStyle name="_pgvcl-costal_JND-5_JND-51_Details of Selected Urban Feeder_TNDOCT-TO MAR-14" xfId="1333"/>
    <cellStyle name="_pgvcl-costal_JND-5_JND-51_DHTHL JAN-09" xfId="1334"/>
    <cellStyle name="_pgvcl-costal_JND-5_JND-51_dnthl Feb-09" xfId="1335"/>
    <cellStyle name="_pgvcl-costal_JND-5_JND-51_JGYssss" xfId="1336"/>
    <cellStyle name="_pgvcl-costal_JND-5_JND-51_JGYssss_SOP MIS TNDSEP TO MAR" xfId="1337"/>
    <cellStyle name="_pgvcl-costal_JND-5_JND-51_JGYssss_SOP TND" xfId="1338"/>
    <cellStyle name="_pgvcl-costal_JND-5_JND-51_JGYssss_TNDOCT-TO MAR-14" xfId="1339"/>
    <cellStyle name="_pgvcl-costal_JND-5_JND-51_JND - 5" xfId="1340"/>
    <cellStyle name="_pgvcl-costal_JND-5_JND-51_JND - 5_Book-DMTHL" xfId="1341"/>
    <cellStyle name="_pgvcl-costal_JND-5_JND-51_JND - 5_City Division MIS JAN-09" xfId="1342"/>
    <cellStyle name="_pgvcl-costal_JND-5_JND-51_JND - 5_City Division MIS JAN-09_SSNNL CANAL WISE summary-22-06-11" xfId="1343"/>
    <cellStyle name="_pgvcl-costal_JND-5_JND-51_JND - 5_Comparison" xfId="1344"/>
    <cellStyle name="_pgvcl-costal_JND-5_JND-51_JND - 5_Comparison_SOP MIS TNDSEP TO MAR" xfId="1345"/>
    <cellStyle name="_pgvcl-costal_JND-5_JND-51_JND - 5_Comparison_SOP TND" xfId="1346"/>
    <cellStyle name="_pgvcl-costal_JND-5_JND-51_JND - 5_Comparison_TNDOCT-TO MAR-14" xfId="1347"/>
    <cellStyle name="_pgvcl-costal_JND-5_JND-51_JND - 5_Details of Selected Urban Feeder" xfId="1348"/>
    <cellStyle name="_pgvcl-costal_JND-5_JND-51_JND - 5_Details of Selected Urban Feeder_SOP MIS TNDSEP TO MAR" xfId="1349"/>
    <cellStyle name="_pgvcl-costal_JND-5_JND-51_JND - 5_Details of Selected Urban Feeder_SOP TND" xfId="1350"/>
    <cellStyle name="_pgvcl-costal_JND-5_JND-51_JND - 5_Details of Selected Urban Feeder_TNDOCT-TO MAR-14" xfId="1351"/>
    <cellStyle name="_pgvcl-costal_JND-5_JND-51_JND - 5_DHTHL JAN-09" xfId="1352"/>
    <cellStyle name="_pgvcl-costal_JND-5_JND-51_JND - 5_dnthl Feb-09" xfId="1353"/>
    <cellStyle name="_pgvcl-costal_JND-5_JND-51_JND - 5_JGYssss" xfId="1354"/>
    <cellStyle name="_pgvcl-costal_JND-5_JND-51_JND - 5_JGYssss_SOP MIS TNDSEP TO MAR" xfId="1355"/>
    <cellStyle name="_pgvcl-costal_JND-5_JND-51_JND - 5_JGYssss_SOP TND" xfId="1356"/>
    <cellStyle name="_pgvcl-costal_JND-5_JND-51_JND - 5_JGYssss_TNDOCT-TO MAR-14" xfId="1357"/>
    <cellStyle name="_pgvcl-costal_JND-5_JND-51_JND - 5_NEW MIS Jan-09" xfId="1358"/>
    <cellStyle name="_pgvcl-costal_JND-5_JND-51_JND - 5_NEW MIS Jan-09_SSNNL CANAL WISE summary-22-06-11" xfId="1359"/>
    <cellStyle name="_pgvcl-costal_JND-5_JND-51_JND - 5_PBR" xfId="1360"/>
    <cellStyle name="_pgvcl-costal_JND-5_JND-51_JND - 5_PBR CO_DAILY REPORT GIS - 20-01-09" xfId="1361"/>
    <cellStyle name="_pgvcl-costal_JND-5_JND-51_JND - 5_PBR CO_DAILY REPORT GIS - 20-01-09_SOP MIS TNDSEP TO MAR" xfId="1362"/>
    <cellStyle name="_pgvcl-costal_JND-5_JND-51_JND - 5_PBR CO_DAILY REPORT GIS - 20-01-09_SOP TND" xfId="1363"/>
    <cellStyle name="_pgvcl-costal_JND-5_JND-51_JND - 5_PBR CO_DAILY REPORT GIS - 20-01-09_TNDOCT-TO MAR-14" xfId="1364"/>
    <cellStyle name="_pgvcl-costal_JND-5_JND-51_JND - 5_PBR_SOP MIS TNDSEP TO MAR" xfId="1365"/>
    <cellStyle name="_pgvcl-costal_JND-5_JND-51_JND - 5_PBR_SOP TND" xfId="1366"/>
    <cellStyle name="_pgvcl-costal_JND-5_JND-51_JND - 5_PBR_TNDOCT-TO MAR-14" xfId="1367"/>
    <cellStyle name="_pgvcl-costal_JND-5_JND-51_JND - 5_SOP MIS TNDSEP TO MAR" xfId="1368"/>
    <cellStyle name="_pgvcl-costal_JND-5_JND-51_JND - 5_SOP TND" xfId="1369"/>
    <cellStyle name="_pgvcl-costal_JND-5_JND-51_JND - 5_SSNNL CANAL WISE summary-22-06-11" xfId="1370"/>
    <cellStyle name="_pgvcl-costal_JND-5_JND-51_JND - 5_T&amp;D August-08" xfId="1371"/>
    <cellStyle name="_pgvcl-costal_JND-5_JND-51_JND - 5_T&amp;D August-08_SOP MIS TNDSEP TO MAR" xfId="1372"/>
    <cellStyle name="_pgvcl-costal_JND-5_JND-51_JND - 5_T&amp;D August-08_SOP TND" xfId="1373"/>
    <cellStyle name="_pgvcl-costal_JND-5_JND-51_JND - 5_T&amp;D August-08_TNDOCT-TO MAR-14" xfId="1374"/>
    <cellStyle name="_pgvcl-costal_JND-5_JND-51_JND - 5_T&amp;D Dec-08" xfId="1375"/>
    <cellStyle name="_pgvcl-costal_JND-5_JND-51_JND - 5_T&amp;D Dec-08_SOP MIS TNDSEP TO MAR" xfId="1376"/>
    <cellStyle name="_pgvcl-costal_JND-5_JND-51_JND - 5_T&amp;D Dec-08_SOP TND" xfId="1377"/>
    <cellStyle name="_pgvcl-costal_JND-5_JND-51_JND - 5_T&amp;D Dec-08_TNDOCT-TO MAR-14" xfId="1378"/>
    <cellStyle name="_pgvcl-costal_JND-5_JND-51_JND - 5_T&amp;D July-08" xfId="1379"/>
    <cellStyle name="_pgvcl-costal_JND-5_JND-51_JND - 5_T&amp;D July-08_SOP MIS TNDSEP TO MAR" xfId="1380"/>
    <cellStyle name="_pgvcl-costal_JND-5_JND-51_JND - 5_T&amp;D July-08_SOP TND" xfId="1381"/>
    <cellStyle name="_pgvcl-costal_JND-5_JND-51_JND - 5_T&amp;D July-08_TNDOCT-TO MAR-14" xfId="1382"/>
    <cellStyle name="_pgvcl-costal_JND-5_JND-51_JND - 5_TNDOCT-TO MAR-14" xfId="1383"/>
    <cellStyle name="_pgvcl-costal_JND-5_JND-51_JND - 5_URBAN WEEKLY PBR CO" xfId="1384"/>
    <cellStyle name="_pgvcl-costal_JND-5_JND-51_JND - 5_URBAN WEEKLY PBR CO_SOP MIS TNDSEP TO MAR" xfId="1385"/>
    <cellStyle name="_pgvcl-costal_JND-5_JND-51_JND - 5_URBAN WEEKLY PBR CO_SOP TND" xfId="1386"/>
    <cellStyle name="_pgvcl-costal_JND-5_JND-51_JND - 5_URBAN WEEKLY PBR CO_TNDOCT-TO MAR-14" xfId="1387"/>
    <cellStyle name="_pgvcl-costal_JND-5_JND-51_JND - 5_Weekly Urban PBR CO - 06-03-09 to 12-03-09" xfId="1388"/>
    <cellStyle name="_pgvcl-costal_JND-5_JND-51_JND - 5_Weekly Urban PBR CO - 06-03-09 to 12-03-09_SOP MIS TNDSEP TO MAR" xfId="1389"/>
    <cellStyle name="_pgvcl-costal_JND-5_JND-51_JND - 5_Weekly Urban PBR CO - 06-03-09 to 12-03-09_SOP TND" xfId="1390"/>
    <cellStyle name="_pgvcl-costal_JND-5_JND-51_JND - 5_Weekly Urban PBR CO - 06-03-09 to 12-03-09_TNDOCT-TO MAR-14" xfId="1391"/>
    <cellStyle name="_pgvcl-costal_JND-5_JND-51_JND - 5_Weekly Urban PBR CO - 20-02-09 to 26-02-09" xfId="1392"/>
    <cellStyle name="_pgvcl-costal_JND-5_JND-51_JND - 5_Weekly Urban PBR CO - 20-02-09 to 26-02-09_SOP MIS TNDSEP TO MAR" xfId="1393"/>
    <cellStyle name="_pgvcl-costal_JND-5_JND-51_JND - 5_Weekly Urban PBR CO - 20-02-09 to 26-02-09_SOP TND" xfId="1394"/>
    <cellStyle name="_pgvcl-costal_JND-5_JND-51_JND - 5_Weekly Urban PBR CO - 20-02-09 to 26-02-09_TNDOCT-TO MAR-14" xfId="1395"/>
    <cellStyle name="_pgvcl-costal_JND-5_JND-51_JND - 5_Weekly Urban PBR CO - 30-01-09 to 05-02-09" xfId="1396"/>
    <cellStyle name="_pgvcl-costal_JND-5_JND-51_JND - 5_Weekly Urban PBR CO - 30-01-09 to 05-02-09_SOP MIS TNDSEP TO MAR" xfId="1397"/>
    <cellStyle name="_pgvcl-costal_JND-5_JND-51_JND - 5_Weekly Urban PBR CO - 30-01-09 to 05-02-09_SOP TND" xfId="1398"/>
    <cellStyle name="_pgvcl-costal_JND-5_JND-51_JND - 5_Weekly Urban PBR CO - 30-01-09 to 05-02-09_TNDOCT-TO MAR-14" xfId="1399"/>
    <cellStyle name="_pgvcl-costal_JND-5_JND-51_JND - 5_Weekly Urban PBR CO - 9-1-09 to 15.01.09" xfId="1400"/>
    <cellStyle name="_pgvcl-costal_JND-5_JND-51_JND - 5_Weekly Urban PBR CO - 9-1-09 to 15.01.09_SOP MIS TNDSEP TO MAR" xfId="1401"/>
    <cellStyle name="_pgvcl-costal_JND-5_JND-51_JND - 5_Weekly Urban PBR CO - 9-1-09 to 15.01.09_SOP TND" xfId="1402"/>
    <cellStyle name="_pgvcl-costal_JND-5_JND-51_JND - 5_Weekly Urban PBR CO - 9-1-09 to 15.01.09_TNDOCT-TO MAR-14" xfId="1403"/>
    <cellStyle name="_pgvcl-costal_JND-5_JND-51_NEW MIS Jan - 08" xfId="1404"/>
    <cellStyle name="_pgvcl-costal_JND-5_JND-51_NEW MIS Jan - 08_Book-DMTHL" xfId="1405"/>
    <cellStyle name="_pgvcl-costal_JND-5_JND-51_NEW MIS Jan - 08_Comparison" xfId="1406"/>
    <cellStyle name="_pgvcl-costal_JND-5_JND-51_NEW MIS Jan - 08_Comparison_SOP MIS TNDSEP TO MAR" xfId="1407"/>
    <cellStyle name="_pgvcl-costal_JND-5_JND-51_NEW MIS Jan - 08_Comparison_SOP TND" xfId="1408"/>
    <cellStyle name="_pgvcl-costal_JND-5_JND-51_NEW MIS Jan - 08_Comparison_TNDOCT-TO MAR-14" xfId="1409"/>
    <cellStyle name="_pgvcl-costal_JND-5_JND-51_NEW MIS Jan - 08_Details of Selected Urban Feeder" xfId="1410"/>
    <cellStyle name="_pgvcl-costal_JND-5_JND-51_NEW MIS Jan - 08_Details of Selected Urban Feeder_SOP MIS TNDSEP TO MAR" xfId="1411"/>
    <cellStyle name="_pgvcl-costal_JND-5_JND-51_NEW MIS Jan - 08_Details of Selected Urban Feeder_SOP TND" xfId="1412"/>
    <cellStyle name="_pgvcl-costal_JND-5_JND-51_NEW MIS Jan - 08_Details of Selected Urban Feeder_TNDOCT-TO MAR-14" xfId="1413"/>
    <cellStyle name="_pgvcl-costal_JND-5_JND-51_NEW MIS Jan - 08_DHTHL JAN-09" xfId="1414"/>
    <cellStyle name="_pgvcl-costal_JND-5_JND-51_NEW MIS Jan - 08_dnthl Feb-09" xfId="1415"/>
    <cellStyle name="_pgvcl-costal_JND-5_JND-51_NEW MIS Jan - 08_JGYssss" xfId="1416"/>
    <cellStyle name="_pgvcl-costal_JND-5_JND-51_NEW MIS Jan - 08_JGYssss_SOP MIS TNDSEP TO MAR" xfId="1417"/>
    <cellStyle name="_pgvcl-costal_JND-5_JND-51_NEW MIS Jan - 08_JGYssss_SOP TND" xfId="1418"/>
    <cellStyle name="_pgvcl-costal_JND-5_JND-51_NEW MIS Jan - 08_JGYssss_TNDOCT-TO MAR-14" xfId="1419"/>
    <cellStyle name="_pgvcl-costal_JND-5_JND-51_NEW MIS Jan - 08_PBR" xfId="1420"/>
    <cellStyle name="_pgvcl-costal_JND-5_JND-51_NEW MIS Jan - 08_PBR CO_DAILY REPORT GIS - 20-01-09" xfId="1421"/>
    <cellStyle name="_pgvcl-costal_JND-5_JND-51_NEW MIS Jan - 08_PBR CO_DAILY REPORT GIS - 20-01-09_SOP MIS TNDSEP TO MAR" xfId="1422"/>
    <cellStyle name="_pgvcl-costal_JND-5_JND-51_NEW MIS Jan - 08_PBR CO_DAILY REPORT GIS - 20-01-09_SOP TND" xfId="1423"/>
    <cellStyle name="_pgvcl-costal_JND-5_JND-51_NEW MIS Jan - 08_PBR CO_DAILY REPORT GIS - 20-01-09_TNDOCT-TO MAR-14" xfId="1424"/>
    <cellStyle name="_pgvcl-costal_JND-5_JND-51_NEW MIS Jan - 08_PBR_SOP MIS TNDSEP TO MAR" xfId="1425"/>
    <cellStyle name="_pgvcl-costal_JND-5_JND-51_NEW MIS Jan - 08_PBR_SOP TND" xfId="1426"/>
    <cellStyle name="_pgvcl-costal_JND-5_JND-51_NEW MIS Jan - 08_PBR_TNDOCT-TO MAR-14" xfId="1427"/>
    <cellStyle name="_pgvcl-costal_JND-5_JND-51_NEW MIS Jan - 08_SOP MIS TNDSEP TO MAR" xfId="1428"/>
    <cellStyle name="_pgvcl-costal_JND-5_JND-51_NEW MIS Jan - 08_SOP TND" xfId="1429"/>
    <cellStyle name="_pgvcl-costal_JND-5_JND-51_NEW MIS Jan - 08_SSNNL CANAL WISE summary-22-06-11" xfId="1430"/>
    <cellStyle name="_pgvcl-costal_JND-5_JND-51_NEW MIS Jan - 08_T&amp;D August-08" xfId="1431"/>
    <cellStyle name="_pgvcl-costal_JND-5_JND-51_NEW MIS Jan - 08_T&amp;D August-08_SOP MIS TNDSEP TO MAR" xfId="1432"/>
    <cellStyle name="_pgvcl-costal_JND-5_JND-51_NEW MIS Jan - 08_T&amp;D August-08_SOP TND" xfId="1433"/>
    <cellStyle name="_pgvcl-costal_JND-5_JND-51_NEW MIS Jan - 08_T&amp;D August-08_TNDOCT-TO MAR-14" xfId="1434"/>
    <cellStyle name="_pgvcl-costal_JND-5_JND-51_NEW MIS Jan - 08_T&amp;D Dec-08" xfId="1435"/>
    <cellStyle name="_pgvcl-costal_JND-5_JND-51_NEW MIS Jan - 08_T&amp;D Dec-08_SOP MIS TNDSEP TO MAR" xfId="1436"/>
    <cellStyle name="_pgvcl-costal_JND-5_JND-51_NEW MIS Jan - 08_T&amp;D Dec-08_SOP TND" xfId="1437"/>
    <cellStyle name="_pgvcl-costal_JND-5_JND-51_NEW MIS Jan - 08_T&amp;D Dec-08_TNDOCT-TO MAR-14" xfId="1438"/>
    <cellStyle name="_pgvcl-costal_JND-5_JND-51_NEW MIS Jan - 08_T&amp;D July-08" xfId="1439"/>
    <cellStyle name="_pgvcl-costal_JND-5_JND-51_NEW MIS Jan - 08_T&amp;D July-08_SOP MIS TNDSEP TO MAR" xfId="1440"/>
    <cellStyle name="_pgvcl-costal_JND-5_JND-51_NEW MIS Jan - 08_T&amp;D July-08_SOP TND" xfId="1441"/>
    <cellStyle name="_pgvcl-costal_JND-5_JND-51_NEW MIS Jan - 08_T&amp;D July-08_TNDOCT-TO MAR-14" xfId="1442"/>
    <cellStyle name="_pgvcl-costal_JND-5_JND-51_NEW MIS Jan - 08_TNDOCT-TO MAR-14" xfId="1443"/>
    <cellStyle name="_pgvcl-costal_JND-5_JND-51_NEW MIS Jan - 08_URBAN WEEKLY PBR CO" xfId="1444"/>
    <cellStyle name="_pgvcl-costal_JND-5_JND-51_NEW MIS Jan - 08_URBAN WEEKLY PBR CO_SOP MIS TNDSEP TO MAR" xfId="1445"/>
    <cellStyle name="_pgvcl-costal_JND-5_JND-51_NEW MIS Jan - 08_URBAN WEEKLY PBR CO_SOP TND" xfId="1446"/>
    <cellStyle name="_pgvcl-costal_JND-5_JND-51_NEW MIS Jan - 08_URBAN WEEKLY PBR CO_TNDOCT-TO MAR-14" xfId="1447"/>
    <cellStyle name="_pgvcl-costal_JND-5_JND-51_NEW MIS Jan - 08_Weekly Urban PBR CO - 06-03-09 to 12-03-09" xfId="1448"/>
    <cellStyle name="_pgvcl-costal_JND-5_JND-51_NEW MIS Jan - 08_Weekly Urban PBR CO - 06-03-09 to 12-03-09_SOP MIS TNDSEP TO MAR" xfId="1449"/>
    <cellStyle name="_pgvcl-costal_JND-5_JND-51_NEW MIS Jan - 08_Weekly Urban PBR CO - 06-03-09 to 12-03-09_SOP TND" xfId="1450"/>
    <cellStyle name="_pgvcl-costal_JND-5_JND-51_NEW MIS Jan - 08_Weekly Urban PBR CO - 06-03-09 to 12-03-09_TNDOCT-TO MAR-14" xfId="1451"/>
    <cellStyle name="_pgvcl-costal_JND-5_JND-51_NEW MIS Jan - 08_Weekly Urban PBR CO - 20-02-09 to 26-02-09" xfId="1452"/>
    <cellStyle name="_pgvcl-costal_JND-5_JND-51_NEW MIS Jan - 08_Weekly Urban PBR CO - 20-02-09 to 26-02-09_SOP MIS TNDSEP TO MAR" xfId="1453"/>
    <cellStyle name="_pgvcl-costal_JND-5_JND-51_NEW MIS Jan - 08_Weekly Urban PBR CO - 20-02-09 to 26-02-09_SOP TND" xfId="1454"/>
    <cellStyle name="_pgvcl-costal_JND-5_JND-51_NEW MIS Jan - 08_Weekly Urban PBR CO - 20-02-09 to 26-02-09_TNDOCT-TO MAR-14" xfId="1455"/>
    <cellStyle name="_pgvcl-costal_JND-5_JND-51_NEW MIS Jan - 08_Weekly Urban PBR CO - 30-01-09 to 05-02-09" xfId="1456"/>
    <cellStyle name="_pgvcl-costal_JND-5_JND-51_NEW MIS Jan - 08_Weekly Urban PBR CO - 30-01-09 to 05-02-09_SOP MIS TNDSEP TO MAR" xfId="1457"/>
    <cellStyle name="_pgvcl-costal_JND-5_JND-51_NEW MIS Jan - 08_Weekly Urban PBR CO - 30-01-09 to 05-02-09_SOP TND" xfId="1458"/>
    <cellStyle name="_pgvcl-costal_JND-5_JND-51_NEW MIS Jan - 08_Weekly Urban PBR CO - 30-01-09 to 05-02-09_TNDOCT-TO MAR-14" xfId="1459"/>
    <cellStyle name="_pgvcl-costal_JND-5_JND-51_NEW MIS Jan - 08_Weekly Urban PBR CO - 9-1-09 to 15.01.09" xfId="1460"/>
    <cellStyle name="_pgvcl-costal_JND-5_JND-51_NEW MIS Jan - 08_Weekly Urban PBR CO - 9-1-09 to 15.01.09_SOP MIS TNDSEP TO MAR" xfId="1461"/>
    <cellStyle name="_pgvcl-costal_JND-5_JND-51_NEW MIS Jan - 08_Weekly Urban PBR CO - 9-1-09 to 15.01.09_SOP TND" xfId="1462"/>
    <cellStyle name="_pgvcl-costal_JND-5_JND-51_NEW MIS Jan - 08_Weekly Urban PBR CO - 9-1-09 to 15.01.09_TNDOCT-TO MAR-14" xfId="1463"/>
    <cellStyle name="_pgvcl-costal_JND-5_JND-51_NEWMISFromJNDCircle-DEC07" xfId="1464"/>
    <cellStyle name="_pgvcl-costal_JND-5_JND-51_PBR" xfId="1465"/>
    <cellStyle name="_pgvcl-costal_JND-5_JND-51_PBR CO_DAILY REPORT GIS - 20-01-09" xfId="1466"/>
    <cellStyle name="_pgvcl-costal_JND-5_JND-51_PBR CO_DAILY REPORT GIS - 20-01-09_SOP MIS TNDSEP TO MAR" xfId="1467"/>
    <cellStyle name="_pgvcl-costal_JND-5_JND-51_PBR CO_DAILY REPORT GIS - 20-01-09_SOP TND" xfId="1468"/>
    <cellStyle name="_pgvcl-costal_JND-5_JND-51_PBR CO_DAILY REPORT GIS - 20-01-09_TNDOCT-TO MAR-14" xfId="1469"/>
    <cellStyle name="_pgvcl-costal_JND-5_JND-51_PBR_SOP MIS TNDSEP TO MAR" xfId="1470"/>
    <cellStyle name="_pgvcl-costal_JND-5_JND-51_PBR_SOP TND" xfId="1471"/>
    <cellStyle name="_pgvcl-costal_JND-5_JND-51_PBR_TNDOCT-TO MAR-14" xfId="1472"/>
    <cellStyle name="_pgvcl-costal_JND-5_JND-51_PGVCL- 5" xfId="1473"/>
    <cellStyle name="_pgvcl-costal_JND-5_JND-51_PGVCL SOP MIS 2 11-12 Qtr" xfId="1474"/>
    <cellStyle name="_pgvcl-costal_JND-5_JND-51_PGVCL SOP MIS 2 11-12 Qtr_SOP MIS TNDSEP TO MAR" xfId="1475"/>
    <cellStyle name="_pgvcl-costal_JND-5_JND-51_PGVCL SOP MIS 2 11-12 Qtr_SOP TND" xfId="1476"/>
    <cellStyle name="_pgvcl-costal_JND-5_JND-51_PGVCL SOP MIS 2 11-12 Qtr_TNDOCT-TO MAR-14" xfId="1477"/>
    <cellStyle name="_pgvcl-costal_JND-5_JND-51_SOP MIS 4th Qtr 2011 12" xfId="1478"/>
    <cellStyle name="_pgvcl-costal_JND-5_JND-51_SOP MIS 4th Qtr 2011 12_AG HVDSJun -12" xfId="1479"/>
    <cellStyle name="_pgvcl-costal_JND-5_JND-51_SOP MIS TNDSEP TO MAR" xfId="1480"/>
    <cellStyle name="_pgvcl-costal_JND-5_JND-51_SOP TND" xfId="1481"/>
    <cellStyle name="_pgvcl-costal_JND-5_JND-51_SSNNL CANAL WISE summary-22-06-11" xfId="1482"/>
    <cellStyle name="_pgvcl-costal_JND-5_JND-51_t &amp; d SOP HALF YEARLY  26.04.11 014 012" xfId="1483"/>
    <cellStyle name="_pgvcl-costal_JND-5_JND-51_t &amp; d SOP HALF YEARLY  26.04.11 014 012_SOP MIS TNDSEP TO MAR" xfId="1484"/>
    <cellStyle name="_pgvcl-costal_JND-5_JND-51_t &amp; d SOP HALF YEARLY  26.04.11 014 012_SOP TND" xfId="1485"/>
    <cellStyle name="_pgvcl-costal_JND-5_JND-51_t &amp; d SOP HALF YEARLY  26.04.11 014 012_TNDOCT-TO MAR-14" xfId="1486"/>
    <cellStyle name="_pgvcl-costal_JND-5_JND-51_T&amp;D August-08" xfId="1487"/>
    <cellStyle name="_pgvcl-costal_JND-5_JND-51_T&amp;D August-08_SOP MIS TNDSEP TO MAR" xfId="1488"/>
    <cellStyle name="_pgvcl-costal_JND-5_JND-51_T&amp;D August-08_SOP TND" xfId="1489"/>
    <cellStyle name="_pgvcl-costal_JND-5_JND-51_T&amp;D August-08_TNDOCT-TO MAR-14" xfId="1490"/>
    <cellStyle name="_pgvcl-costal_JND-5_JND-51_T&amp;D Dec-08" xfId="1491"/>
    <cellStyle name="_pgvcl-costal_JND-5_JND-51_T&amp;D Dec-08_SOP MIS TNDSEP TO MAR" xfId="1492"/>
    <cellStyle name="_pgvcl-costal_JND-5_JND-51_T&amp;D Dec-08_SOP TND" xfId="1493"/>
    <cellStyle name="_pgvcl-costal_JND-5_JND-51_T&amp;D Dec-08_TNDOCT-TO MAR-14" xfId="1494"/>
    <cellStyle name="_pgvcl-costal_JND-5_JND-51_T&amp;D July-08" xfId="1495"/>
    <cellStyle name="_pgvcl-costal_JND-5_JND-51_T&amp;D July-08_SOP MIS TNDSEP TO MAR" xfId="1496"/>
    <cellStyle name="_pgvcl-costal_JND-5_JND-51_T&amp;D July-08_SOP TND" xfId="1497"/>
    <cellStyle name="_pgvcl-costal_JND-5_JND-51_T&amp;D July-08_TNDOCT-TO MAR-14" xfId="1498"/>
    <cellStyle name="_pgvcl-costal_JND-5_JND-51_tnd" xfId="1499"/>
    <cellStyle name="_pgvcl-costal_JND-5_JND-51_tnd_SOP MIS TNDSEP TO MAR" xfId="1500"/>
    <cellStyle name="_pgvcl-costal_JND-5_JND-51_tnd_SOP TND" xfId="1501"/>
    <cellStyle name="_pgvcl-costal_JND-5_JND-51_tnd_TNDOCT-TO MAR-14" xfId="1502"/>
    <cellStyle name="_pgvcl-costal_JND-5_JND-51_TNDOCT-TO MAR-14" xfId="1503"/>
    <cellStyle name="_pgvcl-costal_JND-5_JND-51_URBAN WEEKLY PBR CO" xfId="1504"/>
    <cellStyle name="_pgvcl-costal_JND-5_JND-51_URBAN WEEKLY PBR CO_SOP MIS TNDSEP TO MAR" xfId="1505"/>
    <cellStyle name="_pgvcl-costal_JND-5_JND-51_URBAN WEEKLY PBR CO_SOP TND" xfId="1506"/>
    <cellStyle name="_pgvcl-costal_JND-5_JND-51_URBAN WEEKLY PBR CO_TNDOCT-TO MAR-14" xfId="1507"/>
    <cellStyle name="_pgvcl-costal_JND-5_JND-51_Weekly Urban PBR CO - 06-03-09 to 12-03-09" xfId="1508"/>
    <cellStyle name="_pgvcl-costal_JND-5_JND-51_Weekly Urban PBR CO - 06-03-09 to 12-03-09_SOP MIS TNDSEP TO MAR" xfId="1509"/>
    <cellStyle name="_pgvcl-costal_JND-5_JND-51_Weekly Urban PBR CO - 06-03-09 to 12-03-09_SOP TND" xfId="1510"/>
    <cellStyle name="_pgvcl-costal_JND-5_JND-51_Weekly Urban PBR CO - 06-03-09 to 12-03-09_TNDOCT-TO MAR-14" xfId="1511"/>
    <cellStyle name="_pgvcl-costal_JND-5_JND-51_Weekly Urban PBR CO - 20-02-09 to 26-02-09" xfId="1512"/>
    <cellStyle name="_pgvcl-costal_JND-5_JND-51_Weekly Urban PBR CO - 20-02-09 to 26-02-09_SOP MIS TNDSEP TO MAR" xfId="1513"/>
    <cellStyle name="_pgvcl-costal_JND-5_JND-51_Weekly Urban PBR CO - 20-02-09 to 26-02-09_SOP TND" xfId="1514"/>
    <cellStyle name="_pgvcl-costal_JND-5_JND-51_Weekly Urban PBR CO - 20-02-09 to 26-02-09_TNDOCT-TO MAR-14" xfId="1515"/>
    <cellStyle name="_pgvcl-costal_JND-5_JND-51_Weekly Urban PBR CO - 30-01-09 to 05-02-09" xfId="1516"/>
    <cellStyle name="_pgvcl-costal_JND-5_JND-51_Weekly Urban PBR CO - 30-01-09 to 05-02-09_SOP MIS TNDSEP TO MAR" xfId="1517"/>
    <cellStyle name="_pgvcl-costal_JND-5_JND-51_Weekly Urban PBR CO - 30-01-09 to 05-02-09_SOP TND" xfId="1518"/>
    <cellStyle name="_pgvcl-costal_JND-5_JND-51_Weekly Urban PBR CO - 30-01-09 to 05-02-09_TNDOCT-TO MAR-14" xfId="1519"/>
    <cellStyle name="_pgvcl-costal_JND-5_JND-51_Weekly Urban PBR CO - 9-1-09 to 15.01.09" xfId="1520"/>
    <cellStyle name="_pgvcl-costal_JND-5_JND-51_Weekly Urban PBR CO - 9-1-09 to 15.01.09_SOP MIS TNDSEP TO MAR" xfId="1521"/>
    <cellStyle name="_pgvcl-costal_JND-5_JND-51_Weekly Urban PBR CO - 9-1-09 to 15.01.09_SOP TND" xfId="1522"/>
    <cellStyle name="_pgvcl-costal_JND-5_JND-51_Weekly Urban PBR CO - 9-1-09 to 15.01.09_TNDOCT-TO MAR-14" xfId="1523"/>
    <cellStyle name="_pgvcl-costal_JND-5_MIS" xfId="1524"/>
    <cellStyle name="_pgvcl-costal_JND-5_MIS Dec - 07" xfId="1525"/>
    <cellStyle name="_pgvcl-costal_JND-5_MIS Dec - 07_Book-DMTHL" xfId="1526"/>
    <cellStyle name="_pgvcl-costal_JND-5_MIS Dec - 07_Comparison" xfId="1527"/>
    <cellStyle name="_pgvcl-costal_JND-5_MIS Dec - 07_Comparison_SOP MIS TNDSEP TO MAR" xfId="1528"/>
    <cellStyle name="_pgvcl-costal_JND-5_MIS Dec - 07_Comparison_SOP TND" xfId="1529"/>
    <cellStyle name="_pgvcl-costal_JND-5_MIS Dec - 07_Comparison_TNDOCT-TO MAR-14" xfId="1530"/>
    <cellStyle name="_pgvcl-costal_JND-5_MIS Dec - 07_Details of Selected Urban Feeder" xfId="1531"/>
    <cellStyle name="_pgvcl-costal_JND-5_MIS Dec - 07_Details of Selected Urban Feeder_SOP MIS TNDSEP TO MAR" xfId="1532"/>
    <cellStyle name="_pgvcl-costal_JND-5_MIS Dec - 07_Details of Selected Urban Feeder_SOP TND" xfId="1533"/>
    <cellStyle name="_pgvcl-costal_JND-5_MIS Dec - 07_Details of Selected Urban Feeder_TNDOCT-TO MAR-14" xfId="1534"/>
    <cellStyle name="_pgvcl-costal_JND-5_MIS Dec - 07_DHTHL JAN-09" xfId="1535"/>
    <cellStyle name="_pgvcl-costal_JND-5_MIS Dec - 07_dnthl Feb-09" xfId="1536"/>
    <cellStyle name="_pgvcl-costal_JND-5_MIS Dec - 07_JGYssss" xfId="1537"/>
    <cellStyle name="_pgvcl-costal_JND-5_MIS Dec - 07_JGYssss_SOP MIS TNDSEP TO MAR" xfId="1538"/>
    <cellStyle name="_pgvcl-costal_JND-5_MIS Dec - 07_JGYssss_SOP TND" xfId="1539"/>
    <cellStyle name="_pgvcl-costal_JND-5_MIS Dec - 07_JGYssss_TNDOCT-TO MAR-14" xfId="1540"/>
    <cellStyle name="_pgvcl-costal_JND-5_MIS Dec - 07_JND T-3 MIS" xfId="1541"/>
    <cellStyle name="_pgvcl-costal_JND-5_MIS Dec - 07_JND-5 T3" xfId="1542"/>
    <cellStyle name="_pgvcl-costal_JND-5_MIS Dec - 07_PBR" xfId="1543"/>
    <cellStyle name="_pgvcl-costal_JND-5_MIS Dec - 07_PBR CO_DAILY REPORT GIS - 20-01-09" xfId="1544"/>
    <cellStyle name="_pgvcl-costal_JND-5_MIS Dec - 07_PBR CO_DAILY REPORT GIS - 20-01-09_SOP MIS TNDSEP TO MAR" xfId="1545"/>
    <cellStyle name="_pgvcl-costal_JND-5_MIS Dec - 07_PBR CO_DAILY REPORT GIS - 20-01-09_SOP TND" xfId="1546"/>
    <cellStyle name="_pgvcl-costal_JND-5_MIS Dec - 07_PBR CO_DAILY REPORT GIS - 20-01-09_TNDOCT-TO MAR-14" xfId="1547"/>
    <cellStyle name="_pgvcl-costal_JND-5_MIS Dec - 07_PBR_SOP MIS TNDSEP TO MAR" xfId="1548"/>
    <cellStyle name="_pgvcl-costal_JND-5_MIS Dec - 07_PBR_SOP TND" xfId="1549"/>
    <cellStyle name="_pgvcl-costal_JND-5_MIS Dec - 07_PBR_TNDOCT-TO MAR-14" xfId="1550"/>
    <cellStyle name="_pgvcl-costal_JND-5_MIS Dec - 07_SOP MIS TNDSEP TO MAR" xfId="1551"/>
    <cellStyle name="_pgvcl-costal_JND-5_MIS Dec - 07_SOP TND" xfId="1552"/>
    <cellStyle name="_pgvcl-costal_JND-5_MIS Dec - 07_SSNNL CANAL WISE summary-22-06-11" xfId="1553"/>
    <cellStyle name="_pgvcl-costal_JND-5_MIS Dec - 07_T&amp;D August-08" xfId="1554"/>
    <cellStyle name="_pgvcl-costal_JND-5_MIS Dec - 07_T&amp;D August-08_SOP MIS TNDSEP TO MAR" xfId="1555"/>
    <cellStyle name="_pgvcl-costal_JND-5_MIS Dec - 07_T&amp;D August-08_SOP TND" xfId="1556"/>
    <cellStyle name="_pgvcl-costal_JND-5_MIS Dec - 07_T&amp;D August-08_TNDOCT-TO MAR-14" xfId="1557"/>
    <cellStyle name="_pgvcl-costal_JND-5_MIS Dec - 07_T&amp;D Dec-08" xfId="1558"/>
    <cellStyle name="_pgvcl-costal_JND-5_MIS Dec - 07_T&amp;D Dec-08_SOP MIS TNDSEP TO MAR" xfId="1559"/>
    <cellStyle name="_pgvcl-costal_JND-5_MIS Dec - 07_T&amp;D Dec-08_SOP TND" xfId="1560"/>
    <cellStyle name="_pgvcl-costal_JND-5_MIS Dec - 07_T&amp;D Dec-08_TNDOCT-TO MAR-14" xfId="1561"/>
    <cellStyle name="_pgvcl-costal_JND-5_MIS Dec - 07_T&amp;D July-08" xfId="1562"/>
    <cellStyle name="_pgvcl-costal_JND-5_MIS Dec - 07_T&amp;D July-08_SOP MIS TNDSEP TO MAR" xfId="1563"/>
    <cellStyle name="_pgvcl-costal_JND-5_MIS Dec - 07_T&amp;D July-08_SOP TND" xfId="1564"/>
    <cellStyle name="_pgvcl-costal_JND-5_MIS Dec - 07_T&amp;D July-08_TNDOCT-TO MAR-14" xfId="1565"/>
    <cellStyle name="_pgvcl-costal_JND-5_MIS Dec - 07_TNDOCT-TO MAR-14" xfId="1566"/>
    <cellStyle name="_pgvcl-costal_JND-5_MIS Dec - 07_URBAN WEEKLY PBR CO" xfId="1567"/>
    <cellStyle name="_pgvcl-costal_JND-5_MIS Dec - 07_URBAN WEEKLY PBR CO_SOP MIS TNDSEP TO MAR" xfId="1568"/>
    <cellStyle name="_pgvcl-costal_JND-5_MIS Dec - 07_URBAN WEEKLY PBR CO_SOP TND" xfId="1569"/>
    <cellStyle name="_pgvcl-costal_JND-5_MIS Dec - 07_URBAN WEEKLY PBR CO_TNDOCT-TO MAR-14" xfId="1570"/>
    <cellStyle name="_pgvcl-costal_JND-5_MIS Dec - 07_Weekly Urban PBR CO - 06-03-09 to 12-03-09" xfId="1571"/>
    <cellStyle name="_pgvcl-costal_JND-5_MIS Dec - 07_Weekly Urban PBR CO - 06-03-09 to 12-03-09_SOP MIS TNDSEP TO MAR" xfId="1572"/>
    <cellStyle name="_pgvcl-costal_JND-5_MIS Dec - 07_Weekly Urban PBR CO - 06-03-09 to 12-03-09_SOP TND" xfId="1573"/>
    <cellStyle name="_pgvcl-costal_JND-5_MIS Dec - 07_Weekly Urban PBR CO - 06-03-09 to 12-03-09_TNDOCT-TO MAR-14" xfId="1574"/>
    <cellStyle name="_pgvcl-costal_JND-5_MIS Dec - 07_Weekly Urban PBR CO - 20-02-09 to 26-02-09" xfId="1575"/>
    <cellStyle name="_pgvcl-costal_JND-5_MIS Dec - 07_Weekly Urban PBR CO - 20-02-09 to 26-02-09_SOP MIS TNDSEP TO MAR" xfId="1576"/>
    <cellStyle name="_pgvcl-costal_JND-5_MIS Dec - 07_Weekly Urban PBR CO - 20-02-09 to 26-02-09_SOP TND" xfId="1577"/>
    <cellStyle name="_pgvcl-costal_JND-5_MIS Dec - 07_Weekly Urban PBR CO - 20-02-09 to 26-02-09_TNDOCT-TO MAR-14" xfId="1578"/>
    <cellStyle name="_pgvcl-costal_JND-5_MIS Dec - 07_Weekly Urban PBR CO - 30-01-09 to 05-02-09" xfId="1579"/>
    <cellStyle name="_pgvcl-costal_JND-5_MIS Dec - 07_Weekly Urban PBR CO - 30-01-09 to 05-02-09_SOP MIS TNDSEP TO MAR" xfId="1580"/>
    <cellStyle name="_pgvcl-costal_JND-5_MIS Dec - 07_Weekly Urban PBR CO - 30-01-09 to 05-02-09_SOP TND" xfId="1581"/>
    <cellStyle name="_pgvcl-costal_JND-5_MIS Dec - 07_Weekly Urban PBR CO - 30-01-09 to 05-02-09_TNDOCT-TO MAR-14" xfId="1582"/>
    <cellStyle name="_pgvcl-costal_JND-5_MIS Dec - 07_Weekly Urban PBR CO - 9-1-09 to 15.01.09" xfId="1583"/>
    <cellStyle name="_pgvcl-costal_JND-5_MIS Dec - 07_Weekly Urban PBR CO - 9-1-09 to 15.01.09_SOP MIS TNDSEP TO MAR" xfId="1584"/>
    <cellStyle name="_pgvcl-costal_JND-5_MIS Dec - 07_Weekly Urban PBR CO - 9-1-09 to 15.01.09_SOP TND" xfId="1585"/>
    <cellStyle name="_pgvcl-costal_JND-5_MIS Dec - 07_Weekly Urban PBR CO - 9-1-09 to 15.01.09_TNDOCT-TO MAR-14" xfId="1586"/>
    <cellStyle name="_pgvcl-costal_JND-5_MIS Jan - 08" xfId="1587"/>
    <cellStyle name="_pgvcl-costal_JND-5_MIS Jan - 08_Book-DMTHL" xfId="1588"/>
    <cellStyle name="_pgvcl-costal_JND-5_MIS Jan - 08_Comparison" xfId="1589"/>
    <cellStyle name="_pgvcl-costal_JND-5_MIS Jan - 08_Comparison_SOP MIS TNDSEP TO MAR" xfId="1590"/>
    <cellStyle name="_pgvcl-costal_JND-5_MIS Jan - 08_Comparison_SOP TND" xfId="1591"/>
    <cellStyle name="_pgvcl-costal_JND-5_MIS Jan - 08_Comparison_TNDOCT-TO MAR-14" xfId="1592"/>
    <cellStyle name="_pgvcl-costal_JND-5_MIS Jan - 08_Details of Selected Urban Feeder" xfId="1593"/>
    <cellStyle name="_pgvcl-costal_JND-5_MIS Jan - 08_Details of Selected Urban Feeder_SOP MIS TNDSEP TO MAR" xfId="1594"/>
    <cellStyle name="_pgvcl-costal_JND-5_MIS Jan - 08_Details of Selected Urban Feeder_SOP TND" xfId="1595"/>
    <cellStyle name="_pgvcl-costal_JND-5_MIS Jan - 08_Details of Selected Urban Feeder_TNDOCT-TO MAR-14" xfId="1596"/>
    <cellStyle name="_pgvcl-costal_JND-5_MIS Jan - 08_DHTHL JAN-09" xfId="1597"/>
    <cellStyle name="_pgvcl-costal_JND-5_MIS Jan - 08_dnthl Feb-09" xfId="1598"/>
    <cellStyle name="_pgvcl-costal_JND-5_MIS Jan - 08_JGYssss" xfId="1599"/>
    <cellStyle name="_pgvcl-costal_JND-5_MIS Jan - 08_JGYssss_SOP MIS TNDSEP TO MAR" xfId="1600"/>
    <cellStyle name="_pgvcl-costal_JND-5_MIS Jan - 08_JGYssss_SOP TND" xfId="1601"/>
    <cellStyle name="_pgvcl-costal_JND-5_MIS Jan - 08_JGYssss_TNDOCT-TO MAR-14" xfId="1602"/>
    <cellStyle name="_pgvcl-costal_JND-5_MIS Jan - 08_PBR" xfId="1603"/>
    <cellStyle name="_pgvcl-costal_JND-5_MIS Jan - 08_PBR CO_DAILY REPORT GIS - 20-01-09" xfId="1604"/>
    <cellStyle name="_pgvcl-costal_JND-5_MIS Jan - 08_PBR CO_DAILY REPORT GIS - 20-01-09_SOP MIS TNDSEP TO MAR" xfId="1605"/>
    <cellStyle name="_pgvcl-costal_JND-5_MIS Jan - 08_PBR CO_DAILY REPORT GIS - 20-01-09_SOP TND" xfId="1606"/>
    <cellStyle name="_pgvcl-costal_JND-5_MIS Jan - 08_PBR CO_DAILY REPORT GIS - 20-01-09_TNDOCT-TO MAR-14" xfId="1607"/>
    <cellStyle name="_pgvcl-costal_JND-5_MIS Jan - 08_PBR_SOP MIS TNDSEP TO MAR" xfId="1608"/>
    <cellStyle name="_pgvcl-costal_JND-5_MIS Jan - 08_PBR_SOP TND" xfId="1609"/>
    <cellStyle name="_pgvcl-costal_JND-5_MIS Jan - 08_PBR_TNDOCT-TO MAR-14" xfId="1610"/>
    <cellStyle name="_pgvcl-costal_JND-5_MIS Jan - 08_SOP MIS TNDSEP TO MAR" xfId="1611"/>
    <cellStyle name="_pgvcl-costal_JND-5_MIS Jan - 08_SOP TND" xfId="1612"/>
    <cellStyle name="_pgvcl-costal_JND-5_MIS Jan - 08_SSNNL CANAL WISE summary-22-06-11" xfId="1613"/>
    <cellStyle name="_pgvcl-costal_JND-5_MIS Jan - 08_T&amp;D August-08" xfId="1614"/>
    <cellStyle name="_pgvcl-costal_JND-5_MIS Jan - 08_T&amp;D August-08_SOP MIS TNDSEP TO MAR" xfId="1615"/>
    <cellStyle name="_pgvcl-costal_JND-5_MIS Jan - 08_T&amp;D August-08_SOP TND" xfId="1616"/>
    <cellStyle name="_pgvcl-costal_JND-5_MIS Jan - 08_T&amp;D August-08_TNDOCT-TO MAR-14" xfId="1617"/>
    <cellStyle name="_pgvcl-costal_JND-5_MIS Jan - 08_T&amp;D Dec-08" xfId="1618"/>
    <cellStyle name="_pgvcl-costal_JND-5_MIS Jan - 08_T&amp;D Dec-08_SOP MIS TNDSEP TO MAR" xfId="1619"/>
    <cellStyle name="_pgvcl-costal_JND-5_MIS Jan - 08_T&amp;D Dec-08_SOP TND" xfId="1620"/>
    <cellStyle name="_pgvcl-costal_JND-5_MIS Jan - 08_T&amp;D Dec-08_TNDOCT-TO MAR-14" xfId="1621"/>
    <cellStyle name="_pgvcl-costal_JND-5_MIS Jan - 08_T&amp;D July-08" xfId="1622"/>
    <cellStyle name="_pgvcl-costal_JND-5_MIS Jan - 08_T&amp;D July-08_SOP MIS TNDSEP TO MAR" xfId="1623"/>
    <cellStyle name="_pgvcl-costal_JND-5_MIS Jan - 08_T&amp;D July-08_SOP TND" xfId="1624"/>
    <cellStyle name="_pgvcl-costal_JND-5_MIS Jan - 08_T&amp;D July-08_TNDOCT-TO MAR-14" xfId="1625"/>
    <cellStyle name="_pgvcl-costal_JND-5_MIS Jan - 08_TNDOCT-TO MAR-14" xfId="1626"/>
    <cellStyle name="_pgvcl-costal_JND-5_MIS Jan - 08_URBAN WEEKLY PBR CO" xfId="1627"/>
    <cellStyle name="_pgvcl-costal_JND-5_MIS Jan - 08_URBAN WEEKLY PBR CO_SOP MIS TNDSEP TO MAR" xfId="1628"/>
    <cellStyle name="_pgvcl-costal_JND-5_MIS Jan - 08_URBAN WEEKLY PBR CO_SOP TND" xfId="1629"/>
    <cellStyle name="_pgvcl-costal_JND-5_MIS Jan - 08_URBAN WEEKLY PBR CO_TNDOCT-TO MAR-14" xfId="1630"/>
    <cellStyle name="_pgvcl-costal_JND-5_MIS Jan - 08_Weekly Urban PBR CO - 06-03-09 to 12-03-09" xfId="1631"/>
    <cellStyle name="_pgvcl-costal_JND-5_MIS Jan - 08_Weekly Urban PBR CO - 06-03-09 to 12-03-09_SOP MIS TNDSEP TO MAR" xfId="1632"/>
    <cellStyle name="_pgvcl-costal_JND-5_MIS Jan - 08_Weekly Urban PBR CO - 06-03-09 to 12-03-09_SOP TND" xfId="1633"/>
    <cellStyle name="_pgvcl-costal_JND-5_MIS Jan - 08_Weekly Urban PBR CO - 06-03-09 to 12-03-09_TNDOCT-TO MAR-14" xfId="1634"/>
    <cellStyle name="_pgvcl-costal_JND-5_MIS Jan - 08_Weekly Urban PBR CO - 20-02-09 to 26-02-09" xfId="1635"/>
    <cellStyle name="_pgvcl-costal_JND-5_MIS Jan - 08_Weekly Urban PBR CO - 20-02-09 to 26-02-09_SOP MIS TNDSEP TO MAR" xfId="1636"/>
    <cellStyle name="_pgvcl-costal_JND-5_MIS Jan - 08_Weekly Urban PBR CO - 20-02-09 to 26-02-09_SOP TND" xfId="1637"/>
    <cellStyle name="_pgvcl-costal_JND-5_MIS Jan - 08_Weekly Urban PBR CO - 20-02-09 to 26-02-09_TNDOCT-TO MAR-14" xfId="1638"/>
    <cellStyle name="_pgvcl-costal_JND-5_MIS Jan - 08_Weekly Urban PBR CO - 30-01-09 to 05-02-09" xfId="1639"/>
    <cellStyle name="_pgvcl-costal_JND-5_MIS Jan - 08_Weekly Urban PBR CO - 30-01-09 to 05-02-09_SOP MIS TNDSEP TO MAR" xfId="1640"/>
    <cellStyle name="_pgvcl-costal_JND-5_MIS Jan - 08_Weekly Urban PBR CO - 30-01-09 to 05-02-09_SOP TND" xfId="1641"/>
    <cellStyle name="_pgvcl-costal_JND-5_MIS Jan - 08_Weekly Urban PBR CO - 30-01-09 to 05-02-09_TNDOCT-TO MAR-14" xfId="1642"/>
    <cellStyle name="_pgvcl-costal_JND-5_MIS Jan - 08_Weekly Urban PBR CO - 9-1-09 to 15.01.09" xfId="1643"/>
    <cellStyle name="_pgvcl-costal_JND-5_MIS Jan - 08_Weekly Urban PBR CO - 9-1-09 to 15.01.09_SOP MIS TNDSEP TO MAR" xfId="1644"/>
    <cellStyle name="_pgvcl-costal_JND-5_MIS Jan - 08_Weekly Urban PBR CO - 9-1-09 to 15.01.09_SOP TND" xfId="1645"/>
    <cellStyle name="_pgvcl-costal_JND-5_MIS Jan - 08_Weekly Urban PBR CO - 9-1-09 to 15.01.09_TNDOCT-TO MAR-14" xfId="1646"/>
    <cellStyle name="_pgvcl-costal_JND-5_MIS monthwise empty TC NEW" xfId="1647"/>
    <cellStyle name="_pgvcl-costal_JND-5_MIS monthwise empty TC NEW_SSNNL CANAL WISE summary-22-06-11" xfId="1648"/>
    <cellStyle name="_pgvcl-costal_JND-5_MIS Nov - 07" xfId="1649"/>
    <cellStyle name="_pgvcl-costal_JND-5_MIS Summary Jan-08" xfId="1650"/>
    <cellStyle name="_pgvcl-costal_JND-5_MIS Summary Jan-08_Book-DMTHL" xfId="1651"/>
    <cellStyle name="_pgvcl-costal_JND-5_MIS Summary Jan-08_Comparison" xfId="1652"/>
    <cellStyle name="_pgvcl-costal_JND-5_MIS Summary Jan-08_Comparison_SOP MIS TNDSEP TO MAR" xfId="1653"/>
    <cellStyle name="_pgvcl-costal_JND-5_MIS Summary Jan-08_Comparison_SOP TND" xfId="1654"/>
    <cellStyle name="_pgvcl-costal_JND-5_MIS Summary Jan-08_Comparison_TNDOCT-TO MAR-14" xfId="1655"/>
    <cellStyle name="_pgvcl-costal_JND-5_MIS Summary Jan-08_Details of Selected Urban Feeder" xfId="1656"/>
    <cellStyle name="_pgvcl-costal_JND-5_MIS Summary Jan-08_Details of Selected Urban Feeder_SOP MIS TNDSEP TO MAR" xfId="1657"/>
    <cellStyle name="_pgvcl-costal_JND-5_MIS Summary Jan-08_Details of Selected Urban Feeder_SOP TND" xfId="1658"/>
    <cellStyle name="_pgvcl-costal_JND-5_MIS Summary Jan-08_Details of Selected Urban Feeder_TNDOCT-TO MAR-14" xfId="1659"/>
    <cellStyle name="_pgvcl-costal_JND-5_MIS Summary Jan-08_DHTHL JAN-09" xfId="1660"/>
    <cellStyle name="_pgvcl-costal_JND-5_MIS Summary Jan-08_dnthl Feb-09" xfId="1661"/>
    <cellStyle name="_pgvcl-costal_JND-5_MIS Summary Jan-08_JGYssss" xfId="1662"/>
    <cellStyle name="_pgvcl-costal_JND-5_MIS Summary Jan-08_JGYssss_SOP MIS TNDSEP TO MAR" xfId="1663"/>
    <cellStyle name="_pgvcl-costal_JND-5_MIS Summary Jan-08_JGYssss_SOP TND" xfId="1664"/>
    <cellStyle name="_pgvcl-costal_JND-5_MIS Summary Jan-08_JGYssss_TNDOCT-TO MAR-14" xfId="1665"/>
    <cellStyle name="_pgvcl-costal_JND-5_MIS Summary Jan-08_PBR" xfId="1666"/>
    <cellStyle name="_pgvcl-costal_JND-5_MIS Summary Jan-08_PBR CO_DAILY REPORT GIS - 20-01-09" xfId="1667"/>
    <cellStyle name="_pgvcl-costal_JND-5_MIS Summary Jan-08_PBR CO_DAILY REPORT GIS - 20-01-09_SOP MIS TNDSEP TO MAR" xfId="1668"/>
    <cellStyle name="_pgvcl-costal_JND-5_MIS Summary Jan-08_PBR CO_DAILY REPORT GIS - 20-01-09_SOP TND" xfId="1669"/>
    <cellStyle name="_pgvcl-costal_JND-5_MIS Summary Jan-08_PBR CO_DAILY REPORT GIS - 20-01-09_TNDOCT-TO MAR-14" xfId="1670"/>
    <cellStyle name="_pgvcl-costal_JND-5_MIS Summary Jan-08_PBR_SOP MIS TNDSEP TO MAR" xfId="1671"/>
    <cellStyle name="_pgvcl-costal_JND-5_MIS Summary Jan-08_PBR_SOP TND" xfId="1672"/>
    <cellStyle name="_pgvcl-costal_JND-5_MIS Summary Jan-08_PBR_TNDOCT-TO MAR-14" xfId="1673"/>
    <cellStyle name="_pgvcl-costal_JND-5_MIS Summary Jan-08_SOP MIS TNDSEP TO MAR" xfId="1674"/>
    <cellStyle name="_pgvcl-costal_JND-5_MIS Summary Jan-08_SOP TND" xfId="1675"/>
    <cellStyle name="_pgvcl-costal_JND-5_MIS Summary Jan-08_SSNNL CANAL WISE summary-22-06-11" xfId="1676"/>
    <cellStyle name="_pgvcl-costal_JND-5_MIS Summary Jan-08_T&amp;D August-08" xfId="1677"/>
    <cellStyle name="_pgvcl-costal_JND-5_MIS Summary Jan-08_T&amp;D August-08_SOP MIS TNDSEP TO MAR" xfId="1678"/>
    <cellStyle name="_pgvcl-costal_JND-5_MIS Summary Jan-08_T&amp;D August-08_SOP TND" xfId="1679"/>
    <cellStyle name="_pgvcl-costal_JND-5_MIS Summary Jan-08_T&amp;D August-08_TNDOCT-TO MAR-14" xfId="1680"/>
    <cellStyle name="_pgvcl-costal_JND-5_MIS Summary Jan-08_T&amp;D Dec-08" xfId="1681"/>
    <cellStyle name="_pgvcl-costal_JND-5_MIS Summary Jan-08_T&amp;D Dec-08_SOP MIS TNDSEP TO MAR" xfId="1682"/>
    <cellStyle name="_pgvcl-costal_JND-5_MIS Summary Jan-08_T&amp;D Dec-08_SOP TND" xfId="1683"/>
    <cellStyle name="_pgvcl-costal_JND-5_MIS Summary Jan-08_T&amp;D Dec-08_TNDOCT-TO MAR-14" xfId="1684"/>
    <cellStyle name="_pgvcl-costal_JND-5_MIS Summary Jan-08_T&amp;D July-08" xfId="1685"/>
    <cellStyle name="_pgvcl-costal_JND-5_MIS Summary Jan-08_T&amp;D July-08_SOP MIS TNDSEP TO MAR" xfId="1686"/>
    <cellStyle name="_pgvcl-costal_JND-5_MIS Summary Jan-08_T&amp;D July-08_SOP TND" xfId="1687"/>
    <cellStyle name="_pgvcl-costal_JND-5_MIS Summary Jan-08_T&amp;D July-08_TNDOCT-TO MAR-14" xfId="1688"/>
    <cellStyle name="_pgvcl-costal_JND-5_MIS Summary Jan-08_TNDOCT-TO MAR-14" xfId="1689"/>
    <cellStyle name="_pgvcl-costal_JND-5_MIS Summary Jan-08_URBAN WEEKLY PBR CO" xfId="1690"/>
    <cellStyle name="_pgvcl-costal_JND-5_MIS Summary Jan-08_URBAN WEEKLY PBR CO_SOP MIS TNDSEP TO MAR" xfId="1691"/>
    <cellStyle name="_pgvcl-costal_JND-5_MIS Summary Jan-08_URBAN WEEKLY PBR CO_SOP TND" xfId="1692"/>
    <cellStyle name="_pgvcl-costal_JND-5_MIS Summary Jan-08_URBAN WEEKLY PBR CO_TNDOCT-TO MAR-14" xfId="1693"/>
    <cellStyle name="_pgvcl-costal_JND-5_MIS Summary Jan-08_Weekly Urban PBR CO - 06-03-09 to 12-03-09" xfId="1694"/>
    <cellStyle name="_pgvcl-costal_JND-5_MIS Summary Jan-08_Weekly Urban PBR CO - 06-03-09 to 12-03-09_SOP MIS TNDSEP TO MAR" xfId="1695"/>
    <cellStyle name="_pgvcl-costal_JND-5_MIS Summary Jan-08_Weekly Urban PBR CO - 06-03-09 to 12-03-09_SOP TND" xfId="1696"/>
    <cellStyle name="_pgvcl-costal_JND-5_MIS Summary Jan-08_Weekly Urban PBR CO - 06-03-09 to 12-03-09_TNDOCT-TO MAR-14" xfId="1697"/>
    <cellStyle name="_pgvcl-costal_JND-5_MIS Summary Jan-08_Weekly Urban PBR CO - 20-02-09 to 26-02-09" xfId="1698"/>
    <cellStyle name="_pgvcl-costal_JND-5_MIS Summary Jan-08_Weekly Urban PBR CO - 20-02-09 to 26-02-09_SOP MIS TNDSEP TO MAR" xfId="1699"/>
    <cellStyle name="_pgvcl-costal_JND-5_MIS Summary Jan-08_Weekly Urban PBR CO - 20-02-09 to 26-02-09_SOP TND" xfId="1700"/>
    <cellStyle name="_pgvcl-costal_JND-5_MIS Summary Jan-08_Weekly Urban PBR CO - 20-02-09 to 26-02-09_TNDOCT-TO MAR-14" xfId="1701"/>
    <cellStyle name="_pgvcl-costal_JND-5_MIS Summary Jan-08_Weekly Urban PBR CO - 30-01-09 to 05-02-09" xfId="1702"/>
    <cellStyle name="_pgvcl-costal_JND-5_MIS Summary Jan-08_Weekly Urban PBR CO - 30-01-09 to 05-02-09_SOP MIS TNDSEP TO MAR" xfId="1703"/>
    <cellStyle name="_pgvcl-costal_JND-5_MIS Summary Jan-08_Weekly Urban PBR CO - 30-01-09 to 05-02-09_SOP TND" xfId="1704"/>
    <cellStyle name="_pgvcl-costal_JND-5_MIS Summary Jan-08_Weekly Urban PBR CO - 30-01-09 to 05-02-09_TNDOCT-TO MAR-14" xfId="1705"/>
    <cellStyle name="_pgvcl-costal_JND-5_MIS Summary Jan-08_Weekly Urban PBR CO - 9-1-09 to 15.01.09" xfId="1706"/>
    <cellStyle name="_pgvcl-costal_JND-5_MIS Summary Jan-08_Weekly Urban PBR CO - 9-1-09 to 15.01.09_SOP MIS TNDSEP TO MAR" xfId="1707"/>
    <cellStyle name="_pgvcl-costal_JND-5_MIS Summary Jan-08_Weekly Urban PBR CO - 9-1-09 to 15.01.09_SOP TND" xfId="1708"/>
    <cellStyle name="_pgvcl-costal_JND-5_MIS Summary Jan-08_Weekly Urban PBR CO - 9-1-09 to 15.01.09_TNDOCT-TO MAR-14" xfId="1709"/>
    <cellStyle name="_pgvcl-costal_JND-5_MIS_Book-DMTHL" xfId="1710"/>
    <cellStyle name="_pgvcl-costal_JND-5_MIS_Comparison" xfId="1711"/>
    <cellStyle name="_pgvcl-costal_JND-5_MIS_Comparison_SOP MIS TNDSEP TO MAR" xfId="1712"/>
    <cellStyle name="_pgvcl-costal_JND-5_MIS_Comparison_SOP TND" xfId="1713"/>
    <cellStyle name="_pgvcl-costal_JND-5_MIS_Comparison_TNDOCT-TO MAR-14" xfId="1714"/>
    <cellStyle name="_pgvcl-costal_JND-5_MIS_Details of Selected Urban Feeder" xfId="1715"/>
    <cellStyle name="_pgvcl-costal_JND-5_MIS_Details of Selected Urban Feeder_SOP MIS TNDSEP TO MAR" xfId="1716"/>
    <cellStyle name="_pgvcl-costal_JND-5_MIS_Details of Selected Urban Feeder_SOP TND" xfId="1717"/>
    <cellStyle name="_pgvcl-costal_JND-5_MIS_Details of Selected Urban Feeder_TNDOCT-TO MAR-14" xfId="1718"/>
    <cellStyle name="_pgvcl-costal_JND-5_MIS_DHTHL JAN-09" xfId="1719"/>
    <cellStyle name="_pgvcl-costal_JND-5_MIS_dnthl Feb-09" xfId="1720"/>
    <cellStyle name="_pgvcl-costal_JND-5_MIS_JGYssss" xfId="1721"/>
    <cellStyle name="_pgvcl-costal_JND-5_MIS_JGYssss_SOP MIS TNDSEP TO MAR" xfId="1722"/>
    <cellStyle name="_pgvcl-costal_JND-5_MIS_JGYssss_SOP TND" xfId="1723"/>
    <cellStyle name="_pgvcl-costal_JND-5_MIS_JGYssss_TNDOCT-TO MAR-14" xfId="1724"/>
    <cellStyle name="_pgvcl-costal_JND-5_MIS_JND T-3 MIS" xfId="1725"/>
    <cellStyle name="_pgvcl-costal_JND-5_MIS_JND-5 T3" xfId="1726"/>
    <cellStyle name="_pgvcl-costal_JND-5_MIS_PBR" xfId="1727"/>
    <cellStyle name="_pgvcl-costal_JND-5_MIS_PBR CO_DAILY REPORT GIS - 20-01-09" xfId="1728"/>
    <cellStyle name="_pgvcl-costal_JND-5_MIS_PBR CO_DAILY REPORT GIS - 20-01-09_SOP MIS TNDSEP TO MAR" xfId="1729"/>
    <cellStyle name="_pgvcl-costal_JND-5_MIS_PBR CO_DAILY REPORT GIS - 20-01-09_SOP TND" xfId="1730"/>
    <cellStyle name="_pgvcl-costal_JND-5_MIS_PBR CO_DAILY REPORT GIS - 20-01-09_TNDOCT-TO MAR-14" xfId="1731"/>
    <cellStyle name="_pgvcl-costal_JND-5_MIS_PBR_SOP MIS TNDSEP TO MAR" xfId="1732"/>
    <cellStyle name="_pgvcl-costal_JND-5_MIS_PBR_SOP TND" xfId="1733"/>
    <cellStyle name="_pgvcl-costal_JND-5_MIS_PBR_TNDOCT-TO MAR-14" xfId="1734"/>
    <cellStyle name="_pgvcl-costal_JND-5_MIS_SOP MIS TNDSEP TO MAR" xfId="1735"/>
    <cellStyle name="_pgvcl-costal_JND-5_MIS_SOP TND" xfId="1736"/>
    <cellStyle name="_pgvcl-costal_JND-5_MIS_SSNNL CANAL WISE summary-22-06-11" xfId="1737"/>
    <cellStyle name="_pgvcl-costal_JND-5_MIS_T&amp;D August-08" xfId="1738"/>
    <cellStyle name="_pgvcl-costal_JND-5_MIS_T&amp;D August-08_SOP MIS TNDSEP TO MAR" xfId="1739"/>
    <cellStyle name="_pgvcl-costal_JND-5_MIS_T&amp;D August-08_SOP TND" xfId="1740"/>
    <cellStyle name="_pgvcl-costal_JND-5_MIS_T&amp;D August-08_TNDOCT-TO MAR-14" xfId="1741"/>
    <cellStyle name="_pgvcl-costal_JND-5_MIS_T&amp;D Dec-08" xfId="1742"/>
    <cellStyle name="_pgvcl-costal_JND-5_MIS_T&amp;D Dec-08_SOP MIS TNDSEP TO MAR" xfId="1743"/>
    <cellStyle name="_pgvcl-costal_JND-5_MIS_T&amp;D Dec-08_SOP TND" xfId="1744"/>
    <cellStyle name="_pgvcl-costal_JND-5_MIS_T&amp;D Dec-08_TNDOCT-TO MAR-14" xfId="1745"/>
    <cellStyle name="_pgvcl-costal_JND-5_MIS_T&amp;D July-08" xfId="1746"/>
    <cellStyle name="_pgvcl-costal_JND-5_MIS_T&amp;D July-08_SOP MIS TNDSEP TO MAR" xfId="1747"/>
    <cellStyle name="_pgvcl-costal_JND-5_MIS_T&amp;D July-08_SOP TND" xfId="1748"/>
    <cellStyle name="_pgvcl-costal_JND-5_MIS_T&amp;D July-08_TNDOCT-TO MAR-14" xfId="1749"/>
    <cellStyle name="_pgvcl-costal_JND-5_MIS_TNDOCT-TO MAR-14" xfId="1750"/>
    <cellStyle name="_pgvcl-costal_JND-5_MIS_URBAN WEEKLY PBR CO" xfId="1751"/>
    <cellStyle name="_pgvcl-costal_JND-5_MIS_URBAN WEEKLY PBR CO_SOP MIS TNDSEP TO MAR" xfId="1752"/>
    <cellStyle name="_pgvcl-costal_JND-5_MIS_URBAN WEEKLY PBR CO_SOP TND" xfId="1753"/>
    <cellStyle name="_pgvcl-costal_JND-5_MIS_URBAN WEEKLY PBR CO_TNDOCT-TO MAR-14" xfId="1754"/>
    <cellStyle name="_pgvcl-costal_JND-5_MIS_Weekly Urban PBR CO - 06-03-09 to 12-03-09" xfId="1755"/>
    <cellStyle name="_pgvcl-costal_JND-5_MIS_Weekly Urban PBR CO - 06-03-09 to 12-03-09_SOP MIS TNDSEP TO MAR" xfId="1756"/>
    <cellStyle name="_pgvcl-costal_JND-5_MIS_Weekly Urban PBR CO - 06-03-09 to 12-03-09_SOP TND" xfId="1757"/>
    <cellStyle name="_pgvcl-costal_JND-5_MIS_Weekly Urban PBR CO - 06-03-09 to 12-03-09_TNDOCT-TO MAR-14" xfId="1758"/>
    <cellStyle name="_pgvcl-costal_JND-5_MIS_Weekly Urban PBR CO - 20-02-09 to 26-02-09" xfId="1759"/>
    <cellStyle name="_pgvcl-costal_JND-5_MIS_Weekly Urban PBR CO - 20-02-09 to 26-02-09_SOP MIS TNDSEP TO MAR" xfId="1760"/>
    <cellStyle name="_pgvcl-costal_JND-5_MIS_Weekly Urban PBR CO - 20-02-09 to 26-02-09_SOP TND" xfId="1761"/>
    <cellStyle name="_pgvcl-costal_JND-5_MIS_Weekly Urban PBR CO - 20-02-09 to 26-02-09_TNDOCT-TO MAR-14" xfId="1762"/>
    <cellStyle name="_pgvcl-costal_JND-5_MIS_Weekly Urban PBR CO - 30-01-09 to 05-02-09" xfId="1763"/>
    <cellStyle name="_pgvcl-costal_JND-5_MIS_Weekly Urban PBR CO - 30-01-09 to 05-02-09_SOP MIS TNDSEP TO MAR" xfId="1764"/>
    <cellStyle name="_pgvcl-costal_JND-5_MIS_Weekly Urban PBR CO - 30-01-09 to 05-02-09_SOP TND" xfId="1765"/>
    <cellStyle name="_pgvcl-costal_JND-5_MIS_Weekly Urban PBR CO - 30-01-09 to 05-02-09_TNDOCT-TO MAR-14" xfId="1766"/>
    <cellStyle name="_pgvcl-costal_JND-5_MIS_Weekly Urban PBR CO - 9-1-09 to 15.01.09" xfId="1767"/>
    <cellStyle name="_pgvcl-costal_JND-5_MIS_Weekly Urban PBR CO - 9-1-09 to 15.01.09_SOP MIS TNDSEP TO MAR" xfId="1768"/>
    <cellStyle name="_pgvcl-costal_JND-5_MIS_Weekly Urban PBR CO - 9-1-09 to 15.01.09_SOP TND" xfId="1769"/>
    <cellStyle name="_pgvcl-costal_JND-5_MIS_Weekly Urban PBR CO - 9-1-09 to 15.01.09_TNDOCT-TO MAR-14" xfId="1770"/>
    <cellStyle name="_pgvcl-costal_JND-5_NEW MIS From JND Circle" xfId="1771"/>
    <cellStyle name="_pgvcl-costal_JND-5_NEW MIS From JND Circle_Book-DMTHL" xfId="1772"/>
    <cellStyle name="_pgvcl-costal_JND-5_NEW MIS From JND Circle_Comparison" xfId="1773"/>
    <cellStyle name="_pgvcl-costal_JND-5_NEW MIS From JND Circle_Comparison_SOP MIS TNDSEP TO MAR" xfId="1774"/>
    <cellStyle name="_pgvcl-costal_JND-5_NEW MIS From JND Circle_Comparison_SOP TND" xfId="1775"/>
    <cellStyle name="_pgvcl-costal_JND-5_NEW MIS From JND Circle_Comparison_TNDOCT-TO MAR-14" xfId="1776"/>
    <cellStyle name="_pgvcl-costal_JND-5_NEW MIS From JND Circle_Details of Selected Urban Feeder" xfId="1777"/>
    <cellStyle name="_pgvcl-costal_JND-5_NEW MIS From JND Circle_Details of Selected Urban Feeder_SOP MIS TNDSEP TO MAR" xfId="1778"/>
    <cellStyle name="_pgvcl-costal_JND-5_NEW MIS From JND Circle_Details of Selected Urban Feeder_SOP TND" xfId="1779"/>
    <cellStyle name="_pgvcl-costal_JND-5_NEW MIS From JND Circle_Details of Selected Urban Feeder_TNDOCT-TO MAR-14" xfId="1780"/>
    <cellStyle name="_pgvcl-costal_JND-5_NEW MIS From JND Circle_DHTHL JAN-09" xfId="1781"/>
    <cellStyle name="_pgvcl-costal_JND-5_NEW MIS From JND Circle_dnthl Feb-09" xfId="1782"/>
    <cellStyle name="_pgvcl-costal_JND-5_NEW MIS From JND Circle_JGYssss" xfId="1783"/>
    <cellStyle name="_pgvcl-costal_JND-5_NEW MIS From JND Circle_JGYssss_SOP MIS TNDSEP TO MAR" xfId="1784"/>
    <cellStyle name="_pgvcl-costal_JND-5_NEW MIS From JND Circle_JGYssss_SOP TND" xfId="1785"/>
    <cellStyle name="_pgvcl-costal_JND-5_NEW MIS From JND Circle_JGYssss_TNDOCT-TO MAR-14" xfId="1786"/>
    <cellStyle name="_pgvcl-costal_JND-5_NEW MIS From JND Circle_JND - 5" xfId="1787"/>
    <cellStyle name="_pgvcl-costal_JND-5_NEW MIS From JND Circle_JND - 5_Book-DMTHL" xfId="1788"/>
    <cellStyle name="_pgvcl-costal_JND-5_NEW MIS From JND Circle_JND - 5_City Division MIS JAN-09" xfId="1789"/>
    <cellStyle name="_pgvcl-costal_JND-5_NEW MIS From JND Circle_JND - 5_City Division MIS JAN-09_SSNNL CANAL WISE summary-22-06-11" xfId="1790"/>
    <cellStyle name="_pgvcl-costal_JND-5_NEW MIS From JND Circle_JND - 5_Comparison" xfId="1791"/>
    <cellStyle name="_pgvcl-costal_JND-5_NEW MIS From JND Circle_JND - 5_Comparison_SOP MIS TNDSEP TO MAR" xfId="1792"/>
    <cellStyle name="_pgvcl-costal_JND-5_NEW MIS From JND Circle_JND - 5_Comparison_SOP TND" xfId="1793"/>
    <cellStyle name="_pgvcl-costal_JND-5_NEW MIS From JND Circle_JND - 5_Comparison_TNDOCT-TO MAR-14" xfId="1794"/>
    <cellStyle name="_pgvcl-costal_JND-5_NEW MIS From JND Circle_JND - 5_Details of Selected Urban Feeder" xfId="1795"/>
    <cellStyle name="_pgvcl-costal_JND-5_NEW MIS From JND Circle_JND - 5_Details of Selected Urban Feeder_SOP MIS TNDSEP TO MAR" xfId="1796"/>
    <cellStyle name="_pgvcl-costal_JND-5_NEW MIS From JND Circle_JND - 5_Details of Selected Urban Feeder_SOP TND" xfId="1797"/>
    <cellStyle name="_pgvcl-costal_JND-5_NEW MIS From JND Circle_JND - 5_Details of Selected Urban Feeder_TNDOCT-TO MAR-14" xfId="1798"/>
    <cellStyle name="_pgvcl-costal_JND-5_NEW MIS From JND Circle_JND - 5_DHTHL JAN-09" xfId="1799"/>
    <cellStyle name="_pgvcl-costal_JND-5_NEW MIS From JND Circle_JND - 5_dnthl Feb-09" xfId="1800"/>
    <cellStyle name="_pgvcl-costal_JND-5_NEW MIS From JND Circle_JND - 5_JGYssss" xfId="1801"/>
    <cellStyle name="_pgvcl-costal_JND-5_NEW MIS From JND Circle_JND - 5_JGYssss_SOP MIS TNDSEP TO MAR" xfId="1802"/>
    <cellStyle name="_pgvcl-costal_JND-5_NEW MIS From JND Circle_JND - 5_JGYssss_SOP TND" xfId="1803"/>
    <cellStyle name="_pgvcl-costal_JND-5_NEW MIS From JND Circle_JND - 5_JGYssss_TNDOCT-TO MAR-14" xfId="1804"/>
    <cellStyle name="_pgvcl-costal_JND-5_NEW MIS From JND Circle_JND - 5_NEW MIS Jan-09" xfId="1805"/>
    <cellStyle name="_pgvcl-costal_JND-5_NEW MIS From JND Circle_JND - 5_NEW MIS Jan-09_SSNNL CANAL WISE summary-22-06-11" xfId="1806"/>
    <cellStyle name="_pgvcl-costal_JND-5_NEW MIS From JND Circle_JND - 5_PBR" xfId="1807"/>
    <cellStyle name="_pgvcl-costal_JND-5_NEW MIS From JND Circle_JND - 5_PBR CO_DAILY REPORT GIS - 20-01-09" xfId="1808"/>
    <cellStyle name="_pgvcl-costal_JND-5_NEW MIS From JND Circle_JND - 5_PBR CO_DAILY REPORT GIS - 20-01-09_SOP MIS TNDSEP TO MAR" xfId="1809"/>
    <cellStyle name="_pgvcl-costal_JND-5_NEW MIS From JND Circle_JND - 5_PBR CO_DAILY REPORT GIS - 20-01-09_SOP TND" xfId="1810"/>
    <cellStyle name="_pgvcl-costal_JND-5_NEW MIS From JND Circle_JND - 5_PBR CO_DAILY REPORT GIS - 20-01-09_TNDOCT-TO MAR-14" xfId="1811"/>
    <cellStyle name="_pgvcl-costal_JND-5_NEW MIS From JND Circle_JND - 5_PBR_SOP MIS TNDSEP TO MAR" xfId="1812"/>
    <cellStyle name="_pgvcl-costal_JND-5_NEW MIS From JND Circle_JND - 5_PBR_SOP TND" xfId="1813"/>
    <cellStyle name="_pgvcl-costal_JND-5_NEW MIS From JND Circle_JND - 5_PBR_TNDOCT-TO MAR-14" xfId="1814"/>
    <cellStyle name="_pgvcl-costal_JND-5_NEW MIS From JND Circle_JND - 5_PGVCL- 5" xfId="1815"/>
    <cellStyle name="_pgvcl-costal_JND-5_NEW MIS From JND Circle_JND - 5_PGVCL SOP MIS 2 11-12 Qtr" xfId="1816"/>
    <cellStyle name="_pgvcl-costal_JND-5_NEW MIS From JND Circle_JND - 5_PGVCL SOP MIS 2 11-12 Qtr_SOP MIS TNDSEP TO MAR" xfId="1817"/>
    <cellStyle name="_pgvcl-costal_JND-5_NEW MIS From JND Circle_JND - 5_PGVCL SOP MIS 2 11-12 Qtr_SOP TND" xfId="1818"/>
    <cellStyle name="_pgvcl-costal_JND-5_NEW MIS From JND Circle_JND - 5_PGVCL SOP MIS 2 11-12 Qtr_TNDOCT-TO MAR-14" xfId="1819"/>
    <cellStyle name="_pgvcl-costal_JND-5_NEW MIS From JND Circle_JND - 5_SOP MIS 4th Qtr 2011 12" xfId="1820"/>
    <cellStyle name="_pgvcl-costal_JND-5_NEW MIS From JND Circle_JND - 5_SOP MIS 4th Qtr 2011 12_AG HVDSJun -12" xfId="1821"/>
    <cellStyle name="_pgvcl-costal_JND-5_NEW MIS From JND Circle_JND - 5_SOP MIS TNDSEP TO MAR" xfId="1822"/>
    <cellStyle name="_pgvcl-costal_JND-5_NEW MIS From JND Circle_JND - 5_SOP TND" xfId="1823"/>
    <cellStyle name="_pgvcl-costal_JND-5_NEW MIS From JND Circle_JND - 5_SSNNL CANAL WISE summary-22-06-11" xfId="1824"/>
    <cellStyle name="_pgvcl-costal_JND-5_NEW MIS From JND Circle_JND - 5_t &amp; d SOP HALF YEARLY  26.04.11 014 012" xfId="1825"/>
    <cellStyle name="_pgvcl-costal_JND-5_NEW MIS From JND Circle_JND - 5_t &amp; d SOP HALF YEARLY  26.04.11 014 012_SOP MIS TNDSEP TO MAR" xfId="1826"/>
    <cellStyle name="_pgvcl-costal_JND-5_NEW MIS From JND Circle_JND - 5_t &amp; d SOP HALF YEARLY  26.04.11 014 012_SOP TND" xfId="1827"/>
    <cellStyle name="_pgvcl-costal_JND-5_NEW MIS From JND Circle_JND - 5_t &amp; d SOP HALF YEARLY  26.04.11 014 012_TNDOCT-TO MAR-14" xfId="1828"/>
    <cellStyle name="_pgvcl-costal_JND-5_NEW MIS From JND Circle_JND - 5_T&amp;D August-08" xfId="1829"/>
    <cellStyle name="_pgvcl-costal_JND-5_NEW MIS From JND Circle_JND - 5_T&amp;D August-08_SOP MIS TNDSEP TO MAR" xfId="1830"/>
    <cellStyle name="_pgvcl-costal_JND-5_NEW MIS From JND Circle_JND - 5_T&amp;D August-08_SOP TND" xfId="1831"/>
    <cellStyle name="_pgvcl-costal_JND-5_NEW MIS From JND Circle_JND - 5_T&amp;D August-08_TNDOCT-TO MAR-14" xfId="1832"/>
    <cellStyle name="_pgvcl-costal_JND-5_NEW MIS From JND Circle_JND - 5_T&amp;D Dec-08" xfId="1833"/>
    <cellStyle name="_pgvcl-costal_JND-5_NEW MIS From JND Circle_JND - 5_T&amp;D Dec-08_SOP MIS TNDSEP TO MAR" xfId="1834"/>
    <cellStyle name="_pgvcl-costal_JND-5_NEW MIS From JND Circle_JND - 5_T&amp;D Dec-08_SOP TND" xfId="1835"/>
    <cellStyle name="_pgvcl-costal_JND-5_NEW MIS From JND Circle_JND - 5_T&amp;D Dec-08_TNDOCT-TO MAR-14" xfId="1836"/>
    <cellStyle name="_pgvcl-costal_JND-5_NEW MIS From JND Circle_JND - 5_T&amp;D July-08" xfId="1837"/>
    <cellStyle name="_pgvcl-costal_JND-5_NEW MIS From JND Circle_JND - 5_T&amp;D July-08_SOP MIS TNDSEP TO MAR" xfId="1838"/>
    <cellStyle name="_pgvcl-costal_JND-5_NEW MIS From JND Circle_JND - 5_T&amp;D July-08_SOP TND" xfId="1839"/>
    <cellStyle name="_pgvcl-costal_JND-5_NEW MIS From JND Circle_JND - 5_T&amp;D July-08_TNDOCT-TO MAR-14" xfId="1840"/>
    <cellStyle name="_pgvcl-costal_JND-5_NEW MIS From JND Circle_JND - 5_tnd" xfId="1841"/>
    <cellStyle name="_pgvcl-costal_JND-5_NEW MIS From JND Circle_JND - 5_tnd_SOP MIS TNDSEP TO MAR" xfId="1842"/>
    <cellStyle name="_pgvcl-costal_JND-5_NEW MIS From JND Circle_JND - 5_tnd_SOP TND" xfId="1843"/>
    <cellStyle name="_pgvcl-costal_JND-5_NEW MIS From JND Circle_JND - 5_tnd_TNDOCT-TO MAR-14" xfId="1844"/>
    <cellStyle name="_pgvcl-costal_JND-5_NEW MIS From JND Circle_JND - 5_TNDOCT-TO MAR-14" xfId="1845"/>
    <cellStyle name="_pgvcl-costal_JND-5_NEW MIS From JND Circle_JND - 5_URBAN WEEKLY PBR CO" xfId="1846"/>
    <cellStyle name="_pgvcl-costal_JND-5_NEW MIS From JND Circle_JND - 5_URBAN WEEKLY PBR CO_SOP MIS TNDSEP TO MAR" xfId="1847"/>
    <cellStyle name="_pgvcl-costal_JND-5_NEW MIS From JND Circle_JND - 5_URBAN WEEKLY PBR CO_SOP TND" xfId="1848"/>
    <cellStyle name="_pgvcl-costal_JND-5_NEW MIS From JND Circle_JND - 5_URBAN WEEKLY PBR CO_TNDOCT-TO MAR-14" xfId="1849"/>
    <cellStyle name="_pgvcl-costal_JND-5_NEW MIS From JND Circle_JND - 5_Weekly Urban PBR CO - 06-03-09 to 12-03-09" xfId="1850"/>
    <cellStyle name="_pgvcl-costal_JND-5_NEW MIS From JND Circle_JND - 5_Weekly Urban PBR CO - 06-03-09 to 12-03-09_SOP MIS TNDSEP TO MAR" xfId="1851"/>
    <cellStyle name="_pgvcl-costal_JND-5_NEW MIS From JND Circle_JND - 5_Weekly Urban PBR CO - 06-03-09 to 12-03-09_SOP TND" xfId="1852"/>
    <cellStyle name="_pgvcl-costal_JND-5_NEW MIS From JND Circle_JND - 5_Weekly Urban PBR CO - 06-03-09 to 12-03-09_TNDOCT-TO MAR-14" xfId="1853"/>
    <cellStyle name="_pgvcl-costal_JND-5_NEW MIS From JND Circle_JND - 5_Weekly Urban PBR CO - 20-02-09 to 26-02-09" xfId="1854"/>
    <cellStyle name="_pgvcl-costal_JND-5_NEW MIS From JND Circle_JND - 5_Weekly Urban PBR CO - 20-02-09 to 26-02-09_SOP MIS TNDSEP TO MAR" xfId="1855"/>
    <cellStyle name="_pgvcl-costal_JND-5_NEW MIS From JND Circle_JND - 5_Weekly Urban PBR CO - 20-02-09 to 26-02-09_SOP TND" xfId="1856"/>
    <cellStyle name="_pgvcl-costal_JND-5_NEW MIS From JND Circle_JND - 5_Weekly Urban PBR CO - 20-02-09 to 26-02-09_TNDOCT-TO MAR-14" xfId="1857"/>
    <cellStyle name="_pgvcl-costal_JND-5_NEW MIS From JND Circle_JND - 5_Weekly Urban PBR CO - 30-01-09 to 05-02-09" xfId="1858"/>
    <cellStyle name="_pgvcl-costal_JND-5_NEW MIS From JND Circle_JND - 5_Weekly Urban PBR CO - 30-01-09 to 05-02-09_SOP MIS TNDSEP TO MAR" xfId="1859"/>
    <cellStyle name="_pgvcl-costal_JND-5_NEW MIS From JND Circle_JND - 5_Weekly Urban PBR CO - 30-01-09 to 05-02-09_SOP TND" xfId="1860"/>
    <cellStyle name="_pgvcl-costal_JND-5_NEW MIS From JND Circle_JND - 5_Weekly Urban PBR CO - 30-01-09 to 05-02-09_TNDOCT-TO MAR-14" xfId="1861"/>
    <cellStyle name="_pgvcl-costal_JND-5_NEW MIS From JND Circle_JND - 5_Weekly Urban PBR CO - 9-1-09 to 15.01.09" xfId="1862"/>
    <cellStyle name="_pgvcl-costal_JND-5_NEW MIS From JND Circle_JND - 5_Weekly Urban PBR CO - 9-1-09 to 15.01.09_SOP MIS TNDSEP TO MAR" xfId="1863"/>
    <cellStyle name="_pgvcl-costal_JND-5_NEW MIS From JND Circle_JND - 5_Weekly Urban PBR CO - 9-1-09 to 15.01.09_SOP TND" xfId="1864"/>
    <cellStyle name="_pgvcl-costal_JND-5_NEW MIS From JND Circle_JND - 5_Weekly Urban PBR CO - 9-1-09 to 15.01.09_TNDOCT-TO MAR-14" xfId="1865"/>
    <cellStyle name="_pgvcl-costal_JND-5_NEW MIS From JND Circle_NEW MIS Jan - 08" xfId="1866"/>
    <cellStyle name="_pgvcl-costal_JND-5_NEW MIS From JND Circle_NEW MIS Jan - 08_Book-DMTHL" xfId="1867"/>
    <cellStyle name="_pgvcl-costal_JND-5_NEW MIS From JND Circle_NEW MIS Jan - 08_Comparison" xfId="1868"/>
    <cellStyle name="_pgvcl-costal_JND-5_NEW MIS From JND Circle_NEW MIS Jan - 08_Comparison_SOP MIS TNDSEP TO MAR" xfId="1869"/>
    <cellStyle name="_pgvcl-costal_JND-5_NEW MIS From JND Circle_NEW MIS Jan - 08_Comparison_SOP TND" xfId="1870"/>
    <cellStyle name="_pgvcl-costal_JND-5_NEW MIS From JND Circle_NEW MIS Jan - 08_Comparison_TNDOCT-TO MAR-14" xfId="1871"/>
    <cellStyle name="_pgvcl-costal_JND-5_NEW MIS From JND Circle_NEW MIS Jan - 08_Details of Selected Urban Feeder" xfId="1872"/>
    <cellStyle name="_pgvcl-costal_JND-5_NEW MIS From JND Circle_NEW MIS Jan - 08_Details of Selected Urban Feeder_SOP MIS TNDSEP TO MAR" xfId="1873"/>
    <cellStyle name="_pgvcl-costal_JND-5_NEW MIS From JND Circle_NEW MIS Jan - 08_Details of Selected Urban Feeder_SOP TND" xfId="1874"/>
    <cellStyle name="_pgvcl-costal_JND-5_NEW MIS From JND Circle_NEW MIS Jan - 08_Details of Selected Urban Feeder_TNDOCT-TO MAR-14" xfId="1875"/>
    <cellStyle name="_pgvcl-costal_JND-5_NEW MIS From JND Circle_NEW MIS Jan - 08_DHTHL JAN-09" xfId="1876"/>
    <cellStyle name="_pgvcl-costal_JND-5_NEW MIS From JND Circle_NEW MIS Jan - 08_dnthl Feb-09" xfId="1877"/>
    <cellStyle name="_pgvcl-costal_JND-5_NEW MIS From JND Circle_NEW MIS Jan - 08_JGYssss" xfId="1878"/>
    <cellStyle name="_pgvcl-costal_JND-5_NEW MIS From JND Circle_NEW MIS Jan - 08_JGYssss_SOP MIS TNDSEP TO MAR" xfId="1879"/>
    <cellStyle name="_pgvcl-costal_JND-5_NEW MIS From JND Circle_NEW MIS Jan - 08_JGYssss_SOP TND" xfId="1880"/>
    <cellStyle name="_pgvcl-costal_JND-5_NEW MIS From JND Circle_NEW MIS Jan - 08_JGYssss_TNDOCT-TO MAR-14" xfId="1881"/>
    <cellStyle name="_pgvcl-costal_JND-5_NEW MIS From JND Circle_NEW MIS Jan - 08_PBR" xfId="1882"/>
    <cellStyle name="_pgvcl-costal_JND-5_NEW MIS From JND Circle_NEW MIS Jan - 08_PBR CO_DAILY REPORT GIS - 20-01-09" xfId="1883"/>
    <cellStyle name="_pgvcl-costal_JND-5_NEW MIS From JND Circle_NEW MIS Jan - 08_PBR CO_DAILY REPORT GIS - 20-01-09_SOP MIS TNDSEP TO MAR" xfId="1884"/>
    <cellStyle name="_pgvcl-costal_JND-5_NEW MIS From JND Circle_NEW MIS Jan - 08_PBR CO_DAILY REPORT GIS - 20-01-09_SOP TND" xfId="1885"/>
    <cellStyle name="_pgvcl-costal_JND-5_NEW MIS From JND Circle_NEW MIS Jan - 08_PBR CO_DAILY REPORT GIS - 20-01-09_TNDOCT-TO MAR-14" xfId="1886"/>
    <cellStyle name="_pgvcl-costal_JND-5_NEW MIS From JND Circle_NEW MIS Jan - 08_PBR_SOP MIS TNDSEP TO MAR" xfId="1887"/>
    <cellStyle name="_pgvcl-costal_JND-5_NEW MIS From JND Circle_NEW MIS Jan - 08_PBR_SOP TND" xfId="1888"/>
    <cellStyle name="_pgvcl-costal_JND-5_NEW MIS From JND Circle_NEW MIS Jan - 08_PBR_TNDOCT-TO MAR-14" xfId="1889"/>
    <cellStyle name="_pgvcl-costal_JND-5_NEW MIS From JND Circle_NEW MIS Jan - 08_SOP MIS TNDSEP TO MAR" xfId="1890"/>
    <cellStyle name="_pgvcl-costal_JND-5_NEW MIS From JND Circle_NEW MIS Jan - 08_SOP TND" xfId="1891"/>
    <cellStyle name="_pgvcl-costal_JND-5_NEW MIS From JND Circle_NEW MIS Jan - 08_SSNNL CANAL WISE summary-22-06-11" xfId="1892"/>
    <cellStyle name="_pgvcl-costal_JND-5_NEW MIS From JND Circle_NEW MIS Jan - 08_T&amp;D August-08" xfId="1893"/>
    <cellStyle name="_pgvcl-costal_JND-5_NEW MIS From JND Circle_NEW MIS Jan - 08_T&amp;D August-08_SOP MIS TNDSEP TO MAR" xfId="1894"/>
    <cellStyle name="_pgvcl-costal_JND-5_NEW MIS From JND Circle_NEW MIS Jan - 08_T&amp;D August-08_SOP TND" xfId="1895"/>
    <cellStyle name="_pgvcl-costal_JND-5_NEW MIS From JND Circle_NEW MIS Jan - 08_T&amp;D August-08_TNDOCT-TO MAR-14" xfId="1896"/>
    <cellStyle name="_pgvcl-costal_JND-5_NEW MIS From JND Circle_NEW MIS Jan - 08_T&amp;D Dec-08" xfId="1897"/>
    <cellStyle name="_pgvcl-costal_JND-5_NEW MIS From JND Circle_NEW MIS Jan - 08_T&amp;D Dec-08_SOP MIS TNDSEP TO MAR" xfId="1898"/>
    <cellStyle name="_pgvcl-costal_JND-5_NEW MIS From JND Circle_NEW MIS Jan - 08_T&amp;D Dec-08_SOP TND" xfId="1899"/>
    <cellStyle name="_pgvcl-costal_JND-5_NEW MIS From JND Circle_NEW MIS Jan - 08_T&amp;D Dec-08_TNDOCT-TO MAR-14" xfId="1900"/>
    <cellStyle name="_pgvcl-costal_JND-5_NEW MIS From JND Circle_NEW MIS Jan - 08_T&amp;D July-08" xfId="1901"/>
    <cellStyle name="_pgvcl-costal_JND-5_NEW MIS From JND Circle_NEW MIS Jan - 08_T&amp;D July-08_SOP MIS TNDSEP TO MAR" xfId="1902"/>
    <cellStyle name="_pgvcl-costal_JND-5_NEW MIS From JND Circle_NEW MIS Jan - 08_T&amp;D July-08_SOP TND" xfId="1903"/>
    <cellStyle name="_pgvcl-costal_JND-5_NEW MIS From JND Circle_NEW MIS Jan - 08_T&amp;D July-08_TNDOCT-TO MAR-14" xfId="1904"/>
    <cellStyle name="_pgvcl-costal_JND-5_NEW MIS From JND Circle_NEW MIS Jan - 08_TNDOCT-TO MAR-14" xfId="1905"/>
    <cellStyle name="_pgvcl-costal_JND-5_NEW MIS From JND Circle_NEW MIS Jan - 08_URBAN WEEKLY PBR CO" xfId="1906"/>
    <cellStyle name="_pgvcl-costal_JND-5_NEW MIS From JND Circle_NEW MIS Jan - 08_URBAN WEEKLY PBR CO_SOP MIS TNDSEP TO MAR" xfId="1907"/>
    <cellStyle name="_pgvcl-costal_JND-5_NEW MIS From JND Circle_NEW MIS Jan - 08_URBAN WEEKLY PBR CO_SOP TND" xfId="1908"/>
    <cellStyle name="_pgvcl-costal_JND-5_NEW MIS From JND Circle_NEW MIS Jan - 08_URBAN WEEKLY PBR CO_TNDOCT-TO MAR-14" xfId="1909"/>
    <cellStyle name="_pgvcl-costal_JND-5_NEW MIS From JND Circle_NEW MIS Jan - 08_Weekly Urban PBR CO - 06-03-09 to 12-03-09" xfId="1910"/>
    <cellStyle name="_pgvcl-costal_JND-5_NEW MIS From JND Circle_NEW MIS Jan - 08_Weekly Urban PBR CO - 06-03-09 to 12-03-09_SOP MIS TNDSEP TO MAR" xfId="1911"/>
    <cellStyle name="_pgvcl-costal_JND-5_NEW MIS From JND Circle_NEW MIS Jan - 08_Weekly Urban PBR CO - 06-03-09 to 12-03-09_SOP TND" xfId="1912"/>
    <cellStyle name="_pgvcl-costal_JND-5_NEW MIS From JND Circle_NEW MIS Jan - 08_Weekly Urban PBR CO - 06-03-09 to 12-03-09_TNDOCT-TO MAR-14" xfId="1913"/>
    <cellStyle name="_pgvcl-costal_JND-5_NEW MIS From JND Circle_NEW MIS Jan - 08_Weekly Urban PBR CO - 20-02-09 to 26-02-09" xfId="1914"/>
    <cellStyle name="_pgvcl-costal_JND-5_NEW MIS From JND Circle_NEW MIS Jan - 08_Weekly Urban PBR CO - 20-02-09 to 26-02-09_SOP MIS TNDSEP TO MAR" xfId="1915"/>
    <cellStyle name="_pgvcl-costal_JND-5_NEW MIS From JND Circle_NEW MIS Jan - 08_Weekly Urban PBR CO - 20-02-09 to 26-02-09_SOP TND" xfId="1916"/>
    <cellStyle name="_pgvcl-costal_JND-5_NEW MIS From JND Circle_NEW MIS Jan - 08_Weekly Urban PBR CO - 20-02-09 to 26-02-09_TNDOCT-TO MAR-14" xfId="1917"/>
    <cellStyle name="_pgvcl-costal_JND-5_NEW MIS From JND Circle_NEW MIS Jan - 08_Weekly Urban PBR CO - 30-01-09 to 05-02-09" xfId="1918"/>
    <cellStyle name="_pgvcl-costal_JND-5_NEW MIS From JND Circle_NEW MIS Jan - 08_Weekly Urban PBR CO - 30-01-09 to 05-02-09_SOP MIS TNDSEP TO MAR" xfId="1919"/>
    <cellStyle name="_pgvcl-costal_JND-5_NEW MIS From JND Circle_NEW MIS Jan - 08_Weekly Urban PBR CO - 30-01-09 to 05-02-09_SOP TND" xfId="1920"/>
    <cellStyle name="_pgvcl-costal_JND-5_NEW MIS From JND Circle_NEW MIS Jan - 08_Weekly Urban PBR CO - 30-01-09 to 05-02-09_TNDOCT-TO MAR-14" xfId="1921"/>
    <cellStyle name="_pgvcl-costal_JND-5_NEW MIS From JND Circle_NEW MIS Jan - 08_Weekly Urban PBR CO - 9-1-09 to 15.01.09" xfId="1922"/>
    <cellStyle name="_pgvcl-costal_JND-5_NEW MIS From JND Circle_NEW MIS Jan - 08_Weekly Urban PBR CO - 9-1-09 to 15.01.09_SOP MIS TNDSEP TO MAR" xfId="1923"/>
    <cellStyle name="_pgvcl-costal_JND-5_NEW MIS From JND Circle_NEW MIS Jan - 08_Weekly Urban PBR CO - 9-1-09 to 15.01.09_SOP TND" xfId="1924"/>
    <cellStyle name="_pgvcl-costal_JND-5_NEW MIS From JND Circle_NEW MIS Jan - 08_Weekly Urban PBR CO - 9-1-09 to 15.01.09_TNDOCT-TO MAR-14" xfId="1925"/>
    <cellStyle name="_pgvcl-costal_JND-5_NEW MIS From JND Circle_PBR" xfId="1926"/>
    <cellStyle name="_pgvcl-costal_JND-5_NEW MIS From JND Circle_PBR CO_DAILY REPORT GIS - 20-01-09" xfId="1927"/>
    <cellStyle name="_pgvcl-costal_JND-5_NEW MIS From JND Circle_PBR CO_DAILY REPORT GIS - 20-01-09_SOP MIS TNDSEP TO MAR" xfId="1928"/>
    <cellStyle name="_pgvcl-costal_JND-5_NEW MIS From JND Circle_PBR CO_DAILY REPORT GIS - 20-01-09_SOP TND" xfId="1929"/>
    <cellStyle name="_pgvcl-costal_JND-5_NEW MIS From JND Circle_PBR CO_DAILY REPORT GIS - 20-01-09_TNDOCT-TO MAR-14" xfId="1930"/>
    <cellStyle name="_pgvcl-costal_JND-5_NEW MIS From JND Circle_PBR_SOP MIS TNDSEP TO MAR" xfId="1931"/>
    <cellStyle name="_pgvcl-costal_JND-5_NEW MIS From JND Circle_PBR_SOP TND" xfId="1932"/>
    <cellStyle name="_pgvcl-costal_JND-5_NEW MIS From JND Circle_PBR_TNDOCT-TO MAR-14" xfId="1933"/>
    <cellStyle name="_pgvcl-costal_JND-5_NEW MIS From JND Circle_SOP MIS TNDSEP TO MAR" xfId="1934"/>
    <cellStyle name="_pgvcl-costal_JND-5_NEW MIS From JND Circle_SSNNL CANAL WISE summary-22-06-11" xfId="1935"/>
    <cellStyle name="_pgvcl-costal_JND-5_NEW MIS From JND Circle_T&amp;D August-08" xfId="1936"/>
    <cellStyle name="_pgvcl-costal_JND-5_NEW MIS From JND Circle_T&amp;D August-08_TNDOCT-TO MAR-14" xfId="1937"/>
    <cellStyle name="_pgvcl-costal_JND-5_NEW MIS From JND Circle_T&amp;D Dec-08" xfId="1938"/>
    <cellStyle name="_pgvcl-costal_JND-5_NEW MIS From JND Circle_T&amp;D Dec-08_TNDOCT-TO MAR-14" xfId="1939"/>
    <cellStyle name="_pgvcl-costal_JND-5_NEW MIS From JND Circle_T&amp;D July-08" xfId="1940"/>
    <cellStyle name="_pgvcl-costal_JND-5_NEW MIS From JND Circle_T&amp;D July-08_TNDOCT-TO MAR-14" xfId="1941"/>
    <cellStyle name="_pgvcl-costal_JND-5_NEW MIS From JND Circle_TNDOCT-TO MAR-14" xfId="1942"/>
    <cellStyle name="_pgvcl-costal_JND-5_NEW MIS From JND Circle_URBAN WEEKLY PBR CO" xfId="1943"/>
    <cellStyle name="_pgvcl-costal_JND-5_NEW MIS From JND Circle_URBAN WEEKLY PBR CO_TNDOCT-TO MAR-14" xfId="1944"/>
    <cellStyle name="_pgvcl-costal_JND-5_NEW MIS From JND Circle_Weekly Urban PBR CO - 06-03-09 to 12-03-09" xfId="1945"/>
    <cellStyle name="_pgvcl-costal_JND-5_NEW MIS From JND Circle_Weekly Urban PBR CO - 06-03-09 to 12-03-09_TNDOCT-TO MAR-14" xfId="1946"/>
    <cellStyle name="_pgvcl-costal_JND-5_NEW MIS From JND Circle_Weekly Urban PBR CO - 20-02-09 to 26-02-09" xfId="1947"/>
    <cellStyle name="_pgvcl-costal_JND-5_NEW MIS From JND Circle_Weekly Urban PBR CO - 20-02-09 to 26-02-09_TNDOCT-TO MAR-14" xfId="1948"/>
    <cellStyle name="_pgvcl-costal_JND-5_NEW MIS From JND Circle_Weekly Urban PBR CO - 30-01-09 to 05-02-09" xfId="1949"/>
    <cellStyle name="_pgvcl-costal_JND-5_NEW MIS From JND Circle_Weekly Urban PBR CO - 30-01-09 to 05-02-09_TNDOCT-TO MAR-14" xfId="1950"/>
    <cellStyle name="_pgvcl-costal_JND-5_NEW MIS From JND Circle_Weekly Urban PBR CO - 9-1-09 to 15.01.09" xfId="1951"/>
    <cellStyle name="_pgvcl-costal_JND-5_NEW MIS From JND Circle_Weekly Urban PBR CO - 9-1-09 to 15.01.09_TNDOCT-TO MAR-14" xfId="1952"/>
    <cellStyle name="_pgvcl-costal_JND-5_NEW MIS Jan - 08" xfId="1953"/>
    <cellStyle name="_pgvcl-costal_JND-5_NEW MIS Jan - 08_Book-DMTHL" xfId="1954"/>
    <cellStyle name="_pgvcl-costal_JND-5_NEW MIS Jan - 08_City Division MIS JAN-09" xfId="1955"/>
    <cellStyle name="_pgvcl-costal_JND-5_NEW MIS Jan - 08_City Division MIS JAN-09_SSNNL CANAL WISE summary-22-06-11" xfId="1956"/>
    <cellStyle name="_pgvcl-costal_JND-5_NEW MIS Jan - 08_Comparison" xfId="1957"/>
    <cellStyle name="_pgvcl-costal_JND-5_NEW MIS Jan - 08_Comparison_TNDOCT-TO MAR-14" xfId="1958"/>
    <cellStyle name="_pgvcl-costal_JND-5_NEW MIS Jan - 08_Details of Selected Urban Feeder" xfId="1959"/>
    <cellStyle name="_pgvcl-costal_JND-5_NEW MIS Jan - 08_Details of Selected Urban Feeder_TNDOCT-TO MAR-14" xfId="1960"/>
    <cellStyle name="_pgvcl-costal_JND-5_NEW MIS Jan - 08_DHTHL JAN-09" xfId="1961"/>
    <cellStyle name="_pgvcl-costal_JND-5_NEW MIS Jan - 08_dnthl Feb-09" xfId="1962"/>
    <cellStyle name="_pgvcl-costal_JND-5_NEW MIS Jan - 08_JGYssss" xfId="1963"/>
    <cellStyle name="_pgvcl-costal_JND-5_NEW MIS Jan - 08_JGYssss_TNDOCT-TO MAR-14" xfId="1964"/>
    <cellStyle name="_pgvcl-costal_JND-5_NEW MIS Jan - 08_NEW MIS Jan-09" xfId="1965"/>
    <cellStyle name="_pgvcl-costal_JND-5_NEW MIS Jan - 08_NEW MIS Jan-09_SSNNL CANAL WISE summary-22-06-11" xfId="1966"/>
    <cellStyle name="_pgvcl-costal_JND-5_NEW MIS Jan - 08_PBR" xfId="1967"/>
    <cellStyle name="_pgvcl-costal_JND-5_NEW MIS Jan - 08_PBR CO_DAILY REPORT GIS - 20-01-09" xfId="1968"/>
    <cellStyle name="_pgvcl-costal_JND-5_NEW MIS Jan - 08_PBR CO_DAILY REPORT GIS - 20-01-09_TNDOCT-TO MAR-14" xfId="1969"/>
    <cellStyle name="_pgvcl-costal_JND-5_NEW MIS Jan - 08_PBR_TNDOCT-TO MAR-14" xfId="1970"/>
    <cellStyle name="_pgvcl-costal_JND-5_NEW MIS Jan - 08_PGVCL- 5" xfId="1971"/>
    <cellStyle name="_pgvcl-costal_JND-5_NEW MIS Jan - 08_PGVCL SOP MIS 2 11-12 Qtr" xfId="1972"/>
    <cellStyle name="_pgvcl-costal_JND-5_NEW MIS Jan - 08_PGVCL SOP MIS 2 11-12 Qtr_TNDOCT-TO MAR-14" xfId="1973"/>
    <cellStyle name="_pgvcl-costal_JND-5_NEW MIS Jan - 08_SOP MIS 4th Qtr 2011 12" xfId="1974"/>
    <cellStyle name="_pgvcl-costal_JND-5_NEW MIS Jan - 08_SOP MIS 4th Qtr 2011 12_AG HVDSJun -12" xfId="1975"/>
    <cellStyle name="_pgvcl-costal_JND-5_NEW MIS Jan - 08_SSNNL CANAL WISE summary-22-06-11" xfId="1976"/>
    <cellStyle name="_pgvcl-costal_JND-5_NEW MIS Jan - 08_t &amp; d SOP HALF YEARLY  26.04.11 014 012" xfId="1977"/>
    <cellStyle name="_pgvcl-costal_JND-5_NEW MIS Jan - 08_t &amp; d SOP HALF YEARLY  26.04.11 014 012_TNDOCT-TO MAR-14" xfId="1978"/>
    <cellStyle name="_pgvcl-costal_JND-5_NEW MIS Jan - 08_T&amp;D August-08" xfId="1979"/>
    <cellStyle name="_pgvcl-costal_JND-5_NEW MIS Jan - 08_T&amp;D August-08_TNDOCT-TO MAR-14" xfId="1980"/>
    <cellStyle name="_pgvcl-costal_JND-5_NEW MIS Jan - 08_T&amp;D Dec-08" xfId="1981"/>
    <cellStyle name="_pgvcl-costal_JND-5_NEW MIS Jan - 08_T&amp;D Dec-08_TNDOCT-TO MAR-14" xfId="1982"/>
    <cellStyle name="_pgvcl-costal_JND-5_NEW MIS Jan - 08_T&amp;D July-08" xfId="1983"/>
    <cellStyle name="_pgvcl-costal_JND-5_NEW MIS Jan - 08_T&amp;D July-08_TNDOCT-TO MAR-14" xfId="1984"/>
    <cellStyle name="_pgvcl-costal_JND-5_NEW MIS Jan - 08_tnd" xfId="1985"/>
    <cellStyle name="_pgvcl-costal_JND-5_NEW MIS Jan - 08_tnd_TNDOCT-TO MAR-14" xfId="1986"/>
    <cellStyle name="_pgvcl-costal_JND-5_NEW MIS Jan - 08_TNDOCT-TO MAR-14" xfId="1987"/>
    <cellStyle name="_pgvcl-costal_JND-5_NEW MIS Jan - 08_URBAN WEEKLY PBR CO" xfId="1988"/>
    <cellStyle name="_pgvcl-costal_JND-5_NEW MIS Jan - 08_URBAN WEEKLY PBR CO_TNDOCT-TO MAR-14" xfId="1989"/>
    <cellStyle name="_pgvcl-costal_JND-5_NEW MIS Jan - 08_Weekly Urban PBR CO - 06-03-09 to 12-03-09" xfId="1990"/>
    <cellStyle name="_pgvcl-costal_JND-5_NEW MIS Jan - 08_Weekly Urban PBR CO - 06-03-09 to 12-03-09_TNDOCT-TO MAR-14" xfId="1991"/>
    <cellStyle name="_pgvcl-costal_JND-5_NEW MIS Jan - 08_Weekly Urban PBR CO - 20-02-09 to 26-02-09" xfId="1992"/>
    <cellStyle name="_pgvcl-costal_JND-5_NEW MIS Jan - 08_Weekly Urban PBR CO - 20-02-09 to 26-02-09_TNDOCT-TO MAR-14" xfId="1993"/>
    <cellStyle name="_pgvcl-costal_JND-5_NEW MIS Jan - 08_Weekly Urban PBR CO - 30-01-09 to 05-02-09" xfId="1994"/>
    <cellStyle name="_pgvcl-costal_JND-5_NEW MIS Jan - 08_Weekly Urban PBR CO - 30-01-09 to 05-02-09_TNDOCT-TO MAR-14" xfId="1995"/>
    <cellStyle name="_pgvcl-costal_JND-5_NEW MIS Jan - 08_Weekly Urban PBR CO - 9-1-09 to 15.01.09" xfId="1996"/>
    <cellStyle name="_pgvcl-costal_JND-5_NEW MIS Jan - 08_Weekly Urban PBR CO - 9-1-09 to 15.01.09_TNDOCT-TO MAR-14" xfId="1997"/>
    <cellStyle name="_pgvcl-costal_JND-5_NEWMISFromJNDCircle-DEC07" xfId="1998"/>
    <cellStyle name="_pgvcl-costal_JND-5_PBR" xfId="1999"/>
    <cellStyle name="_pgvcl-costal_JND-5_PBR CO_DAILY REPORT GIS - 20-01-09" xfId="2000"/>
    <cellStyle name="_pgvcl-costal_JND-5_PBR CO_DAILY REPORT GIS - 20-01-09_TNDOCT-TO MAR-14" xfId="2001"/>
    <cellStyle name="_pgvcl-costal_JND-5_PBR_TNDOCT-TO MAR-14" xfId="2002"/>
    <cellStyle name="_pgvcl-costal_JND-5_PBR-7" xfId="2003"/>
    <cellStyle name="_pgvcl-costal_JND-5_PBR-7_TNDOCT-TO MAR-14" xfId="2004"/>
    <cellStyle name="_pgvcl-costal_JND-5_pbrnew formats for mis april -09" xfId="2005"/>
    <cellStyle name="_pgvcl-costal_JND-5_pbrnew formats for mis april -09_SSNNL CANAL WISE summary-22-06-11" xfId="2006"/>
    <cellStyle name="_pgvcl-costal_JND-5_Performance Report 26.10.09" xfId="2007"/>
    <cellStyle name="_pgvcl-costal_JND-5_PGVCL- 5" xfId="2008"/>
    <cellStyle name="_pgvcl-costal_JND-5_PGVCL SOP MIS 2 11-12 Qtr" xfId="2009"/>
    <cellStyle name="_pgvcl-costal_JND-5_PGVCL SOP MIS 2 11-12 Qtr_TNDOCT-TO MAR-14" xfId="2010"/>
    <cellStyle name="_pgvcl-costal_JND-5_sept JMN-7" xfId="2011"/>
    <cellStyle name="_pgvcl-costal_JND-5_Sheet2" xfId="2012"/>
    <cellStyle name="_pgvcl-costal_JND-5_Sheet2_TNDOCT-TO MAR-14" xfId="2013"/>
    <cellStyle name="_pgvcl-costal_JND-5_Sheet3" xfId="2014"/>
    <cellStyle name="_pgvcl-costal_JND-5_Sheet3_TNDOCT-TO MAR-14" xfId="2015"/>
    <cellStyle name="_pgvcl-costal_JND-5_SOP MIS 4th Qtr 2011 12" xfId="2016"/>
    <cellStyle name="_pgvcl-costal_JND-5_SOP MIS 4th Qtr 2011 12_AG HVDSJun -12" xfId="2017"/>
    <cellStyle name="_pgvcl-costal_JND-5_SSNL 12.11.10" xfId="2018"/>
    <cellStyle name="_pgvcl-costal_JND-5_SSNL 12.11.10_SSNNL CANAL WISE summary-22-06-11" xfId="2019"/>
    <cellStyle name="_pgvcl-costal_JND-5_SSNNL CANAL WISE summary-22-06-11" xfId="2020"/>
    <cellStyle name="_pgvcl-costal_JND-5_t &amp; d SOP HALF YEARLY  26.04.11 014 012" xfId="2021"/>
    <cellStyle name="_pgvcl-costal_JND-5_t &amp; d SOP HALF YEARLY  26.04.11 014 012_TNDOCT-TO MAR-14" xfId="2022"/>
    <cellStyle name="_pgvcl-costal_JND-5_T&amp;D August-08" xfId="2023"/>
    <cellStyle name="_pgvcl-costal_JND-5_T&amp;D August-08_TNDOCT-TO MAR-14" xfId="2024"/>
    <cellStyle name="_pgvcl-costal_JND-5_T&amp;D Dec-08" xfId="2025"/>
    <cellStyle name="_pgvcl-costal_JND-5_T&amp;D Dec-08_TNDOCT-TO MAR-14" xfId="2026"/>
    <cellStyle name="_pgvcl-costal_JND-5_T&amp;D July-08" xfId="2027"/>
    <cellStyle name="_pgvcl-costal_JND-5_T&amp;D July-08_TNDOCT-TO MAR-14" xfId="2028"/>
    <cellStyle name="_pgvcl-costal_JND-5_tnd" xfId="2029"/>
    <cellStyle name="_pgvcl-costal_JND-5_tnd_TNDOCT-TO MAR-14" xfId="2030"/>
    <cellStyle name="_pgvcl-costal_JND-5_TNDOCT-TO MAR-14" xfId="2031"/>
    <cellStyle name="_pgvcl-costal_JND-5_URBAN WEEKLY PBR CO" xfId="2032"/>
    <cellStyle name="_pgvcl-costal_JND-5_URBAN WEEKLY PBR CO_TNDOCT-TO MAR-14" xfId="2033"/>
    <cellStyle name="_pgvcl-costal_JND-5_Weekly Urban PBR CO - 06-03-09 to 12-03-09" xfId="2034"/>
    <cellStyle name="_pgvcl-costal_JND-5_Weekly Urban PBR CO - 06-03-09 to 12-03-09_TNDOCT-TO MAR-14" xfId="2035"/>
    <cellStyle name="_pgvcl-costal_JND-5_Weekly Urban PBR CO - 20-02-09 to 26-02-09" xfId="2036"/>
    <cellStyle name="_pgvcl-costal_JND-5_Weekly Urban PBR CO - 20-02-09 to 26-02-09_TNDOCT-TO MAR-14" xfId="2037"/>
    <cellStyle name="_pgvcl-costal_JND-5_Weekly Urban PBR CO - 30-01-09 to 05-02-09" xfId="2038"/>
    <cellStyle name="_pgvcl-costal_JND-5_Weekly Urban PBR CO - 30-01-09 to 05-02-09_TNDOCT-TO MAR-14" xfId="2039"/>
    <cellStyle name="_pgvcl-costal_JND-5_Weekly Urban PBR CO - 9-1-09 to 15.01.09" xfId="2040"/>
    <cellStyle name="_pgvcl-costal_JND-5_Weekly Urban PBR CO - 9-1-09 to 15.01.09_TNDOCT-TO MAR-14" xfId="2041"/>
    <cellStyle name="_pgvcl-costal_JND-50" xfId="2042"/>
    <cellStyle name="_pgvcl-costal_JND-51" xfId="2043"/>
    <cellStyle name="_pgvcl-costal_JND-51_Book-DMTHL" xfId="2044"/>
    <cellStyle name="_pgvcl-costal_JND-51_Comparison" xfId="2045"/>
    <cellStyle name="_pgvcl-costal_JND-51_Comparison_TNDOCT-TO MAR-14" xfId="2046"/>
    <cellStyle name="_pgvcl-costal_JND-51_Details of Selected Urban Feeder" xfId="2047"/>
    <cellStyle name="_pgvcl-costal_JND-51_Details of Selected Urban Feeder_TNDOCT-TO MAR-14" xfId="2048"/>
    <cellStyle name="_pgvcl-costal_JND-51_DHTHL JAN-09" xfId="2049"/>
    <cellStyle name="_pgvcl-costal_JND-51_dnthl Feb-09" xfId="2050"/>
    <cellStyle name="_pgvcl-costal_JND-51_JGYssss" xfId="2051"/>
    <cellStyle name="_pgvcl-costal_JND-51_JGYssss_TNDOCT-TO MAR-14" xfId="2052"/>
    <cellStyle name="_pgvcl-costal_JND-51_NEWMISFromJNDCircle-DEC07" xfId="2053"/>
    <cellStyle name="_pgvcl-costal_JND-51_PBR" xfId="2054"/>
    <cellStyle name="_pgvcl-costal_JND-51_PBR CO_DAILY REPORT GIS - 20-01-09" xfId="2055"/>
    <cellStyle name="_pgvcl-costal_JND-51_PBR CO_DAILY REPORT GIS - 20-01-09_TNDOCT-TO MAR-14" xfId="2056"/>
    <cellStyle name="_pgvcl-costal_JND-51_PBR_TNDOCT-TO MAR-14" xfId="2057"/>
    <cellStyle name="_pgvcl-costal_JND-51_SSNNL CANAL WISE summary-22-06-11" xfId="2058"/>
    <cellStyle name="_pgvcl-costal_JND-51_T&amp;D August-08" xfId="2059"/>
    <cellStyle name="_pgvcl-costal_JND-51_T&amp;D August-08_TNDOCT-TO MAR-14" xfId="2060"/>
    <cellStyle name="_pgvcl-costal_JND-51_T&amp;D Dec-08" xfId="2061"/>
    <cellStyle name="_pgvcl-costal_JND-51_T&amp;D Dec-08_TNDOCT-TO MAR-14" xfId="2062"/>
    <cellStyle name="_pgvcl-costal_JND-51_T&amp;D July-08" xfId="2063"/>
    <cellStyle name="_pgvcl-costal_JND-51_T&amp;D July-08_TNDOCT-TO MAR-14" xfId="2064"/>
    <cellStyle name="_pgvcl-costal_JND-51_TNDOCT-TO MAR-14" xfId="2065"/>
    <cellStyle name="_pgvcl-costal_JND-51_URBAN WEEKLY PBR CO" xfId="2066"/>
    <cellStyle name="_pgvcl-costal_JND-51_URBAN WEEKLY PBR CO_TNDOCT-TO MAR-14" xfId="2067"/>
    <cellStyle name="_pgvcl-costal_JND-51_Weekly Urban PBR CO - 06-03-09 to 12-03-09" xfId="2068"/>
    <cellStyle name="_pgvcl-costal_JND-51_Weekly Urban PBR CO - 06-03-09 to 12-03-09_TNDOCT-TO MAR-14" xfId="2069"/>
    <cellStyle name="_pgvcl-costal_JND-51_Weekly Urban PBR CO - 20-02-09 to 26-02-09" xfId="2070"/>
    <cellStyle name="_pgvcl-costal_JND-51_Weekly Urban PBR CO - 20-02-09 to 26-02-09_TNDOCT-TO MAR-14" xfId="2071"/>
    <cellStyle name="_pgvcl-costal_JND-51_Weekly Urban PBR CO - 30-01-09 to 05-02-09" xfId="2072"/>
    <cellStyle name="_pgvcl-costal_JND-51_Weekly Urban PBR CO - 30-01-09 to 05-02-09_TNDOCT-TO MAR-14" xfId="2073"/>
    <cellStyle name="_pgvcl-costal_JND-51_Weekly Urban PBR CO - 9-1-09 to 15.01.09" xfId="2074"/>
    <cellStyle name="_pgvcl-costal_JND-51_Weekly Urban PBR CO - 9-1-09 to 15.01.09_TNDOCT-TO MAR-14" xfId="2075"/>
    <cellStyle name="_pgvcl-costal_MIS" xfId="2076"/>
    <cellStyle name="_pgvcl-costal_MIS Dec - 07" xfId="2077"/>
    <cellStyle name="_pgvcl-costal_MIS Dec - 07_Book-DMTHL" xfId="2078"/>
    <cellStyle name="_pgvcl-costal_MIS Dec - 07_Comparison" xfId="2079"/>
    <cellStyle name="_pgvcl-costal_MIS Dec - 07_Comparison_TNDOCT-TO MAR-14" xfId="2080"/>
    <cellStyle name="_pgvcl-costal_MIS Dec - 07_Details of Selected Urban Feeder" xfId="2081"/>
    <cellStyle name="_pgvcl-costal_MIS Dec - 07_Details of Selected Urban Feeder_TNDOCT-TO MAR-14" xfId="2082"/>
    <cellStyle name="_pgvcl-costal_MIS Dec - 07_DHTHL JAN-09" xfId="2083"/>
    <cellStyle name="_pgvcl-costal_MIS Dec - 07_dnthl Feb-09" xfId="2084"/>
    <cellStyle name="_pgvcl-costal_MIS Dec - 07_JGYssss" xfId="2085"/>
    <cellStyle name="_pgvcl-costal_MIS Dec - 07_JGYssss_TNDOCT-TO MAR-14" xfId="2086"/>
    <cellStyle name="_pgvcl-costal_MIS Dec - 07_JND - 5" xfId="2087"/>
    <cellStyle name="_pgvcl-costal_MIS Dec - 07_JND - 5_Book-DMTHL" xfId="2088"/>
    <cellStyle name="_pgvcl-costal_MIS Dec - 07_JND - 5_City Division MIS JAN-09" xfId="2089"/>
    <cellStyle name="_pgvcl-costal_MIS Dec - 07_JND - 5_City Division MIS JAN-09_SSNNL CANAL WISE summary-22-06-11" xfId="2090"/>
    <cellStyle name="_pgvcl-costal_MIS Dec - 07_JND - 5_Comparison" xfId="2091"/>
    <cellStyle name="_pgvcl-costal_MIS Dec - 07_JND - 5_Comparison_TNDOCT-TO MAR-14" xfId="2092"/>
    <cellStyle name="_pgvcl-costal_MIS Dec - 07_JND - 5_Details of Selected Urban Feeder" xfId="2093"/>
    <cellStyle name="_pgvcl-costal_MIS Dec - 07_JND - 5_Details of Selected Urban Feeder_TNDOCT-TO MAR-14" xfId="2094"/>
    <cellStyle name="_pgvcl-costal_MIS Dec - 07_JND - 5_DHTHL JAN-09" xfId="2095"/>
    <cellStyle name="_pgvcl-costal_MIS Dec - 07_JND - 5_dnthl Feb-09" xfId="2096"/>
    <cellStyle name="_pgvcl-costal_MIS Dec - 07_JND - 5_JGYssss" xfId="2097"/>
    <cellStyle name="_pgvcl-costal_MIS Dec - 07_JND - 5_JGYssss_TNDOCT-TO MAR-14" xfId="2098"/>
    <cellStyle name="_pgvcl-costal_MIS Dec - 07_JND - 5_NEW MIS Jan-09" xfId="2099"/>
    <cellStyle name="_pgvcl-costal_MIS Dec - 07_JND - 5_NEW MIS Jan-09_SSNNL CANAL WISE summary-22-06-11" xfId="2100"/>
    <cellStyle name="_pgvcl-costal_MIS Dec - 07_JND - 5_PBR" xfId="2101"/>
    <cellStyle name="_pgvcl-costal_MIS Dec - 07_JND - 5_PBR CO_DAILY REPORT GIS - 20-01-09" xfId="2102"/>
    <cellStyle name="_pgvcl-costal_MIS Dec - 07_JND - 5_PBR CO_DAILY REPORT GIS - 20-01-09_TNDOCT-TO MAR-14" xfId="2103"/>
    <cellStyle name="_pgvcl-costal_MIS Dec - 07_JND - 5_PBR_TNDOCT-TO MAR-14" xfId="2104"/>
    <cellStyle name="_pgvcl-costal_MIS Dec - 07_JND - 5_SSNNL CANAL WISE summary-22-06-11" xfId="2105"/>
    <cellStyle name="_pgvcl-costal_MIS Dec - 07_JND - 5_T&amp;D August-08" xfId="2106"/>
    <cellStyle name="_pgvcl-costal_MIS Dec - 07_JND - 5_T&amp;D August-08_TNDOCT-TO MAR-14" xfId="2107"/>
    <cellStyle name="_pgvcl-costal_MIS Dec - 07_JND - 5_T&amp;D Dec-08" xfId="2108"/>
    <cellStyle name="_pgvcl-costal_MIS Dec - 07_JND - 5_T&amp;D Dec-08_TNDOCT-TO MAR-14" xfId="2109"/>
    <cellStyle name="_pgvcl-costal_MIS Dec - 07_JND - 5_T&amp;D July-08" xfId="2110"/>
    <cellStyle name="_pgvcl-costal_MIS Dec - 07_JND - 5_T&amp;D July-08_TNDOCT-TO MAR-14" xfId="2111"/>
    <cellStyle name="_pgvcl-costal_MIS Dec - 07_JND - 5_TNDOCT-TO MAR-14" xfId="2112"/>
    <cellStyle name="_pgvcl-costal_MIS Dec - 07_JND - 5_URBAN WEEKLY PBR CO" xfId="2113"/>
    <cellStyle name="_pgvcl-costal_MIS Dec - 07_JND - 5_URBAN WEEKLY PBR CO_TNDOCT-TO MAR-14" xfId="2114"/>
    <cellStyle name="_pgvcl-costal_MIS Dec - 07_JND - 5_Weekly Urban PBR CO - 06-03-09 to 12-03-09" xfId="2115"/>
    <cellStyle name="_pgvcl-costal_MIS Dec - 07_JND - 5_Weekly Urban PBR CO - 06-03-09 to 12-03-09_TNDOCT-TO MAR-14" xfId="2116"/>
    <cellStyle name="_pgvcl-costal_MIS Dec - 07_JND - 5_Weekly Urban PBR CO - 20-02-09 to 26-02-09" xfId="2117"/>
    <cellStyle name="_pgvcl-costal_MIS Dec - 07_JND - 5_Weekly Urban PBR CO - 20-02-09 to 26-02-09_TNDOCT-TO MAR-14" xfId="2118"/>
    <cellStyle name="_pgvcl-costal_MIS Dec - 07_JND - 5_Weekly Urban PBR CO - 30-01-09 to 05-02-09" xfId="2119"/>
    <cellStyle name="_pgvcl-costal_MIS Dec - 07_JND - 5_Weekly Urban PBR CO - 30-01-09 to 05-02-09_TNDOCT-TO MAR-14" xfId="2120"/>
    <cellStyle name="_pgvcl-costal_MIS Dec - 07_JND - 5_Weekly Urban PBR CO - 9-1-09 to 15.01.09" xfId="2121"/>
    <cellStyle name="_pgvcl-costal_MIS Dec - 07_JND - 5_Weekly Urban PBR CO - 9-1-09 to 15.01.09_TNDOCT-TO MAR-14" xfId="2122"/>
    <cellStyle name="_pgvcl-costal_MIS Dec - 07_JND T-3 MIS" xfId="2123"/>
    <cellStyle name="_pgvcl-costal_MIS Dec - 07_JND-5 T3" xfId="2124"/>
    <cellStyle name="_pgvcl-costal_MIS Dec - 07_NEW MIS Jan - 08" xfId="2125"/>
    <cellStyle name="_pgvcl-costal_MIS Dec - 07_NEW MIS Jan - 08_Book-DMTHL" xfId="2126"/>
    <cellStyle name="_pgvcl-costal_MIS Dec - 07_NEW MIS Jan - 08_Comparison" xfId="2127"/>
    <cellStyle name="_pgvcl-costal_MIS Dec - 07_NEW MIS Jan - 08_Comparison_TNDOCT-TO MAR-14" xfId="2128"/>
    <cellStyle name="_pgvcl-costal_MIS Dec - 07_NEW MIS Jan - 08_Details of Selected Urban Feeder" xfId="2129"/>
    <cellStyle name="_pgvcl-costal_MIS Dec - 07_NEW MIS Jan - 08_Details of Selected Urban Feeder_TNDOCT-TO MAR-14" xfId="2130"/>
    <cellStyle name="_pgvcl-costal_MIS Dec - 07_NEW MIS Jan - 08_DHTHL JAN-09" xfId="2131"/>
    <cellStyle name="_pgvcl-costal_MIS Dec - 07_NEW MIS Jan - 08_dnthl Feb-09" xfId="2132"/>
    <cellStyle name="_pgvcl-costal_MIS Dec - 07_NEW MIS Jan - 08_JGYssss" xfId="2133"/>
    <cellStyle name="_pgvcl-costal_MIS Dec - 07_NEW MIS Jan - 08_JGYssss_TNDOCT-TO MAR-14" xfId="2134"/>
    <cellStyle name="_pgvcl-costal_MIS Dec - 07_NEW MIS Jan - 08_PBR" xfId="2135"/>
    <cellStyle name="_pgvcl-costal_MIS Dec - 07_NEW MIS Jan - 08_PBR CO_DAILY REPORT GIS - 20-01-09" xfId="2136"/>
    <cellStyle name="_pgvcl-costal_MIS Dec - 07_NEW MIS Jan - 08_PBR CO_DAILY REPORT GIS - 20-01-09_TNDOCT-TO MAR-14" xfId="2137"/>
    <cellStyle name="_pgvcl-costal_MIS Dec - 07_NEW MIS Jan - 08_PBR_TNDOCT-TO MAR-14" xfId="2138"/>
    <cellStyle name="_pgvcl-costal_MIS Dec - 07_NEW MIS Jan - 08_SSNNL CANAL WISE summary-22-06-11" xfId="2139"/>
    <cellStyle name="_pgvcl-costal_MIS Dec - 07_NEW MIS Jan - 08_T&amp;D August-08" xfId="2140"/>
    <cellStyle name="_pgvcl-costal_MIS Dec - 07_NEW MIS Jan - 08_T&amp;D August-08_TNDOCT-TO MAR-14" xfId="2141"/>
    <cellStyle name="_pgvcl-costal_MIS Dec - 07_NEW MIS Jan - 08_T&amp;D Dec-08" xfId="2142"/>
    <cellStyle name="_pgvcl-costal_MIS Dec - 07_NEW MIS Jan - 08_T&amp;D Dec-08_TNDOCT-TO MAR-14" xfId="2143"/>
    <cellStyle name="_pgvcl-costal_MIS Dec - 07_NEW MIS Jan - 08_T&amp;D July-08" xfId="2144"/>
    <cellStyle name="_pgvcl-costal_MIS Dec - 07_NEW MIS Jan - 08_T&amp;D July-08_TNDOCT-TO MAR-14" xfId="2145"/>
    <cellStyle name="_pgvcl-costal_MIS Dec - 07_NEW MIS Jan - 08_TNDOCT-TO MAR-14" xfId="2146"/>
    <cellStyle name="_pgvcl-costal_MIS Dec - 07_NEW MIS Jan - 08_URBAN WEEKLY PBR CO" xfId="2147"/>
    <cellStyle name="_pgvcl-costal_MIS Dec - 07_NEW MIS Jan - 08_URBAN WEEKLY PBR CO_TNDOCT-TO MAR-14" xfId="2148"/>
    <cellStyle name="_pgvcl-costal_MIS Dec - 07_NEW MIS Jan - 08_Weekly Urban PBR CO - 06-03-09 to 12-03-09" xfId="2149"/>
    <cellStyle name="_pgvcl-costal_MIS Dec - 07_NEW MIS Jan - 08_Weekly Urban PBR CO - 06-03-09 to 12-03-09_TNDOCT-TO MAR-14" xfId="2150"/>
    <cellStyle name="_pgvcl-costal_MIS Dec - 07_NEW MIS Jan - 08_Weekly Urban PBR CO - 20-02-09 to 26-02-09" xfId="2151"/>
    <cellStyle name="_pgvcl-costal_MIS Dec - 07_NEW MIS Jan - 08_Weekly Urban PBR CO - 20-02-09 to 26-02-09_TNDOCT-TO MAR-14" xfId="2152"/>
    <cellStyle name="_pgvcl-costal_MIS Dec - 07_NEW MIS Jan - 08_Weekly Urban PBR CO - 30-01-09 to 05-02-09" xfId="2153"/>
    <cellStyle name="_pgvcl-costal_MIS Dec - 07_NEW MIS Jan - 08_Weekly Urban PBR CO - 30-01-09 to 05-02-09_TNDOCT-TO MAR-14" xfId="2154"/>
    <cellStyle name="_pgvcl-costal_MIS Dec - 07_NEW MIS Jan - 08_Weekly Urban PBR CO - 9-1-09 to 15.01.09" xfId="2155"/>
    <cellStyle name="_pgvcl-costal_MIS Dec - 07_NEW MIS Jan - 08_Weekly Urban PBR CO - 9-1-09 to 15.01.09_TNDOCT-TO MAR-14" xfId="2156"/>
    <cellStyle name="_pgvcl-costal_MIS Dec - 07_PBR" xfId="2157"/>
    <cellStyle name="_pgvcl-costal_MIS Dec - 07_PBR CO_DAILY REPORT GIS - 20-01-09" xfId="2158"/>
    <cellStyle name="_pgvcl-costal_MIS Dec - 07_PBR CO_DAILY REPORT GIS - 20-01-09_TNDOCT-TO MAR-14" xfId="2159"/>
    <cellStyle name="_pgvcl-costal_MIS Dec - 07_PBR_TNDOCT-TO MAR-14" xfId="2160"/>
    <cellStyle name="_pgvcl-costal_MIS Dec - 07_PGVCL- 5" xfId="2161"/>
    <cellStyle name="_pgvcl-costal_MIS Dec - 07_PGVCL SOP MIS 2 11-12 Qtr" xfId="2162"/>
    <cellStyle name="_pgvcl-costal_MIS Dec - 07_PGVCL SOP MIS 2 11-12 Qtr_TNDOCT-TO MAR-14" xfId="2163"/>
    <cellStyle name="_pgvcl-costal_MIS Dec - 07_SOP MIS 4th Qtr 2011 12" xfId="2164"/>
    <cellStyle name="_pgvcl-costal_MIS Dec - 07_SOP MIS 4th Qtr 2011 12_AG HVDSJun -12" xfId="2165"/>
    <cellStyle name="_pgvcl-costal_MIS Dec - 07_SSNNL CANAL WISE summary-22-06-11" xfId="2166"/>
    <cellStyle name="_pgvcl-costal_MIS Dec - 07_t &amp; d SOP HALF YEARLY  26.04.11 014 012" xfId="2167"/>
    <cellStyle name="_pgvcl-costal_MIS Dec - 07_t &amp; d SOP HALF YEARLY  26.04.11 014 012_TNDOCT-TO MAR-14" xfId="2168"/>
    <cellStyle name="_pgvcl-costal_MIS Dec - 07_T&amp;D August-08" xfId="2169"/>
    <cellStyle name="_pgvcl-costal_MIS Dec - 07_T&amp;D August-08_TNDOCT-TO MAR-14" xfId="2170"/>
    <cellStyle name="_pgvcl-costal_MIS Dec - 07_T&amp;D Dec-08" xfId="2171"/>
    <cellStyle name="_pgvcl-costal_MIS Dec - 07_T&amp;D Dec-08_TNDOCT-TO MAR-14" xfId="2172"/>
    <cellStyle name="_pgvcl-costal_MIS Dec - 07_T&amp;D July-08" xfId="2173"/>
    <cellStyle name="_pgvcl-costal_MIS Dec - 07_T&amp;D July-08_TNDOCT-TO MAR-14" xfId="2174"/>
    <cellStyle name="_pgvcl-costal_MIS Dec - 07_tnd" xfId="2175"/>
    <cellStyle name="_pgvcl-costal_MIS Dec - 07_tnd_TNDOCT-TO MAR-14" xfId="2176"/>
    <cellStyle name="_pgvcl-costal_MIS Dec - 07_TNDOCT-TO MAR-14" xfId="2177"/>
    <cellStyle name="_pgvcl-costal_MIS Dec - 07_URBAN WEEKLY PBR CO" xfId="2178"/>
    <cellStyle name="_pgvcl-costal_MIS Dec - 07_URBAN WEEKLY PBR CO_TNDOCT-TO MAR-14" xfId="2179"/>
    <cellStyle name="_pgvcl-costal_MIS Dec - 07_Weekly Urban PBR CO - 06-03-09 to 12-03-09" xfId="2180"/>
    <cellStyle name="_pgvcl-costal_MIS Dec - 07_Weekly Urban PBR CO - 06-03-09 to 12-03-09_TNDOCT-TO MAR-14" xfId="2181"/>
    <cellStyle name="_pgvcl-costal_MIS Dec - 07_Weekly Urban PBR CO - 20-02-09 to 26-02-09" xfId="2182"/>
    <cellStyle name="_pgvcl-costal_MIS Dec - 07_Weekly Urban PBR CO - 20-02-09 to 26-02-09_TNDOCT-TO MAR-14" xfId="2183"/>
    <cellStyle name="_pgvcl-costal_MIS Dec - 07_Weekly Urban PBR CO - 30-01-09 to 05-02-09" xfId="2184"/>
    <cellStyle name="_pgvcl-costal_MIS Dec - 07_Weekly Urban PBR CO - 30-01-09 to 05-02-09_TNDOCT-TO MAR-14" xfId="2185"/>
    <cellStyle name="_pgvcl-costal_MIS Dec - 07_Weekly Urban PBR CO - 9-1-09 to 15.01.09" xfId="2186"/>
    <cellStyle name="_pgvcl-costal_MIS Dec - 07_Weekly Urban PBR CO - 9-1-09 to 15.01.09_TNDOCT-TO MAR-14" xfId="2187"/>
    <cellStyle name="_pgvcl-costal_MIS Jan - 08" xfId="2188"/>
    <cellStyle name="_pgvcl-costal_MIS Jan - 08_Book-DMTHL" xfId="2189"/>
    <cellStyle name="_pgvcl-costal_MIS Jan - 08_Comparison" xfId="2190"/>
    <cellStyle name="_pgvcl-costal_MIS Jan - 08_Comparison_TNDOCT-TO MAR-14" xfId="2191"/>
    <cellStyle name="_pgvcl-costal_MIS Jan - 08_Details of Selected Urban Feeder" xfId="2192"/>
    <cellStyle name="_pgvcl-costal_MIS Jan - 08_Details of Selected Urban Feeder_TNDOCT-TO MAR-14" xfId="2193"/>
    <cellStyle name="_pgvcl-costal_MIS Jan - 08_DHTHL JAN-09" xfId="2194"/>
    <cellStyle name="_pgvcl-costal_MIS Jan - 08_dnthl Feb-09" xfId="2195"/>
    <cellStyle name="_pgvcl-costal_MIS Jan - 08_JGYssss" xfId="2196"/>
    <cellStyle name="_pgvcl-costal_MIS Jan - 08_JGYssss_TNDOCT-TO MAR-14" xfId="2197"/>
    <cellStyle name="_pgvcl-costal_MIS Jan - 08_JND - 5" xfId="2198"/>
    <cellStyle name="_pgvcl-costal_MIS Jan - 08_JND - 5_Book-DMTHL" xfId="2199"/>
    <cellStyle name="_pgvcl-costal_MIS Jan - 08_JND - 5_City Division MIS JAN-09" xfId="2200"/>
    <cellStyle name="_pgvcl-costal_MIS Jan - 08_JND - 5_City Division MIS JAN-09_SSNNL CANAL WISE summary-22-06-11" xfId="2201"/>
    <cellStyle name="_pgvcl-costal_MIS Jan - 08_JND - 5_Comparison" xfId="2202"/>
    <cellStyle name="_pgvcl-costal_MIS Jan - 08_JND - 5_Comparison_TNDOCT-TO MAR-14" xfId="2203"/>
    <cellStyle name="_pgvcl-costal_MIS Jan - 08_JND - 5_Details of Selected Urban Feeder" xfId="2204"/>
    <cellStyle name="_pgvcl-costal_MIS Jan - 08_JND - 5_Details of Selected Urban Feeder_TNDOCT-TO MAR-14" xfId="2205"/>
    <cellStyle name="_pgvcl-costal_MIS Jan - 08_JND - 5_DHTHL JAN-09" xfId="2206"/>
    <cellStyle name="_pgvcl-costal_MIS Jan - 08_JND - 5_dnthl Feb-09" xfId="2207"/>
    <cellStyle name="_pgvcl-costal_MIS Jan - 08_JND - 5_JGYssss" xfId="2208"/>
    <cellStyle name="_pgvcl-costal_MIS Jan - 08_JND - 5_JGYssss_TNDOCT-TO MAR-14" xfId="2209"/>
    <cellStyle name="_pgvcl-costal_MIS Jan - 08_JND - 5_NEW MIS Jan-09" xfId="2210"/>
    <cellStyle name="_pgvcl-costal_MIS Jan - 08_JND - 5_NEW MIS Jan-09_SSNNL CANAL WISE summary-22-06-11" xfId="2211"/>
    <cellStyle name="_pgvcl-costal_MIS Jan - 08_JND - 5_PBR" xfId="2212"/>
    <cellStyle name="_pgvcl-costal_MIS Jan - 08_JND - 5_PBR CO_DAILY REPORT GIS - 20-01-09" xfId="2213"/>
    <cellStyle name="_pgvcl-costal_MIS Jan - 08_JND - 5_PBR CO_DAILY REPORT GIS - 20-01-09_TNDOCT-TO MAR-14" xfId="2214"/>
    <cellStyle name="_pgvcl-costal_MIS Jan - 08_JND - 5_PBR_TNDOCT-TO MAR-14" xfId="2215"/>
    <cellStyle name="_pgvcl-costal_MIS Jan - 08_JND - 5_PGVCL- 5" xfId="2216"/>
    <cellStyle name="_pgvcl-costal_MIS Jan - 08_JND - 5_PGVCL SOP MIS 2 11-12 Qtr" xfId="2217"/>
    <cellStyle name="_pgvcl-costal_MIS Jan - 08_JND - 5_PGVCL SOP MIS 2 11-12 Qtr_TNDOCT-TO MAR-14" xfId="2218"/>
    <cellStyle name="_pgvcl-costal_MIS Jan - 08_JND - 5_SOP MIS 4th Qtr 2011 12" xfId="2219"/>
    <cellStyle name="_pgvcl-costal_MIS Jan - 08_JND - 5_SOP MIS 4th Qtr 2011 12_AG HVDSJun -12" xfId="2220"/>
    <cellStyle name="_pgvcl-costal_MIS Jan - 08_JND - 5_SSNNL CANAL WISE summary-22-06-11" xfId="2221"/>
    <cellStyle name="_pgvcl-costal_MIS Jan - 08_JND - 5_t &amp; d SOP HALF YEARLY  26.04.11 014 012" xfId="2222"/>
    <cellStyle name="_pgvcl-costal_MIS Jan - 08_JND - 5_t &amp; d SOP HALF YEARLY  26.04.11 014 012_TNDOCT-TO MAR-14" xfId="2223"/>
    <cellStyle name="_pgvcl-costal_MIS Jan - 08_JND - 5_T&amp;D August-08" xfId="2224"/>
    <cellStyle name="_pgvcl-costal_MIS Jan - 08_JND - 5_T&amp;D August-08_TNDOCT-TO MAR-14" xfId="2225"/>
    <cellStyle name="_pgvcl-costal_MIS Jan - 08_JND - 5_T&amp;D Dec-08" xfId="2226"/>
    <cellStyle name="_pgvcl-costal_MIS Jan - 08_JND - 5_T&amp;D Dec-08_TNDOCT-TO MAR-14" xfId="2227"/>
    <cellStyle name="_pgvcl-costal_MIS Jan - 08_JND - 5_T&amp;D July-08" xfId="2228"/>
    <cellStyle name="_pgvcl-costal_MIS Jan - 08_JND - 5_T&amp;D July-08_TNDOCT-TO MAR-14" xfId="2229"/>
    <cellStyle name="_pgvcl-costal_MIS Jan - 08_JND - 5_tnd" xfId="2230"/>
    <cellStyle name="_pgvcl-costal_MIS Jan - 08_JND - 5_tnd_TNDOCT-TO MAR-14" xfId="2231"/>
    <cellStyle name="_pgvcl-costal_MIS Jan - 08_JND - 5_TNDOCT-TO MAR-14" xfId="2232"/>
    <cellStyle name="_pgvcl-costal_MIS Jan - 08_JND - 5_URBAN WEEKLY PBR CO" xfId="2233"/>
    <cellStyle name="_pgvcl-costal_MIS Jan - 08_JND - 5_URBAN WEEKLY PBR CO_TNDOCT-TO MAR-14" xfId="2234"/>
    <cellStyle name="_pgvcl-costal_MIS Jan - 08_JND - 5_Weekly Urban PBR CO - 06-03-09 to 12-03-09" xfId="2235"/>
    <cellStyle name="_pgvcl-costal_MIS Jan - 08_JND - 5_Weekly Urban PBR CO - 06-03-09 to 12-03-09_TNDOCT-TO MAR-14" xfId="2236"/>
    <cellStyle name="_pgvcl-costal_MIS Jan - 08_JND - 5_Weekly Urban PBR CO - 20-02-09 to 26-02-09" xfId="2237"/>
    <cellStyle name="_pgvcl-costal_MIS Jan - 08_JND - 5_Weekly Urban PBR CO - 20-02-09 to 26-02-09_TNDOCT-TO MAR-14" xfId="2238"/>
    <cellStyle name="_pgvcl-costal_MIS Jan - 08_JND - 5_Weekly Urban PBR CO - 30-01-09 to 05-02-09" xfId="2239"/>
    <cellStyle name="_pgvcl-costal_MIS Jan - 08_JND - 5_Weekly Urban PBR CO - 30-01-09 to 05-02-09_TNDOCT-TO MAR-14" xfId="2240"/>
    <cellStyle name="_pgvcl-costal_MIS Jan - 08_JND - 5_Weekly Urban PBR CO - 9-1-09 to 15.01.09" xfId="2241"/>
    <cellStyle name="_pgvcl-costal_MIS Jan - 08_JND - 5_Weekly Urban PBR CO - 9-1-09 to 15.01.09_TNDOCT-TO MAR-14" xfId="2242"/>
    <cellStyle name="_pgvcl-costal_MIS Jan - 08_NEW MIS Jan - 08" xfId="2243"/>
    <cellStyle name="_pgvcl-costal_MIS Jan - 08_NEW MIS Jan - 08_Book-DMTHL" xfId="2244"/>
    <cellStyle name="_pgvcl-costal_MIS Jan - 08_NEW MIS Jan - 08_Comparison" xfId="2245"/>
    <cellStyle name="_pgvcl-costal_MIS Jan - 08_NEW MIS Jan - 08_Comparison_TNDOCT-TO MAR-14" xfId="2246"/>
    <cellStyle name="_pgvcl-costal_MIS Jan - 08_NEW MIS Jan - 08_Details of Selected Urban Feeder" xfId="2247"/>
    <cellStyle name="_pgvcl-costal_MIS Jan - 08_NEW MIS Jan - 08_Details of Selected Urban Feeder_TNDOCT-TO MAR-14" xfId="2248"/>
    <cellStyle name="_pgvcl-costal_MIS Jan - 08_NEW MIS Jan - 08_DHTHL JAN-09" xfId="2249"/>
    <cellStyle name="_pgvcl-costal_MIS Jan - 08_NEW MIS Jan - 08_dnthl Feb-09" xfId="2250"/>
    <cellStyle name="_pgvcl-costal_MIS Jan - 08_NEW MIS Jan - 08_JGYssss" xfId="2251"/>
    <cellStyle name="_pgvcl-costal_MIS Jan - 08_NEW MIS Jan - 08_JGYssss_TNDOCT-TO MAR-14" xfId="2252"/>
    <cellStyle name="_pgvcl-costal_MIS Jan - 08_NEW MIS Jan - 08_PBR" xfId="2253"/>
    <cellStyle name="_pgvcl-costal_MIS Jan - 08_NEW MIS Jan - 08_PBR CO_DAILY REPORT GIS - 20-01-09" xfId="2254"/>
    <cellStyle name="_pgvcl-costal_MIS Jan - 08_NEW MIS Jan - 08_PBR CO_DAILY REPORT GIS - 20-01-09_TNDOCT-TO MAR-14" xfId="2255"/>
    <cellStyle name="_pgvcl-costal_MIS Jan - 08_NEW MIS Jan - 08_PBR_TNDOCT-TO MAR-14" xfId="2256"/>
    <cellStyle name="_pgvcl-costal_MIS Jan - 08_NEW MIS Jan - 08_SSNNL CANAL WISE summary-22-06-11" xfId="2257"/>
    <cellStyle name="_pgvcl-costal_MIS Jan - 08_NEW MIS Jan - 08_T&amp;D August-08" xfId="2258"/>
    <cellStyle name="_pgvcl-costal_MIS Jan - 08_NEW MIS Jan - 08_T&amp;D August-08_TNDOCT-TO MAR-14" xfId="2259"/>
    <cellStyle name="_pgvcl-costal_MIS Jan - 08_NEW MIS Jan - 08_T&amp;D Dec-08" xfId="2260"/>
    <cellStyle name="_pgvcl-costal_MIS Jan - 08_NEW MIS Jan - 08_T&amp;D Dec-08_TNDOCT-TO MAR-14" xfId="2261"/>
    <cellStyle name="_pgvcl-costal_MIS Jan - 08_NEW MIS Jan - 08_T&amp;D July-08" xfId="2262"/>
    <cellStyle name="_pgvcl-costal_MIS Jan - 08_NEW MIS Jan - 08_T&amp;D July-08_TNDOCT-TO MAR-14" xfId="2263"/>
    <cellStyle name="_pgvcl-costal_MIS Jan - 08_NEW MIS Jan - 08_TNDOCT-TO MAR-14" xfId="2264"/>
    <cellStyle name="_pgvcl-costal_MIS Jan - 08_NEW MIS Jan - 08_URBAN WEEKLY PBR CO" xfId="2265"/>
    <cellStyle name="_pgvcl-costal_MIS Jan - 08_NEW MIS Jan - 08_URBAN WEEKLY PBR CO_TNDOCT-TO MAR-14" xfId="2266"/>
    <cellStyle name="_pgvcl-costal_MIS Jan - 08_NEW MIS Jan - 08_Weekly Urban PBR CO - 06-03-09 to 12-03-09" xfId="2267"/>
    <cellStyle name="_pgvcl-costal_MIS Jan - 08_NEW MIS Jan - 08_Weekly Urban PBR CO - 06-03-09 to 12-03-09_TNDOCT-TO MAR-14" xfId="2268"/>
    <cellStyle name="_pgvcl-costal_MIS Jan - 08_NEW MIS Jan - 08_Weekly Urban PBR CO - 20-02-09 to 26-02-09" xfId="2269"/>
    <cellStyle name="_pgvcl-costal_MIS Jan - 08_NEW MIS Jan - 08_Weekly Urban PBR CO - 20-02-09 to 26-02-09_TNDOCT-TO MAR-14" xfId="2270"/>
    <cellStyle name="_pgvcl-costal_MIS Jan - 08_NEW MIS Jan - 08_Weekly Urban PBR CO - 30-01-09 to 05-02-09" xfId="2271"/>
    <cellStyle name="_pgvcl-costal_MIS Jan - 08_NEW MIS Jan - 08_Weekly Urban PBR CO - 30-01-09 to 05-02-09_TNDOCT-TO MAR-14" xfId="2272"/>
    <cellStyle name="_pgvcl-costal_MIS Jan - 08_NEW MIS Jan - 08_Weekly Urban PBR CO - 9-1-09 to 15.01.09" xfId="2273"/>
    <cellStyle name="_pgvcl-costal_MIS Jan - 08_NEW MIS Jan - 08_Weekly Urban PBR CO - 9-1-09 to 15.01.09_TNDOCT-TO MAR-14" xfId="2274"/>
    <cellStyle name="_pgvcl-costal_MIS Jan - 08_PBR" xfId="2275"/>
    <cellStyle name="_pgvcl-costal_MIS Jan - 08_PBR CO_DAILY REPORT GIS - 20-01-09" xfId="2276"/>
    <cellStyle name="_pgvcl-costal_MIS Jan - 08_PBR CO_DAILY REPORT GIS - 20-01-09_TNDOCT-TO MAR-14" xfId="2277"/>
    <cellStyle name="_pgvcl-costal_MIS Jan - 08_PBR_TNDOCT-TO MAR-14" xfId="2278"/>
    <cellStyle name="_pgvcl-costal_MIS Jan - 08_SSNNL CANAL WISE summary-22-06-11" xfId="2279"/>
    <cellStyle name="_pgvcl-costal_MIS Jan - 08_T&amp;D August-08" xfId="2280"/>
    <cellStyle name="_pgvcl-costal_MIS Jan - 08_T&amp;D August-08_TNDOCT-TO MAR-14" xfId="2281"/>
    <cellStyle name="_pgvcl-costal_MIS Jan - 08_T&amp;D Dec-08" xfId="2282"/>
    <cellStyle name="_pgvcl-costal_MIS Jan - 08_T&amp;D Dec-08_TNDOCT-TO MAR-14" xfId="2283"/>
    <cellStyle name="_pgvcl-costal_MIS Jan - 08_T&amp;D July-08" xfId="2284"/>
    <cellStyle name="_pgvcl-costal_MIS Jan - 08_T&amp;D July-08_TNDOCT-TO MAR-14" xfId="2285"/>
    <cellStyle name="_pgvcl-costal_MIS Jan - 08_TNDOCT-TO MAR-14" xfId="2286"/>
    <cellStyle name="_pgvcl-costal_MIS Jan - 08_URBAN WEEKLY PBR CO" xfId="2287"/>
    <cellStyle name="_pgvcl-costal_MIS Jan - 08_URBAN WEEKLY PBR CO_TNDOCT-TO MAR-14" xfId="2288"/>
    <cellStyle name="_pgvcl-costal_MIS Jan - 08_Weekly Urban PBR CO - 06-03-09 to 12-03-09" xfId="2289"/>
    <cellStyle name="_pgvcl-costal_MIS Jan - 08_Weekly Urban PBR CO - 06-03-09 to 12-03-09_TNDOCT-TO MAR-14" xfId="2290"/>
    <cellStyle name="_pgvcl-costal_MIS Jan - 08_Weekly Urban PBR CO - 20-02-09 to 26-02-09" xfId="2291"/>
    <cellStyle name="_pgvcl-costal_MIS Jan - 08_Weekly Urban PBR CO - 20-02-09 to 26-02-09_TNDOCT-TO MAR-14" xfId="2292"/>
    <cellStyle name="_pgvcl-costal_MIS Jan - 08_Weekly Urban PBR CO - 30-01-09 to 05-02-09" xfId="2293"/>
    <cellStyle name="_pgvcl-costal_MIS Jan - 08_Weekly Urban PBR CO - 30-01-09 to 05-02-09_TNDOCT-TO MAR-14" xfId="2294"/>
    <cellStyle name="_pgvcl-costal_MIS Jan - 08_Weekly Urban PBR CO - 9-1-09 to 15.01.09" xfId="2295"/>
    <cellStyle name="_pgvcl-costal_MIS Jan - 08_Weekly Urban PBR CO - 9-1-09 to 15.01.09_TNDOCT-TO MAR-14" xfId="2296"/>
    <cellStyle name="_pgvcl-costal_MIS monthwise empty TC NEW" xfId="2297"/>
    <cellStyle name="_pgvcl-costal_MIS monthwise empty TC NEW_SSNNL CANAL WISE summary-22-06-11" xfId="2298"/>
    <cellStyle name="_pgvcl-costal_MIS Nov - 07" xfId="2299"/>
    <cellStyle name="_pgvcl-costal_MIS Summary Jan-08" xfId="2300"/>
    <cellStyle name="_pgvcl-costal_MIS Summary Jan-08_Book-DMTHL" xfId="2301"/>
    <cellStyle name="_pgvcl-costal_MIS Summary Jan-08_Comparison" xfId="2302"/>
    <cellStyle name="_pgvcl-costal_MIS Summary Jan-08_Comparison_TNDOCT-TO MAR-14" xfId="2303"/>
    <cellStyle name="_pgvcl-costal_MIS Summary Jan-08_Details of Selected Urban Feeder" xfId="2304"/>
    <cellStyle name="_pgvcl-costal_MIS Summary Jan-08_Details of Selected Urban Feeder_TNDOCT-TO MAR-14" xfId="2305"/>
    <cellStyle name="_pgvcl-costal_MIS Summary Jan-08_DHTHL JAN-09" xfId="2306"/>
    <cellStyle name="_pgvcl-costal_MIS Summary Jan-08_dnthl Feb-09" xfId="2307"/>
    <cellStyle name="_pgvcl-costal_MIS Summary Jan-08_JGYssss" xfId="2308"/>
    <cellStyle name="_pgvcl-costal_MIS Summary Jan-08_JGYssss_TNDOCT-TO MAR-14" xfId="2309"/>
    <cellStyle name="_pgvcl-costal_MIS Summary Jan-08_PBR" xfId="2310"/>
    <cellStyle name="_pgvcl-costal_MIS Summary Jan-08_PBR CO_DAILY REPORT GIS - 20-01-09" xfId="2311"/>
    <cellStyle name="_pgvcl-costal_MIS Summary Jan-08_PBR CO_DAILY REPORT GIS - 20-01-09_TNDOCT-TO MAR-14" xfId="2312"/>
    <cellStyle name="_pgvcl-costal_MIS Summary Jan-08_PBR_TNDOCT-TO MAR-14" xfId="2313"/>
    <cellStyle name="_pgvcl-costal_MIS Summary Jan-08_SSNNL CANAL WISE summary-22-06-11" xfId="2314"/>
    <cellStyle name="_pgvcl-costal_MIS Summary Jan-08_T&amp;D August-08" xfId="2315"/>
    <cellStyle name="_pgvcl-costal_MIS Summary Jan-08_T&amp;D August-08_TNDOCT-TO MAR-14" xfId="2316"/>
    <cellStyle name="_pgvcl-costal_MIS Summary Jan-08_T&amp;D Dec-08" xfId="2317"/>
    <cellStyle name="_pgvcl-costal_MIS Summary Jan-08_T&amp;D Dec-08_TNDOCT-TO MAR-14" xfId="2318"/>
    <cellStyle name="_pgvcl-costal_MIS Summary Jan-08_T&amp;D July-08" xfId="2319"/>
    <cellStyle name="_pgvcl-costal_MIS Summary Jan-08_T&amp;D July-08_TNDOCT-TO MAR-14" xfId="2320"/>
    <cellStyle name="_pgvcl-costal_MIS Summary Jan-08_TNDOCT-TO MAR-14" xfId="2321"/>
    <cellStyle name="_pgvcl-costal_MIS Summary Jan-08_URBAN WEEKLY PBR CO" xfId="2322"/>
    <cellStyle name="_pgvcl-costal_MIS Summary Jan-08_URBAN WEEKLY PBR CO_TNDOCT-TO MAR-14" xfId="2323"/>
    <cellStyle name="_pgvcl-costal_MIS Summary Jan-08_Weekly Urban PBR CO - 06-03-09 to 12-03-09" xfId="2324"/>
    <cellStyle name="_pgvcl-costal_MIS Summary Jan-08_Weekly Urban PBR CO - 06-03-09 to 12-03-09_TNDOCT-TO MAR-14" xfId="2325"/>
    <cellStyle name="_pgvcl-costal_MIS Summary Jan-08_Weekly Urban PBR CO - 20-02-09 to 26-02-09" xfId="2326"/>
    <cellStyle name="_pgvcl-costal_MIS Summary Jan-08_Weekly Urban PBR CO - 20-02-09 to 26-02-09_TNDOCT-TO MAR-14" xfId="2327"/>
    <cellStyle name="_pgvcl-costal_MIS Summary Jan-08_Weekly Urban PBR CO - 30-01-09 to 05-02-09" xfId="2328"/>
    <cellStyle name="_pgvcl-costal_MIS Summary Jan-08_Weekly Urban PBR CO - 30-01-09 to 05-02-09_TNDOCT-TO MAR-14" xfId="2329"/>
    <cellStyle name="_pgvcl-costal_MIS Summary Jan-08_Weekly Urban PBR CO - 9-1-09 to 15.01.09" xfId="2330"/>
    <cellStyle name="_pgvcl-costal_MIS Summary Jan-08_Weekly Urban PBR CO - 9-1-09 to 15.01.09_TNDOCT-TO MAR-14" xfId="2331"/>
    <cellStyle name="_pgvcl-costal_MIS_Book-DMTHL" xfId="2332"/>
    <cellStyle name="_pgvcl-costal_MIS_Comparison" xfId="2333"/>
    <cellStyle name="_pgvcl-costal_MIS_Comparison_TNDOCT-TO MAR-14" xfId="2334"/>
    <cellStyle name="_pgvcl-costal_MIS_Details of Selected Urban Feeder" xfId="2335"/>
    <cellStyle name="_pgvcl-costal_MIS_Details of Selected Urban Feeder_TNDOCT-TO MAR-14" xfId="2336"/>
    <cellStyle name="_pgvcl-costal_MIS_DHTHL JAN-09" xfId="2337"/>
    <cellStyle name="_pgvcl-costal_MIS_dnthl Feb-09" xfId="2338"/>
    <cellStyle name="_pgvcl-costal_MIS_JGYssss" xfId="2339"/>
    <cellStyle name="_pgvcl-costal_MIS_JGYssss_TNDOCT-TO MAR-14" xfId="2340"/>
    <cellStyle name="_pgvcl-costal_MIS_JND - 5" xfId="2341"/>
    <cellStyle name="_pgvcl-costal_MIS_JND - 5_Book-DMTHL" xfId="2342"/>
    <cellStyle name="_pgvcl-costal_MIS_JND - 5_City Division MIS JAN-09" xfId="2343"/>
    <cellStyle name="_pgvcl-costal_MIS_JND - 5_City Division MIS JAN-09_SSNNL CANAL WISE summary-22-06-11" xfId="2344"/>
    <cellStyle name="_pgvcl-costal_MIS_JND - 5_Comparison" xfId="2345"/>
    <cellStyle name="_pgvcl-costal_MIS_JND - 5_Comparison_TNDOCT-TO MAR-14" xfId="2346"/>
    <cellStyle name="_pgvcl-costal_MIS_JND - 5_Details of Selected Urban Feeder" xfId="2347"/>
    <cellStyle name="_pgvcl-costal_MIS_JND - 5_Details of Selected Urban Feeder_TNDOCT-TO MAR-14" xfId="2348"/>
    <cellStyle name="_pgvcl-costal_MIS_JND - 5_DHTHL JAN-09" xfId="2349"/>
    <cellStyle name="_pgvcl-costal_MIS_JND - 5_dnthl Feb-09" xfId="2350"/>
    <cellStyle name="_pgvcl-costal_MIS_JND - 5_JGYssss" xfId="2351"/>
    <cellStyle name="_pgvcl-costal_MIS_JND - 5_JGYssss_TNDOCT-TO MAR-14" xfId="2352"/>
    <cellStyle name="_pgvcl-costal_MIS_JND - 5_NEW MIS Jan-09" xfId="2353"/>
    <cellStyle name="_pgvcl-costal_MIS_JND - 5_NEW MIS Jan-09_SSNNL CANAL WISE summary-22-06-11" xfId="2354"/>
    <cellStyle name="_pgvcl-costal_MIS_JND - 5_PBR" xfId="2355"/>
    <cellStyle name="_pgvcl-costal_MIS_JND - 5_PBR CO_DAILY REPORT GIS - 20-01-09" xfId="2356"/>
    <cellStyle name="_pgvcl-costal_MIS_JND - 5_PBR CO_DAILY REPORT GIS - 20-01-09_TNDOCT-TO MAR-14" xfId="2357"/>
    <cellStyle name="_pgvcl-costal_MIS_JND - 5_PBR_TNDOCT-TO MAR-14" xfId="2358"/>
    <cellStyle name="_pgvcl-costal_MIS_JND - 5_SSNNL CANAL WISE summary-22-06-11" xfId="2359"/>
    <cellStyle name="_pgvcl-costal_MIS_JND - 5_T&amp;D August-08" xfId="2360"/>
    <cellStyle name="_pgvcl-costal_MIS_JND - 5_T&amp;D August-08_TNDOCT-TO MAR-14" xfId="2361"/>
    <cellStyle name="_pgvcl-costal_MIS_JND - 5_T&amp;D Dec-08" xfId="2362"/>
    <cellStyle name="_pgvcl-costal_MIS_JND - 5_T&amp;D Dec-08_TNDOCT-TO MAR-14" xfId="2363"/>
    <cellStyle name="_pgvcl-costal_MIS_JND - 5_T&amp;D July-08" xfId="2364"/>
    <cellStyle name="_pgvcl-costal_MIS_JND - 5_T&amp;D July-08_TNDOCT-TO MAR-14" xfId="2365"/>
    <cellStyle name="_pgvcl-costal_MIS_JND - 5_TNDOCT-TO MAR-14" xfId="2366"/>
    <cellStyle name="_pgvcl-costal_MIS_JND - 5_URBAN WEEKLY PBR CO" xfId="2367"/>
    <cellStyle name="_pgvcl-costal_MIS_JND - 5_URBAN WEEKLY PBR CO_TNDOCT-TO MAR-14" xfId="2368"/>
    <cellStyle name="_pgvcl-costal_MIS_JND - 5_Weekly Urban PBR CO - 06-03-09 to 12-03-09" xfId="2369"/>
    <cellStyle name="_pgvcl-costal_MIS_JND - 5_Weekly Urban PBR CO - 06-03-09 to 12-03-09_TNDOCT-TO MAR-14" xfId="2370"/>
    <cellStyle name="_pgvcl-costal_MIS_JND - 5_Weekly Urban PBR CO - 20-02-09 to 26-02-09" xfId="2371"/>
    <cellStyle name="_pgvcl-costal_MIS_JND - 5_Weekly Urban PBR CO - 20-02-09 to 26-02-09_TNDOCT-TO MAR-14" xfId="2372"/>
    <cellStyle name="_pgvcl-costal_MIS_JND - 5_Weekly Urban PBR CO - 30-01-09 to 05-02-09" xfId="2373"/>
    <cellStyle name="_pgvcl-costal_MIS_JND - 5_Weekly Urban PBR CO - 30-01-09 to 05-02-09_TNDOCT-TO MAR-14" xfId="2374"/>
    <cellStyle name="_pgvcl-costal_MIS_JND - 5_Weekly Urban PBR CO - 9-1-09 to 15.01.09" xfId="2375"/>
    <cellStyle name="_pgvcl-costal_MIS_JND - 5_Weekly Urban PBR CO - 9-1-09 to 15.01.09_TNDOCT-TO MAR-14" xfId="2376"/>
    <cellStyle name="_pgvcl-costal_MIS_JND T-3 MIS" xfId="2377"/>
    <cellStyle name="_pgvcl-costal_MIS_JND-5 T3" xfId="2378"/>
    <cellStyle name="_pgvcl-costal_MIS_NEW MIS Jan - 08" xfId="2379"/>
    <cellStyle name="_pgvcl-costal_MIS_NEW MIS Jan - 08_Book-DMTHL" xfId="2380"/>
    <cellStyle name="_pgvcl-costal_MIS_NEW MIS Jan - 08_Comparison" xfId="2381"/>
    <cellStyle name="_pgvcl-costal_MIS_NEW MIS Jan - 08_Comparison_TNDOCT-TO MAR-14" xfId="2382"/>
    <cellStyle name="_pgvcl-costal_MIS_NEW MIS Jan - 08_Details of Selected Urban Feeder" xfId="2383"/>
    <cellStyle name="_pgvcl-costal_MIS_NEW MIS Jan - 08_Details of Selected Urban Feeder_TNDOCT-TO MAR-14" xfId="2384"/>
    <cellStyle name="_pgvcl-costal_MIS_NEW MIS Jan - 08_DHTHL JAN-09" xfId="2385"/>
    <cellStyle name="_pgvcl-costal_MIS_NEW MIS Jan - 08_dnthl Feb-09" xfId="2386"/>
    <cellStyle name="_pgvcl-costal_MIS_NEW MIS Jan - 08_JGYssss" xfId="2387"/>
    <cellStyle name="_pgvcl-costal_MIS_NEW MIS Jan - 08_JGYssss_TNDOCT-TO MAR-14" xfId="2388"/>
    <cellStyle name="_pgvcl-costal_MIS_NEW MIS Jan - 08_PBR" xfId="2389"/>
    <cellStyle name="_pgvcl-costal_MIS_NEW MIS Jan - 08_PBR CO_DAILY REPORT GIS - 20-01-09" xfId="2390"/>
    <cellStyle name="_pgvcl-costal_MIS_NEW MIS Jan - 08_PBR CO_DAILY REPORT GIS - 20-01-09_TNDOCT-TO MAR-14" xfId="2391"/>
    <cellStyle name="_pgvcl-costal_MIS_NEW MIS Jan - 08_PBR_TNDOCT-TO MAR-14" xfId="2392"/>
    <cellStyle name="_pgvcl-costal_MIS_NEW MIS Jan - 08_SSNNL CANAL WISE summary-22-06-11" xfId="2393"/>
    <cellStyle name="_pgvcl-costal_MIS_NEW MIS Jan - 08_T&amp;D August-08" xfId="2394"/>
    <cellStyle name="_pgvcl-costal_MIS_NEW MIS Jan - 08_T&amp;D August-08_TNDOCT-TO MAR-14" xfId="2395"/>
    <cellStyle name="_pgvcl-costal_MIS_NEW MIS Jan - 08_T&amp;D Dec-08" xfId="2396"/>
    <cellStyle name="_pgvcl-costal_MIS_NEW MIS Jan - 08_T&amp;D Dec-08_TNDOCT-TO MAR-14" xfId="2397"/>
    <cellStyle name="_pgvcl-costal_MIS_NEW MIS Jan - 08_T&amp;D July-08" xfId="2398"/>
    <cellStyle name="_pgvcl-costal_MIS_NEW MIS Jan - 08_T&amp;D July-08_TNDOCT-TO MAR-14" xfId="2399"/>
    <cellStyle name="_pgvcl-costal_MIS_NEW MIS Jan - 08_TNDOCT-TO MAR-14" xfId="2400"/>
    <cellStyle name="_pgvcl-costal_MIS_NEW MIS Jan - 08_URBAN WEEKLY PBR CO" xfId="2401"/>
    <cellStyle name="_pgvcl-costal_MIS_NEW MIS Jan - 08_URBAN WEEKLY PBR CO_TNDOCT-TO MAR-14" xfId="2402"/>
    <cellStyle name="_pgvcl-costal_MIS_NEW MIS Jan - 08_Weekly Urban PBR CO - 06-03-09 to 12-03-09" xfId="2403"/>
    <cellStyle name="_pgvcl-costal_MIS_NEW MIS Jan - 08_Weekly Urban PBR CO - 06-03-09 to 12-03-09_TNDOCT-TO MAR-14" xfId="2404"/>
    <cellStyle name="_pgvcl-costal_MIS_NEW MIS Jan - 08_Weekly Urban PBR CO - 20-02-09 to 26-02-09" xfId="2405"/>
    <cellStyle name="_pgvcl-costal_MIS_NEW MIS Jan - 08_Weekly Urban PBR CO - 20-02-09 to 26-02-09_TNDOCT-TO MAR-14" xfId="2406"/>
    <cellStyle name="_pgvcl-costal_MIS_NEW MIS Jan - 08_Weekly Urban PBR CO - 30-01-09 to 05-02-09" xfId="2407"/>
    <cellStyle name="_pgvcl-costal_MIS_NEW MIS Jan - 08_Weekly Urban PBR CO - 30-01-09 to 05-02-09_TNDOCT-TO MAR-14" xfId="2408"/>
    <cellStyle name="_pgvcl-costal_MIS_NEW MIS Jan - 08_Weekly Urban PBR CO - 9-1-09 to 15.01.09" xfId="2409"/>
    <cellStyle name="_pgvcl-costal_MIS_NEW MIS Jan - 08_Weekly Urban PBR CO - 9-1-09 to 15.01.09_TNDOCT-TO MAR-14" xfId="2410"/>
    <cellStyle name="_pgvcl-costal_MIS_PBR" xfId="2411"/>
    <cellStyle name="_pgvcl-costal_MIS_PBR CO_DAILY REPORT GIS - 20-01-09" xfId="2412"/>
    <cellStyle name="_pgvcl-costal_MIS_PBR CO_DAILY REPORT GIS - 20-01-09_TNDOCT-TO MAR-14" xfId="2413"/>
    <cellStyle name="_pgvcl-costal_MIS_PBR_TNDOCT-TO MAR-14" xfId="2414"/>
    <cellStyle name="_pgvcl-costal_MIS_PGVCL- 5" xfId="2415"/>
    <cellStyle name="_pgvcl-costal_MIS_PGVCL SOP MIS 2 11-12 Qtr" xfId="2416"/>
    <cellStyle name="_pgvcl-costal_MIS_PGVCL SOP MIS 2 11-12 Qtr_TNDOCT-TO MAR-14" xfId="2417"/>
    <cellStyle name="_pgvcl-costal_MIS_SOP MIS 4th Qtr 2011 12" xfId="2418"/>
    <cellStyle name="_pgvcl-costal_MIS_SOP MIS 4th Qtr 2011 12_AG HVDSJun -12" xfId="2419"/>
    <cellStyle name="_pgvcl-costal_MIS_SSNNL CANAL WISE summary-22-06-11" xfId="2420"/>
    <cellStyle name="_pgvcl-costal_MIS_t &amp; d SOP HALF YEARLY  26.04.11 014 012" xfId="2421"/>
    <cellStyle name="_pgvcl-costal_MIS_t &amp; d SOP HALF YEARLY  26.04.11 014 012_TNDOCT-TO MAR-14" xfId="2422"/>
    <cellStyle name="_pgvcl-costal_MIS_T&amp;D August-08" xfId="2423"/>
    <cellStyle name="_pgvcl-costal_MIS_T&amp;D August-08_TNDOCT-TO MAR-14" xfId="2424"/>
    <cellStyle name="_pgvcl-costal_MIS_T&amp;D Dec-08" xfId="2425"/>
    <cellStyle name="_pgvcl-costal_MIS_T&amp;D Dec-08_TNDOCT-TO MAR-14" xfId="2426"/>
    <cellStyle name="_pgvcl-costal_MIS_T&amp;D July-08" xfId="2427"/>
    <cellStyle name="_pgvcl-costal_MIS_T&amp;D July-08_TNDOCT-TO MAR-14" xfId="2428"/>
    <cellStyle name="_pgvcl-costal_MIS_tnd" xfId="2429"/>
    <cellStyle name="_pgvcl-costal_MIS_tnd_TNDOCT-TO MAR-14" xfId="2430"/>
    <cellStyle name="_pgvcl-costal_MIS_TNDOCT-TO MAR-14" xfId="2431"/>
    <cellStyle name="_pgvcl-costal_MIS_URBAN WEEKLY PBR CO" xfId="2432"/>
    <cellStyle name="_pgvcl-costal_MIS_URBAN WEEKLY PBR CO_TNDOCT-TO MAR-14" xfId="2433"/>
    <cellStyle name="_pgvcl-costal_MIS_Weekly Urban PBR CO - 06-03-09 to 12-03-09" xfId="2434"/>
    <cellStyle name="_pgvcl-costal_MIS_Weekly Urban PBR CO - 06-03-09 to 12-03-09_TNDOCT-TO MAR-14" xfId="2435"/>
    <cellStyle name="_pgvcl-costal_MIS_Weekly Urban PBR CO - 20-02-09 to 26-02-09" xfId="2436"/>
    <cellStyle name="_pgvcl-costal_MIS_Weekly Urban PBR CO - 20-02-09 to 26-02-09_TNDOCT-TO MAR-14" xfId="2437"/>
    <cellStyle name="_pgvcl-costal_MIS_Weekly Urban PBR CO - 30-01-09 to 05-02-09" xfId="2438"/>
    <cellStyle name="_pgvcl-costal_MIS_Weekly Urban PBR CO - 30-01-09 to 05-02-09_TNDOCT-TO MAR-14" xfId="2439"/>
    <cellStyle name="_pgvcl-costal_MIS_Weekly Urban PBR CO - 9-1-09 to 15.01.09" xfId="2440"/>
    <cellStyle name="_pgvcl-costal_MIS_Weekly Urban PBR CO - 9-1-09 to 15.01.09_TNDOCT-TO MAR-14" xfId="2441"/>
    <cellStyle name="_pgvcl-costal_NEW MIS From JND Circle" xfId="2442"/>
    <cellStyle name="_pgvcl-costal_NEW MIS From JND Circle_Book-DMTHL" xfId="2443"/>
    <cellStyle name="_pgvcl-costal_NEW MIS From JND Circle_Comparison" xfId="2444"/>
    <cellStyle name="_pgvcl-costal_NEW MIS From JND Circle_Comparison_TNDOCT-TO MAR-14" xfId="2445"/>
    <cellStyle name="_pgvcl-costal_NEW MIS From JND Circle_Details of Selected Urban Feeder" xfId="2446"/>
    <cellStyle name="_pgvcl-costal_NEW MIS From JND Circle_Details of Selected Urban Feeder_TNDOCT-TO MAR-14" xfId="2447"/>
    <cellStyle name="_pgvcl-costal_NEW MIS From JND Circle_DHTHL JAN-09" xfId="2448"/>
    <cellStyle name="_pgvcl-costal_NEW MIS From JND Circle_dnthl Feb-09" xfId="2449"/>
    <cellStyle name="_pgvcl-costal_NEW MIS From JND Circle_JGYssss" xfId="2450"/>
    <cellStyle name="_pgvcl-costal_NEW MIS From JND Circle_JGYssss_TNDOCT-TO MAR-14" xfId="2451"/>
    <cellStyle name="_pgvcl-costal_NEW MIS From JND Circle_PBR" xfId="2452"/>
    <cellStyle name="_pgvcl-costal_NEW MIS From JND Circle_PBR CO_DAILY REPORT GIS - 20-01-09" xfId="2453"/>
    <cellStyle name="_pgvcl-costal_NEW MIS From JND Circle_PBR CO_DAILY REPORT GIS - 20-01-09_TNDOCT-TO MAR-14" xfId="2454"/>
    <cellStyle name="_pgvcl-costal_NEW MIS From JND Circle_PBR_TNDOCT-TO MAR-14" xfId="2455"/>
    <cellStyle name="_pgvcl-costal_NEW MIS From JND Circle_SSNNL CANAL WISE summary-22-06-11" xfId="2456"/>
    <cellStyle name="_pgvcl-costal_NEW MIS From JND Circle_T&amp;D August-08" xfId="2457"/>
    <cellStyle name="_pgvcl-costal_NEW MIS From JND Circle_T&amp;D August-08_TNDOCT-TO MAR-14" xfId="2458"/>
    <cellStyle name="_pgvcl-costal_NEW MIS From JND Circle_T&amp;D Dec-08" xfId="2459"/>
    <cellStyle name="_pgvcl-costal_NEW MIS From JND Circle_T&amp;D Dec-08_TNDOCT-TO MAR-14" xfId="2460"/>
    <cellStyle name="_pgvcl-costal_NEW MIS From JND Circle_T&amp;D July-08" xfId="2461"/>
    <cellStyle name="_pgvcl-costal_NEW MIS From JND Circle_T&amp;D July-08_TNDOCT-TO MAR-14" xfId="2462"/>
    <cellStyle name="_pgvcl-costal_NEW MIS From JND Circle_TNDOCT-TO MAR-14" xfId="2463"/>
    <cellStyle name="_pgvcl-costal_NEW MIS From JND Circle_URBAN WEEKLY PBR CO" xfId="2464"/>
    <cellStyle name="_pgvcl-costal_NEW MIS From JND Circle_URBAN WEEKLY PBR CO_TNDOCT-TO MAR-14" xfId="2465"/>
    <cellStyle name="_pgvcl-costal_NEW MIS From JND Circle_Weekly Urban PBR CO - 06-03-09 to 12-03-09" xfId="2466"/>
    <cellStyle name="_pgvcl-costal_NEW MIS From JND Circle_Weekly Urban PBR CO - 06-03-09 to 12-03-09_TNDOCT-TO MAR-14" xfId="2467"/>
    <cellStyle name="_pgvcl-costal_NEW MIS From JND Circle_Weekly Urban PBR CO - 20-02-09 to 26-02-09" xfId="2468"/>
    <cellStyle name="_pgvcl-costal_NEW MIS From JND Circle_Weekly Urban PBR CO - 20-02-09 to 26-02-09_TNDOCT-TO MAR-14" xfId="2469"/>
    <cellStyle name="_pgvcl-costal_NEW MIS From JND Circle_Weekly Urban PBR CO - 30-01-09 to 05-02-09" xfId="2470"/>
    <cellStyle name="_pgvcl-costal_NEW MIS From JND Circle_Weekly Urban PBR CO - 30-01-09 to 05-02-09_TNDOCT-TO MAR-14" xfId="2471"/>
    <cellStyle name="_pgvcl-costal_NEW MIS From JND Circle_Weekly Urban PBR CO - 9-1-09 to 15.01.09" xfId="2472"/>
    <cellStyle name="_pgvcl-costal_NEW MIS From JND Circle_Weekly Urban PBR CO - 9-1-09 to 15.01.09_TNDOCT-TO MAR-14" xfId="2473"/>
    <cellStyle name="_pgvcl-costal_NEW MIS Jan - 08" xfId="2474"/>
    <cellStyle name="_pgvcl-costal_NEW MIS Jan - 08_Book-DMTHL" xfId="2475"/>
    <cellStyle name="_pgvcl-costal_NEW MIS Jan - 08_Comparison" xfId="2476"/>
    <cellStyle name="_pgvcl-costal_NEW MIS Jan - 08_Comparison_TNDOCT-TO MAR-14" xfId="2477"/>
    <cellStyle name="_pgvcl-costal_NEW MIS Jan - 08_Details of Selected Urban Feeder" xfId="2478"/>
    <cellStyle name="_pgvcl-costal_NEW MIS Jan - 08_Details of Selected Urban Feeder_TNDOCT-TO MAR-14" xfId="2479"/>
    <cellStyle name="_pgvcl-costal_NEW MIS Jan - 08_DHTHL JAN-09" xfId="2480"/>
    <cellStyle name="_pgvcl-costal_NEW MIS Jan - 08_dnthl Feb-09" xfId="2481"/>
    <cellStyle name="_pgvcl-costal_NEW MIS Jan - 08_JGYssss" xfId="2482"/>
    <cellStyle name="_pgvcl-costal_NEW MIS Jan - 08_JGYssss_TNDOCT-TO MAR-14" xfId="2483"/>
    <cellStyle name="_pgvcl-costal_NEW MIS Jan - 08_PBR" xfId="2484"/>
    <cellStyle name="_pgvcl-costal_NEW MIS Jan - 08_PBR CO_DAILY REPORT GIS - 20-01-09" xfId="2485"/>
    <cellStyle name="_pgvcl-costal_NEW MIS Jan - 08_PBR CO_DAILY REPORT GIS - 20-01-09_TNDOCT-TO MAR-14" xfId="2486"/>
    <cellStyle name="_pgvcl-costal_NEW MIS Jan - 08_PBR_TNDOCT-TO MAR-14" xfId="2487"/>
    <cellStyle name="_pgvcl-costal_NEW MIS Jan - 08_SSNNL CANAL WISE summary-22-06-11" xfId="2488"/>
    <cellStyle name="_pgvcl-costal_NEW MIS Jan - 08_T&amp;D August-08" xfId="2489"/>
    <cellStyle name="_pgvcl-costal_NEW MIS Jan - 08_T&amp;D August-08_TNDOCT-TO MAR-14" xfId="2490"/>
    <cellStyle name="_pgvcl-costal_NEW MIS Jan - 08_T&amp;D Dec-08" xfId="2491"/>
    <cellStyle name="_pgvcl-costal_NEW MIS Jan - 08_T&amp;D Dec-08_TNDOCT-TO MAR-14" xfId="2492"/>
    <cellStyle name="_pgvcl-costal_NEW MIS Jan - 08_T&amp;D July-08" xfId="2493"/>
    <cellStyle name="_pgvcl-costal_NEW MIS Jan - 08_T&amp;D July-08_TNDOCT-TO MAR-14" xfId="2494"/>
    <cellStyle name="_pgvcl-costal_NEW MIS Jan - 08_TNDOCT-TO MAR-14" xfId="2495"/>
    <cellStyle name="_pgvcl-costal_NEW MIS Jan - 08_URBAN WEEKLY PBR CO" xfId="2496"/>
    <cellStyle name="_pgvcl-costal_NEW MIS Jan - 08_URBAN WEEKLY PBR CO_TNDOCT-TO MAR-14" xfId="2497"/>
    <cellStyle name="_pgvcl-costal_NEW MIS Jan - 08_Weekly Urban PBR CO - 06-03-09 to 12-03-09" xfId="2498"/>
    <cellStyle name="_pgvcl-costal_NEW MIS Jan - 08_Weekly Urban PBR CO - 06-03-09 to 12-03-09_TNDOCT-TO MAR-14" xfId="2499"/>
    <cellStyle name="_pgvcl-costal_NEW MIS Jan - 08_Weekly Urban PBR CO - 20-02-09 to 26-02-09" xfId="2500"/>
    <cellStyle name="_pgvcl-costal_NEW MIS Jan - 08_Weekly Urban PBR CO - 20-02-09 to 26-02-09_TNDOCT-TO MAR-14" xfId="2501"/>
    <cellStyle name="_pgvcl-costal_NEW MIS Jan - 08_Weekly Urban PBR CO - 30-01-09 to 05-02-09" xfId="2502"/>
    <cellStyle name="_pgvcl-costal_NEW MIS Jan - 08_Weekly Urban PBR CO - 30-01-09 to 05-02-09_TNDOCT-TO MAR-14" xfId="2503"/>
    <cellStyle name="_pgvcl-costal_NEW MIS Jan - 08_Weekly Urban PBR CO - 9-1-09 to 15.01.09" xfId="2504"/>
    <cellStyle name="_pgvcl-costal_NEW MIS Jan - 08_Weekly Urban PBR CO - 9-1-09 to 15.01.09_TNDOCT-TO MAR-14" xfId="2505"/>
    <cellStyle name="_pgvcl-costal_NEWMISFromJNDCircle-DEC07" xfId="2506"/>
    <cellStyle name="_pgvcl-costal_PBR" xfId="2507"/>
    <cellStyle name="_pgvcl-costal_PBR CO_DAILY REPORT GIS - 20-01-09" xfId="2508"/>
    <cellStyle name="_pgvcl-costal_PBR CO_DAILY REPORT GIS - 20-01-09_TNDOCT-TO MAR-14" xfId="2509"/>
    <cellStyle name="_pgvcl-costal_PBR_TNDOCT-TO MAR-14" xfId="2510"/>
    <cellStyle name="_pgvcl-costal_PBR-7" xfId="2511"/>
    <cellStyle name="_pgvcl-costal_PBR-7_TNDOCT-TO MAR-14" xfId="2512"/>
    <cellStyle name="_pgvcl-costal_Performance Report 26.10.09" xfId="2513"/>
    <cellStyle name="_pgvcl-costal_pgvcl" xfId="2514"/>
    <cellStyle name="_pgvcl-costal_PGVCL-" xfId="2515"/>
    <cellStyle name="_pgvcl-costal_pgvcl_Accident - 2007-08 + 2008-09 -- 15.12.08" xfId="2516"/>
    <cellStyle name="_pgvcl-costal_PGVCL-_Accident - 2007-08 + 2008-09 -- 15.12.08" xfId="2517"/>
    <cellStyle name="_pgvcl-costal_pgvcl_Accident - 2007-08 + 2008-09 -- 15.12.08_TNDOCT-TO MAR-14" xfId="2518"/>
    <cellStyle name="_pgvcl-costal_PGVCL-_Accident - 2007-08 + 2008-09 -- 15.12.08_TNDOCT-TO MAR-14" xfId="2519"/>
    <cellStyle name="_pgvcl-costal_pgvcl_Accident S-dn wise up to Nov. 08 for SE's Conference" xfId="2520"/>
    <cellStyle name="_pgvcl-costal_PGVCL-_Accident S-dn wise up to Nov. 08 for SE's Conference" xfId="2521"/>
    <cellStyle name="_pgvcl-costal_pgvcl_Accident S-dn wise up to Nov. 08 for SE's Conference_TNDOCT-TO MAR-14" xfId="2522"/>
    <cellStyle name="_pgvcl-costal_PGVCL-_Accident S-dn wise up to Nov. 08 for SE's Conference_TNDOCT-TO MAR-14" xfId="2523"/>
    <cellStyle name="_pgvcl-costal_pgvcl_AG TC METER " xfId="2524"/>
    <cellStyle name="_pgvcl-costal_PGVCL-_AG TC METER " xfId="2525"/>
    <cellStyle name="_pgvcl-costal_pgvcl_AG TC METER _Book-DMTHL" xfId="2526"/>
    <cellStyle name="_pgvcl-costal_PGVCL-_AG TC METER _Book-DMTHL" xfId="2527"/>
    <cellStyle name="_pgvcl-costal_pgvcl_AG TC METER _Comparison" xfId="2528"/>
    <cellStyle name="_pgvcl-costal_PGVCL-_AG TC METER _Comparison" xfId="2529"/>
    <cellStyle name="_pgvcl-costal_pgvcl_AG TC METER _Comparison_TNDOCT-TO MAR-14" xfId="2530"/>
    <cellStyle name="_pgvcl-costal_PGVCL-_AG TC METER _Comparison_TNDOCT-TO MAR-14" xfId="2531"/>
    <cellStyle name="_pgvcl-costal_pgvcl_AG TC METER _Details of Selected Urban Feeder" xfId="2532"/>
    <cellStyle name="_pgvcl-costal_PGVCL-_AG TC METER _Details of Selected Urban Feeder" xfId="2533"/>
    <cellStyle name="_pgvcl-costal_pgvcl_AG TC METER _Details of Selected Urban Feeder_TNDOCT-TO MAR-14" xfId="2534"/>
    <cellStyle name="_pgvcl-costal_PGVCL-_AG TC METER _Details of Selected Urban Feeder_TNDOCT-TO MAR-14" xfId="2535"/>
    <cellStyle name="_pgvcl-costal_pgvcl_AG TC METER _DHTHL JAN-09" xfId="2536"/>
    <cellStyle name="_pgvcl-costal_PGVCL-_AG TC METER _DHTHL JAN-09" xfId="2537"/>
    <cellStyle name="_pgvcl-costal_pgvcl_AG TC METER _dnthl Feb-09" xfId="2538"/>
    <cellStyle name="_pgvcl-costal_PGVCL-_AG TC METER _dnthl Feb-09" xfId="2539"/>
    <cellStyle name="_pgvcl-costal_pgvcl_AG TC METER _JGYssss" xfId="2540"/>
    <cellStyle name="_pgvcl-costal_PGVCL-_AG TC METER _JGYssss" xfId="2541"/>
    <cellStyle name="_pgvcl-costal_pgvcl_AG TC METER _JGYssss_TNDOCT-TO MAR-14" xfId="2542"/>
    <cellStyle name="_pgvcl-costal_PGVCL-_AG TC METER _JGYssss_TNDOCT-TO MAR-14" xfId="2543"/>
    <cellStyle name="_pgvcl-costal_pgvcl_AG TC METER _PBR" xfId="2544"/>
    <cellStyle name="_pgvcl-costal_PGVCL-_AG TC METER _PBR" xfId="2545"/>
    <cellStyle name="_pgvcl-costal_pgvcl_AG TC METER _PBR CO_DAILY REPORT GIS - 20-01-09" xfId="2546"/>
    <cellStyle name="_pgvcl-costal_PGVCL-_AG TC METER _PBR CO_DAILY REPORT GIS - 20-01-09" xfId="2547"/>
    <cellStyle name="_pgvcl-costal_pgvcl_AG TC METER _PBR CO_DAILY REPORT GIS - 20-01-09_TNDOCT-TO MAR-14" xfId="2548"/>
    <cellStyle name="_pgvcl-costal_PGVCL-_AG TC METER _PBR CO_DAILY REPORT GIS - 20-01-09_TNDOCT-TO MAR-14" xfId="2549"/>
    <cellStyle name="_pgvcl-costal_pgvcl_AG TC METER _PBR_TNDOCT-TO MAR-14" xfId="2550"/>
    <cellStyle name="_pgvcl-costal_PGVCL-_AG TC METER _PBR_TNDOCT-TO MAR-14" xfId="2551"/>
    <cellStyle name="_pgvcl-costal_pgvcl_AG TC METER _T&amp;D August-08" xfId="2552"/>
    <cellStyle name="_pgvcl-costal_PGVCL-_AG TC METER _T&amp;D August-08" xfId="2553"/>
    <cellStyle name="_pgvcl-costal_pgvcl_AG TC METER _T&amp;D August-08_TNDOCT-TO MAR-14" xfId="2554"/>
    <cellStyle name="_pgvcl-costal_PGVCL-_AG TC METER _T&amp;D August-08_TNDOCT-TO MAR-14" xfId="2555"/>
    <cellStyle name="_pgvcl-costal_pgvcl_AG TC METER _T&amp;D Dec-08" xfId="2556"/>
    <cellStyle name="_pgvcl-costal_PGVCL-_AG TC METER _T&amp;D Dec-08" xfId="2557"/>
    <cellStyle name="_pgvcl-costal_pgvcl_AG TC METER _T&amp;D Dec-08_TNDOCT-TO MAR-14" xfId="2558"/>
    <cellStyle name="_pgvcl-costal_PGVCL-_AG TC METER _T&amp;D Dec-08_TNDOCT-TO MAR-14" xfId="2559"/>
    <cellStyle name="_pgvcl-costal_pgvcl_AG TC METER _T&amp;D July-08" xfId="2560"/>
    <cellStyle name="_pgvcl-costal_PGVCL-_AG TC METER _T&amp;D July-08" xfId="2561"/>
    <cellStyle name="_pgvcl-costal_pgvcl_AG TC METER _T&amp;D July-08_TNDOCT-TO MAR-14" xfId="2562"/>
    <cellStyle name="_pgvcl-costal_PGVCL-_AG TC METER _T&amp;D July-08_TNDOCT-TO MAR-14" xfId="2563"/>
    <cellStyle name="_pgvcl-costal_pgvcl_AG TC METER _TNDOCT-TO MAR-14" xfId="2564"/>
    <cellStyle name="_pgvcl-costal_PGVCL-_AG TC METER _TNDOCT-TO MAR-14" xfId="2565"/>
    <cellStyle name="_pgvcl-costal_pgvcl_AG TC METER _URBAN WEEKLY PBR CO" xfId="2566"/>
    <cellStyle name="_pgvcl-costal_PGVCL-_AG TC METER _URBAN WEEKLY PBR CO" xfId="2567"/>
    <cellStyle name="_pgvcl-costal_pgvcl_AG TC METER _URBAN WEEKLY PBR CO_TNDOCT-TO MAR-14" xfId="2568"/>
    <cellStyle name="_pgvcl-costal_PGVCL-_AG TC METER _URBAN WEEKLY PBR CO_TNDOCT-TO MAR-14" xfId="2569"/>
    <cellStyle name="_pgvcl-costal_pgvcl_AG TC METER _Weekly Urban PBR CO - 06-03-09 to 12-03-09" xfId="2570"/>
    <cellStyle name="_pgvcl-costal_PGVCL-_AG TC METER _Weekly Urban PBR CO - 06-03-09 to 12-03-09" xfId="2571"/>
    <cellStyle name="_pgvcl-costal_pgvcl_AG TC METER _Weekly Urban PBR CO - 06-03-09 to 12-03-09_TNDOCT-TO MAR-14" xfId="2572"/>
    <cellStyle name="_pgvcl-costal_PGVCL-_AG TC METER _Weekly Urban PBR CO - 06-03-09 to 12-03-09_TNDOCT-TO MAR-14" xfId="2573"/>
    <cellStyle name="_pgvcl-costal_pgvcl_AG TC METER _Weekly Urban PBR CO - 20-02-09 to 26-02-09" xfId="2574"/>
    <cellStyle name="_pgvcl-costal_PGVCL-_AG TC METER _Weekly Urban PBR CO - 20-02-09 to 26-02-09" xfId="2575"/>
    <cellStyle name="_pgvcl-costal_pgvcl_AG TC METER _Weekly Urban PBR CO - 20-02-09 to 26-02-09_TNDOCT-TO MAR-14" xfId="2576"/>
    <cellStyle name="_pgvcl-costal_PGVCL-_AG TC METER _Weekly Urban PBR CO - 20-02-09 to 26-02-09_TNDOCT-TO MAR-14" xfId="2577"/>
    <cellStyle name="_pgvcl-costal_pgvcl_AG TC METER _Weekly Urban PBR CO - 30-01-09 to 05-02-09" xfId="2578"/>
    <cellStyle name="_pgvcl-costal_PGVCL-_AG TC METER _Weekly Urban PBR CO - 30-01-09 to 05-02-09" xfId="2579"/>
    <cellStyle name="_pgvcl-costal_pgvcl_AG TC METER _Weekly Urban PBR CO - 30-01-09 to 05-02-09_TNDOCT-TO MAR-14" xfId="2580"/>
    <cellStyle name="_pgvcl-costal_PGVCL-_AG TC METER _Weekly Urban PBR CO - 30-01-09 to 05-02-09_TNDOCT-TO MAR-14" xfId="2581"/>
    <cellStyle name="_pgvcl-costal_pgvcl_AG TC METER _Weekly Urban PBR CO - 9-1-09 to 15.01.09" xfId="2582"/>
    <cellStyle name="_pgvcl-costal_PGVCL-_AG TC METER _Weekly Urban PBR CO - 9-1-09 to 15.01.09" xfId="2583"/>
    <cellStyle name="_pgvcl-costal_pgvcl_AG TC METER _Weekly Urban PBR CO - 9-1-09 to 15.01.09_TNDOCT-TO MAR-14" xfId="2584"/>
    <cellStyle name="_pgvcl-costal_PGVCL-_AG TC METER _Weekly Urban PBR CO - 9-1-09 to 15.01.09_TNDOCT-TO MAR-14" xfId="2585"/>
    <cellStyle name="_pgvcl-costal_pgvcl_Book1" xfId="2586"/>
    <cellStyle name="_pgvcl-costal_PGVCL-_Book1" xfId="2587"/>
    <cellStyle name="_pgvcl-costal_pgvcl_Book1 (1)" xfId="2588"/>
    <cellStyle name="_pgvcl-costal_PGVCL-_Book1 (1)" xfId="2589"/>
    <cellStyle name="_pgvcl-costal_pgvcl_Book1 (1)_SSNNL CANAL WISE summary-22-06-11" xfId="2590"/>
    <cellStyle name="_pgvcl-costal_PGVCL-_Book1 (1)_SSNNL CANAL WISE summary-22-06-11" xfId="2591"/>
    <cellStyle name="_pgvcl-costal_pgvcl_Book1_SSNNL CANAL WISE summary-22-06-11" xfId="2592"/>
    <cellStyle name="_pgvcl-costal_PGVCL-_Book1_SSNNL CANAL WISE summary-22-06-11" xfId="2593"/>
    <cellStyle name="_pgvcl-costal_pgvcl_Book-DMTHL" xfId="2594"/>
    <cellStyle name="_pgvcl-costal_PGVCL-_Book-DMTHL" xfId="2595"/>
    <cellStyle name="_pgvcl-costal_pgvcl_Botad MIS June 09" xfId="2596"/>
    <cellStyle name="_pgvcl-costal_PGVCL-_Botad MIS June 09" xfId="2597"/>
    <cellStyle name="_pgvcl-costal_pgvcl_botad new formats for mis" xfId="2598"/>
    <cellStyle name="_pgvcl-costal_PGVCL-_botad new formats for mis" xfId="2599"/>
    <cellStyle name="_pgvcl-costal_pgvcl_botad new formats for mis_SSNNL CANAL WISE summary-22-06-11" xfId="2600"/>
    <cellStyle name="_pgvcl-costal_PGVCL-_botad new formats for mis_SSNNL CANAL WISE summary-22-06-11" xfId="2601"/>
    <cellStyle name="_pgvcl-costal_pgvcl_BVN-7" xfId="2602"/>
    <cellStyle name="_pgvcl-costal_PGVCL-_BVN-7" xfId="2603"/>
    <cellStyle name="_pgvcl-costal_pgvcl_BVN-7_SSNNL CANAL WISE summary-22-06-11" xfId="2604"/>
    <cellStyle name="_pgvcl-costal_PGVCL-_BVN-7_SSNNL CANAL WISE summary-22-06-11" xfId="2605"/>
    <cellStyle name="_pgvcl-costal_pgvcl_Comparison" xfId="2606"/>
    <cellStyle name="_pgvcl-costal_PGVCL-_Comparison" xfId="2607"/>
    <cellStyle name="_pgvcl-costal_pgvcl_Comparison_TNDOCT-TO MAR-14" xfId="2608"/>
    <cellStyle name="_pgvcl-costal_PGVCL-_Comparison_TNDOCT-TO MAR-14" xfId="2609"/>
    <cellStyle name="_pgvcl-costal_pgvcl_Details of Selected Urban Feeder" xfId="2610"/>
    <cellStyle name="_pgvcl-costal_PGVCL-_Details of Selected Urban Feeder" xfId="2611"/>
    <cellStyle name="_pgvcl-costal_pgvcl_Details of Selected Urban Feeder_TNDOCT-TO MAR-14" xfId="2612"/>
    <cellStyle name="_pgvcl-costal_PGVCL-_Details of Selected Urban Feeder_TNDOCT-TO MAR-14" xfId="2613"/>
    <cellStyle name="_pgvcl-costal_pgvcl_DHTHL JAN-09" xfId="2614"/>
    <cellStyle name="_pgvcl-costal_PGVCL-_DHTHL JAN-09" xfId="2615"/>
    <cellStyle name="_pgvcl-costal_pgvcl_dnthl Feb-09" xfId="2616"/>
    <cellStyle name="_pgvcl-costal_PGVCL-_dnthl Feb-09" xfId="2617"/>
    <cellStyle name="_pgvcl-costal_pgvcl_FINAL SSNNL SUMMARY" xfId="2618"/>
    <cellStyle name="_pgvcl-costal_PGVCL-_FINAL SSNNL SUMMARY" xfId="2619"/>
    <cellStyle name="_pgvcl-costal_pgvcl_JGYssss" xfId="2620"/>
    <cellStyle name="_pgvcl-costal_PGVCL-_JGYssss" xfId="2621"/>
    <cellStyle name="_pgvcl-costal_pgvcl_JGYssss_TNDOCT-TO MAR-14" xfId="2622"/>
    <cellStyle name="_pgvcl-costal_PGVCL-_JGYssss_TNDOCT-TO MAR-14" xfId="2623"/>
    <cellStyle name="_pgvcl-costal_pgvcl_JMN-7" xfId="2624"/>
    <cellStyle name="_pgvcl-costal_PGVCL-_JMN-7" xfId="2625"/>
    <cellStyle name="_pgvcl-costal_pgvcl_JMN-7_Book1 (1)" xfId="2626"/>
    <cellStyle name="_pgvcl-costal_PGVCL-_JMN-7_Book1 (1)" xfId="2627"/>
    <cellStyle name="_pgvcl-costal_pgvcl_JMN-7_Book1 (1)_SSNNL CANAL WISE summary-22-06-11" xfId="2628"/>
    <cellStyle name="_pgvcl-costal_PGVCL-_JMN-7_Book1 (1)_SSNNL CANAL WISE summary-22-06-11" xfId="2629"/>
    <cellStyle name="_pgvcl-costal_pgvcl_JMN-7_FINAL SSNNL SUMMARY" xfId="2630"/>
    <cellStyle name="_pgvcl-costal_PGVCL-_JMN-7_FINAL SSNNL SUMMARY" xfId="2631"/>
    <cellStyle name="_pgvcl-costal_pgvcl_JMN-7_SSNNL CANAL WISE summary-22-06-11" xfId="2632"/>
    <cellStyle name="_pgvcl-costal_PGVCL-_JMN-7_SSNNL CANAL WISE summary-22-06-11" xfId="2633"/>
    <cellStyle name="_pgvcl-costal_pgvcl_JMN-7_TMS MIS Oct 2009 BOTAD" xfId="2634"/>
    <cellStyle name="_pgvcl-costal_PGVCL-_JMN-7_TMS MIS Oct 2009 BOTAD" xfId="2635"/>
    <cellStyle name="_pgvcl-costal_pgvcl_JMN-7_TMS MIS Oct 2009 BOTAD_SSNNL CANAL WISE summary-22-06-11" xfId="2636"/>
    <cellStyle name="_pgvcl-costal_PGVCL-_JMN-7_TMS MIS Oct 2009 BOTAD_SSNNL CANAL WISE summary-22-06-11" xfId="2637"/>
    <cellStyle name="_pgvcl-costal_pgvcl_JMN-7_TNDOCT-TO MAR-14" xfId="2638"/>
    <cellStyle name="_pgvcl-costal_PGVCL-_JMN-7_TNDOCT-TO MAR-14" xfId="2639"/>
    <cellStyle name="_pgvcl-costal_pgvcl_JMN-77" xfId="2640"/>
    <cellStyle name="_pgvcl-costal_PGVCL-_JMN-77" xfId="2641"/>
    <cellStyle name="_pgvcl-costal_pgvcl_JMN-77_Book1 (1)" xfId="2642"/>
    <cellStyle name="_pgvcl-costal_PGVCL-_JMN-77_Book1 (1)" xfId="2643"/>
    <cellStyle name="_pgvcl-costal_pgvcl_JMN-77_Book1 (1)_SSNNL CANAL WISE summary-22-06-11" xfId="2644"/>
    <cellStyle name="_pgvcl-costal_PGVCL-_JMN-77_Book1 (1)_SSNNL CANAL WISE summary-22-06-11" xfId="2645"/>
    <cellStyle name="_pgvcl-costal_pgvcl_JMN-77_FINAL SSNNL SUMMARY" xfId="2646"/>
    <cellStyle name="_pgvcl-costal_PGVCL-_JMN-77_FINAL SSNNL SUMMARY" xfId="2647"/>
    <cellStyle name="_pgvcl-costal_pgvcl_JMN-77_SSNNL CANAL WISE summary-22-06-11" xfId="2648"/>
    <cellStyle name="_pgvcl-costal_PGVCL-_JMN-77_SSNNL CANAL WISE summary-22-06-11" xfId="2649"/>
    <cellStyle name="_pgvcl-costal_pgvcl_JMN-77_TMS MIS Oct 2009 BOTAD" xfId="2650"/>
    <cellStyle name="_pgvcl-costal_PGVCL-_JMN-77_TMS MIS Oct 2009 BOTAD" xfId="2651"/>
    <cellStyle name="_pgvcl-costal_pgvcl_JMN-77_TMS MIS Oct 2009 BOTAD_SSNNL CANAL WISE summary-22-06-11" xfId="2652"/>
    <cellStyle name="_pgvcl-costal_PGVCL-_JMN-77_TMS MIS Oct 2009 BOTAD_SSNNL CANAL WISE summary-22-06-11" xfId="2653"/>
    <cellStyle name="_pgvcl-costal_pgvcl_JMN-77_TNDOCT-TO MAR-14" xfId="2654"/>
    <cellStyle name="_pgvcl-costal_PGVCL-_JMN-77_TNDOCT-TO MAR-14" xfId="2655"/>
    <cellStyle name="_pgvcl-costal_pgvcl_JND - 5" xfId="2656"/>
    <cellStyle name="_pgvcl-costal_PGVCL-_JND - 5" xfId="2657"/>
    <cellStyle name="_pgvcl-costal_pgvcl_JND - 5 CFL" xfId="2658"/>
    <cellStyle name="_pgvcl-costal_PGVCL-_JND - 5 CFL" xfId="2659"/>
    <cellStyle name="_pgvcl-costal_pgvcl_JND - 5 CFL_City Division MIS JAN-09" xfId="2660"/>
    <cellStyle name="_pgvcl-costal_PGVCL-_JND - 5 CFL_City Division MIS JAN-09" xfId="2661"/>
    <cellStyle name="_pgvcl-costal_pgvcl_JND - 5 CFL_City Division MIS JAN-09_SSNNL CANAL WISE summary-22-06-11" xfId="2662"/>
    <cellStyle name="_pgvcl-costal_PGVCL-_JND - 5 CFL_City Division MIS JAN-09_SSNNL CANAL WISE summary-22-06-11" xfId="2663"/>
    <cellStyle name="_pgvcl-costal_pgvcl_JND - 5 CFL_NEW MIS Jan-09" xfId="2664"/>
    <cellStyle name="_pgvcl-costal_PGVCL-_JND - 5 CFL_NEW MIS Jan-09" xfId="2665"/>
    <cellStyle name="_pgvcl-costal_pgvcl_JND - 5 CFL_NEW MIS Jan-09_SSNNL CANAL WISE summary-22-06-11" xfId="2666"/>
    <cellStyle name="_pgvcl-costal_PGVCL-_JND - 5 CFL_NEW MIS Jan-09_SSNNL CANAL WISE summary-22-06-11" xfId="2667"/>
    <cellStyle name="_pgvcl-costal_pgvcl_JND - 5 CFL_SSNNL CANAL WISE summary-22-06-11" xfId="2668"/>
    <cellStyle name="_pgvcl-costal_PGVCL-_JND - 5 CFL_SSNNL CANAL WISE summary-22-06-11" xfId="2669"/>
    <cellStyle name="_pgvcl-costal_pgvcl_JND - 5_Book-DMTHL" xfId="2670"/>
    <cellStyle name="_pgvcl-costal_PGVCL-_JND - 5_Book-DMTHL" xfId="2671"/>
    <cellStyle name="_pgvcl-costal_pgvcl_JND - 5_City Division MIS JAN-09" xfId="2672"/>
    <cellStyle name="_pgvcl-costal_PGVCL-_JND - 5_City Division MIS JAN-09" xfId="2673"/>
    <cellStyle name="_pgvcl-costal_pgvcl_JND - 5_City Division MIS JAN-09_SSNNL CANAL WISE summary-22-06-11" xfId="2674"/>
    <cellStyle name="_pgvcl-costal_PGVCL-_JND - 5_City Division MIS JAN-09_SSNNL CANAL WISE summary-22-06-11" xfId="2675"/>
    <cellStyle name="_pgvcl-costal_pgvcl_JND - 5_Comparison" xfId="2676"/>
    <cellStyle name="_pgvcl-costal_PGVCL-_JND - 5_Comparison" xfId="2677"/>
    <cellStyle name="_pgvcl-costal_pgvcl_JND - 5_Comparison_TNDOCT-TO MAR-14" xfId="2678"/>
    <cellStyle name="_pgvcl-costal_PGVCL-_JND - 5_Comparison_TNDOCT-TO MAR-14" xfId="2679"/>
    <cellStyle name="_pgvcl-costal_pgvcl_JND - 5_Details of Selected Urban Feeder" xfId="2680"/>
    <cellStyle name="_pgvcl-costal_PGVCL-_JND - 5_Details of Selected Urban Feeder" xfId="2681"/>
    <cellStyle name="_pgvcl-costal_pgvcl_JND - 5_Details of Selected Urban Feeder_TNDOCT-TO MAR-14" xfId="2682"/>
    <cellStyle name="_pgvcl-costal_PGVCL-_JND - 5_Details of Selected Urban Feeder_TNDOCT-TO MAR-14" xfId="2683"/>
    <cellStyle name="_pgvcl-costal_pgvcl_JND - 5_DHTHL JAN-09" xfId="2684"/>
    <cellStyle name="_pgvcl-costal_PGVCL-_JND - 5_DHTHL JAN-09" xfId="2685"/>
    <cellStyle name="_pgvcl-costal_pgvcl_JND - 5_dnthl Feb-09" xfId="2686"/>
    <cellStyle name="_pgvcl-costal_PGVCL-_JND - 5_dnthl Feb-09" xfId="2687"/>
    <cellStyle name="_pgvcl-costal_pgvcl_JND - 5_JGYssss" xfId="2688"/>
    <cellStyle name="_pgvcl-costal_PGVCL-_JND - 5_JGYssss" xfId="2689"/>
    <cellStyle name="_pgvcl-costal_pgvcl_JND - 5_JGYssss_TNDOCT-TO MAR-14" xfId="2690"/>
    <cellStyle name="_pgvcl-costal_PGVCL-_JND - 5_JGYssss_TNDOCT-TO MAR-14" xfId="2691"/>
    <cellStyle name="_pgvcl-costal_pgvcl_JND - 5_NEW MIS Jan-09" xfId="2692"/>
    <cellStyle name="_pgvcl-costal_PGVCL-_JND - 5_NEW MIS Jan-09" xfId="2693"/>
    <cellStyle name="_pgvcl-costal_pgvcl_JND - 5_NEW MIS Jan-09_SSNNL CANAL WISE summary-22-06-11" xfId="2694"/>
    <cellStyle name="_pgvcl-costal_PGVCL-_JND - 5_NEW MIS Jan-09_SSNNL CANAL WISE summary-22-06-11" xfId="2695"/>
    <cellStyle name="_pgvcl-costal_pgvcl_JND - 5_PBR" xfId="2696"/>
    <cellStyle name="_pgvcl-costal_PGVCL-_JND - 5_PBR" xfId="2697"/>
    <cellStyle name="_pgvcl-costal_pgvcl_JND - 5_PBR CO_DAILY REPORT GIS - 20-01-09" xfId="2698"/>
    <cellStyle name="_pgvcl-costal_PGVCL-_JND - 5_PBR CO_DAILY REPORT GIS - 20-01-09" xfId="2699"/>
    <cellStyle name="_pgvcl-costal_pgvcl_JND - 5_PBR CO_DAILY REPORT GIS - 20-01-09_TNDOCT-TO MAR-14" xfId="2700"/>
    <cellStyle name="_pgvcl-costal_PGVCL-_JND - 5_PBR CO_DAILY REPORT GIS - 20-01-09_TNDOCT-TO MAR-14" xfId="2701"/>
    <cellStyle name="_pgvcl-costal_pgvcl_JND - 5_PBR_TNDOCT-TO MAR-14" xfId="2702"/>
    <cellStyle name="_pgvcl-costal_PGVCL-_JND - 5_PBR_TNDOCT-TO MAR-14" xfId="2703"/>
    <cellStyle name="_pgvcl-costal_pgvcl_JND - 5_SSNNL CANAL WISE summary-22-06-11" xfId="2704"/>
    <cellStyle name="_pgvcl-costal_PGVCL-_JND - 5_SSNNL CANAL WISE summary-22-06-11" xfId="2705"/>
    <cellStyle name="_pgvcl-costal_pgvcl_JND - 5_T&amp;D August-08" xfId="2706"/>
    <cellStyle name="_pgvcl-costal_PGVCL-_JND - 5_T&amp;D August-08" xfId="2707"/>
    <cellStyle name="_pgvcl-costal_pgvcl_JND - 5_T&amp;D August-08_TNDOCT-TO MAR-14" xfId="2708"/>
    <cellStyle name="_pgvcl-costal_PGVCL-_JND - 5_T&amp;D August-08_TNDOCT-TO MAR-14" xfId="2709"/>
    <cellStyle name="_pgvcl-costal_pgvcl_JND - 5_T&amp;D Dec-08" xfId="2710"/>
    <cellStyle name="_pgvcl-costal_PGVCL-_JND - 5_T&amp;D Dec-08" xfId="2711"/>
    <cellStyle name="_pgvcl-costal_pgvcl_JND - 5_T&amp;D Dec-08_TNDOCT-TO MAR-14" xfId="2712"/>
    <cellStyle name="_pgvcl-costal_PGVCL-_JND - 5_T&amp;D Dec-08_TNDOCT-TO MAR-14" xfId="2713"/>
    <cellStyle name="_pgvcl-costal_pgvcl_JND - 5_T&amp;D July-08" xfId="2714"/>
    <cellStyle name="_pgvcl-costal_PGVCL-_JND - 5_T&amp;D July-08" xfId="2715"/>
    <cellStyle name="_pgvcl-costal_pgvcl_JND - 5_T&amp;D July-08_TNDOCT-TO MAR-14" xfId="2716"/>
    <cellStyle name="_pgvcl-costal_PGVCL-_JND - 5_T&amp;D July-08_TNDOCT-TO MAR-14" xfId="2717"/>
    <cellStyle name="_pgvcl-costal_pgvcl_JND - 5_TNDOCT-TO MAR-14" xfId="2718"/>
    <cellStyle name="_pgvcl-costal_PGVCL-_JND - 5_TNDOCT-TO MAR-14" xfId="2719"/>
    <cellStyle name="_pgvcl-costal_pgvcl_JND - 5_URBAN WEEKLY PBR CO" xfId="2720"/>
    <cellStyle name="_pgvcl-costal_PGVCL-_JND - 5_URBAN WEEKLY PBR CO" xfId="2721"/>
    <cellStyle name="_pgvcl-costal_pgvcl_JND - 5_URBAN WEEKLY PBR CO_TNDOCT-TO MAR-14" xfId="2722"/>
    <cellStyle name="_pgvcl-costal_PGVCL-_JND - 5_URBAN WEEKLY PBR CO_TNDOCT-TO MAR-14" xfId="2723"/>
    <cellStyle name="_pgvcl-costal_pgvcl_JND - 5_Weekly Urban PBR CO - 06-03-09 to 12-03-09" xfId="2724"/>
    <cellStyle name="_pgvcl-costal_PGVCL-_JND - 5_Weekly Urban PBR CO - 06-03-09 to 12-03-09" xfId="2725"/>
    <cellStyle name="_pgvcl-costal_pgvcl_JND - 5_Weekly Urban PBR CO - 06-03-09 to 12-03-09_TNDOCT-TO MAR-14" xfId="2726"/>
    <cellStyle name="_pgvcl-costal_PGVCL-_JND - 5_Weekly Urban PBR CO - 06-03-09 to 12-03-09_TNDOCT-TO MAR-14" xfId="2727"/>
    <cellStyle name="_pgvcl-costal_pgvcl_JND - 5_Weekly Urban PBR CO - 20-02-09 to 26-02-09" xfId="2728"/>
    <cellStyle name="_pgvcl-costal_PGVCL-_JND - 5_Weekly Urban PBR CO - 20-02-09 to 26-02-09" xfId="2729"/>
    <cellStyle name="_pgvcl-costal_pgvcl_JND - 5_Weekly Urban PBR CO - 20-02-09 to 26-02-09_TNDOCT-TO MAR-14" xfId="2730"/>
    <cellStyle name="_pgvcl-costal_PGVCL-_JND - 5_Weekly Urban PBR CO - 20-02-09 to 26-02-09_TNDOCT-TO MAR-14" xfId="2731"/>
    <cellStyle name="_pgvcl-costal_pgvcl_JND - 5_Weekly Urban PBR CO - 30-01-09 to 05-02-09" xfId="2732"/>
    <cellStyle name="_pgvcl-costal_PGVCL-_JND - 5_Weekly Urban PBR CO - 30-01-09 to 05-02-09" xfId="2733"/>
    <cellStyle name="_pgvcl-costal_pgvcl_JND - 5_Weekly Urban PBR CO - 30-01-09 to 05-02-09_TNDOCT-TO MAR-14" xfId="2734"/>
    <cellStyle name="_pgvcl-costal_PGVCL-_JND - 5_Weekly Urban PBR CO - 30-01-09 to 05-02-09_TNDOCT-TO MAR-14" xfId="2735"/>
    <cellStyle name="_pgvcl-costal_pgvcl_JND - 5_Weekly Urban PBR CO - 9-1-09 to 15.01.09" xfId="2736"/>
    <cellStyle name="_pgvcl-costal_PGVCL-_JND - 5_Weekly Urban PBR CO - 9-1-09 to 15.01.09" xfId="2737"/>
    <cellStyle name="_pgvcl-costal_pgvcl_JND - 5_Weekly Urban PBR CO - 9-1-09 to 15.01.09_TNDOCT-TO MAR-14" xfId="2738"/>
    <cellStyle name="_pgvcl-costal_PGVCL-_JND - 5_Weekly Urban PBR CO - 9-1-09 to 15.01.09_TNDOCT-TO MAR-14" xfId="2739"/>
    <cellStyle name="_pgvcl-costal_pgvcl_JND 50" xfId="2740"/>
    <cellStyle name="_pgvcl-costal_PGVCL-_JND 50" xfId="2741"/>
    <cellStyle name="_pgvcl-costal_pgvcl_JND 50_City Division MIS JAN-09" xfId="2742"/>
    <cellStyle name="_pgvcl-costal_PGVCL-_JND 50_City Division MIS JAN-09" xfId="2743"/>
    <cellStyle name="_pgvcl-costal_pgvcl_JND 50_City Division MIS JAN-09_SSNNL CANAL WISE summary-22-06-11" xfId="2744"/>
    <cellStyle name="_pgvcl-costal_PGVCL-_JND 50_City Division MIS JAN-09_SSNNL CANAL WISE summary-22-06-11" xfId="2745"/>
    <cellStyle name="_pgvcl-costal_pgvcl_JND 50_NEW MIS Jan-09" xfId="2746"/>
    <cellStyle name="_pgvcl-costal_PGVCL-_JND 50_NEW MIS Jan-09" xfId="2747"/>
    <cellStyle name="_pgvcl-costal_pgvcl_JND 50_NEW MIS Jan-09_SSNNL CANAL WISE summary-22-06-11" xfId="2748"/>
    <cellStyle name="_pgvcl-costal_PGVCL-_JND 50_NEW MIS Jan-09_SSNNL CANAL WISE summary-22-06-11" xfId="2749"/>
    <cellStyle name="_pgvcl-costal_pgvcl_JND 50_SSNNL CANAL WISE summary-22-06-11" xfId="2750"/>
    <cellStyle name="_pgvcl-costal_PGVCL-_JND 50_SSNNL CANAL WISE summary-22-06-11" xfId="2751"/>
    <cellStyle name="_pgvcl-costal_pgvcl_JND-5" xfId="2752"/>
    <cellStyle name="_pgvcl-costal_PGVCL-_JND-5" xfId="2753"/>
    <cellStyle name="_pgvcl-costal_pgvcl_JND-5_Book-DMTHL" xfId="2754"/>
    <cellStyle name="_pgvcl-costal_PGVCL-_JND-5_Book-DMTHL" xfId="2755"/>
    <cellStyle name="_pgvcl-costal_pgvcl_JND-5_City Division MIS JAN-09" xfId="2756"/>
    <cellStyle name="_pgvcl-costal_PGVCL-_JND-5_City Division MIS JAN-09" xfId="2757"/>
    <cellStyle name="_pgvcl-costal_pgvcl_JND-5_City Division MIS JAN-09_SSNNL CANAL WISE summary-22-06-11" xfId="2758"/>
    <cellStyle name="_pgvcl-costal_PGVCL-_JND-5_City Division MIS JAN-09_SSNNL CANAL WISE summary-22-06-11" xfId="2759"/>
    <cellStyle name="_pgvcl-costal_pgvcl_JND-5_Comparison" xfId="2760"/>
    <cellStyle name="_pgvcl-costal_PGVCL-_JND-5_Comparison" xfId="2761"/>
    <cellStyle name="_pgvcl-costal_pgvcl_JND-5_Comparison_TNDOCT-TO MAR-14" xfId="2762"/>
    <cellStyle name="_pgvcl-costal_PGVCL-_JND-5_Comparison_TNDOCT-TO MAR-14" xfId="2763"/>
    <cellStyle name="_pgvcl-costal_pgvcl_JND-5_Details of Selected Urban Feeder" xfId="2764"/>
    <cellStyle name="_pgvcl-costal_PGVCL-_JND-5_Details of Selected Urban Feeder" xfId="2765"/>
    <cellStyle name="_pgvcl-costal_pgvcl_JND-5_Details of Selected Urban Feeder_TNDOCT-TO MAR-14" xfId="2766"/>
    <cellStyle name="_pgvcl-costal_PGVCL-_JND-5_Details of Selected Urban Feeder_TNDOCT-TO MAR-14" xfId="2767"/>
    <cellStyle name="_pgvcl-costal_pgvcl_JND-5_DHTHL JAN-09" xfId="2768"/>
    <cellStyle name="_pgvcl-costal_PGVCL-_JND-5_DHTHL JAN-09" xfId="2769"/>
    <cellStyle name="_pgvcl-costal_pgvcl_JND-5_dnthl Feb-09" xfId="2770"/>
    <cellStyle name="_pgvcl-costal_PGVCL-_JND-5_dnthl Feb-09" xfId="2771"/>
    <cellStyle name="_pgvcl-costal_pgvcl_JND-5_JGYssss" xfId="2772"/>
    <cellStyle name="_pgvcl-costal_PGVCL-_JND-5_JGYssss" xfId="2773"/>
    <cellStyle name="_pgvcl-costal_pgvcl_JND-5_JGYssss_TNDOCT-TO MAR-14" xfId="2774"/>
    <cellStyle name="_pgvcl-costal_PGVCL-_JND-5_JGYssss_TNDOCT-TO MAR-14" xfId="2775"/>
    <cellStyle name="_pgvcl-costal_pgvcl_JND-5_NEW MIS Jan-09" xfId="2776"/>
    <cellStyle name="_pgvcl-costal_PGVCL-_JND-5_NEW MIS Jan-09" xfId="2777"/>
    <cellStyle name="_pgvcl-costal_pgvcl_JND-5_NEW MIS Jan-09_SSNNL CANAL WISE summary-22-06-11" xfId="2778"/>
    <cellStyle name="_pgvcl-costal_PGVCL-_JND-5_NEW MIS Jan-09_SSNNL CANAL WISE summary-22-06-11" xfId="2779"/>
    <cellStyle name="_pgvcl-costal_pgvcl_JND-5_PBR" xfId="2780"/>
    <cellStyle name="_pgvcl-costal_PGVCL-_JND-5_PBR" xfId="2781"/>
    <cellStyle name="_pgvcl-costal_pgvcl_JND-5_PBR CO_DAILY REPORT GIS - 20-01-09" xfId="2782"/>
    <cellStyle name="_pgvcl-costal_PGVCL-_JND-5_PBR CO_DAILY REPORT GIS - 20-01-09" xfId="2783"/>
    <cellStyle name="_pgvcl-costal_pgvcl_JND-5_PBR CO_DAILY REPORT GIS - 20-01-09_TNDOCT-TO MAR-14" xfId="2784"/>
    <cellStyle name="_pgvcl-costal_PGVCL-_JND-5_PBR CO_DAILY REPORT GIS - 20-01-09_TNDOCT-TO MAR-14" xfId="2785"/>
    <cellStyle name="_pgvcl-costal_pgvcl_JND-5_PBR_TNDOCT-TO MAR-14" xfId="2786"/>
    <cellStyle name="_pgvcl-costal_PGVCL-_JND-5_PBR_TNDOCT-TO MAR-14" xfId="2787"/>
    <cellStyle name="_pgvcl-costal_pgvcl_JND-5_PGVCL- 5" xfId="2788"/>
    <cellStyle name="_pgvcl-costal_PGVCL-_JND-5_PGVCL- 5" xfId="2789"/>
    <cellStyle name="_pgvcl-costal_pgvcl_JND-5_PGVCL SOP MIS 2 11-12 Qtr" xfId="2790"/>
    <cellStyle name="_pgvcl-costal_PGVCL-_JND-5_PGVCL SOP MIS 2 11-12 Qtr" xfId="2791"/>
    <cellStyle name="_pgvcl-costal_pgvcl_JND-5_PGVCL SOP MIS 2 11-12 Qtr_TNDOCT-TO MAR-14" xfId="2792"/>
    <cellStyle name="_pgvcl-costal_PGVCL-_JND-5_PGVCL SOP MIS 2 11-12 Qtr_TNDOCT-TO MAR-14" xfId="2793"/>
    <cellStyle name="_pgvcl-costal_pgvcl_JND-5_SOP MIS 4th Qtr 2011 12" xfId="2794"/>
    <cellStyle name="_pgvcl-costal_PGVCL-_JND-5_SOP MIS 4th Qtr 2011 12" xfId="2795"/>
    <cellStyle name="_pgvcl-costal_pgvcl_JND-5_SOP MIS 4th Qtr 2011 12_AG HVDSJun -12" xfId="2796"/>
    <cellStyle name="_pgvcl-costal_PGVCL-_JND-5_SOP MIS 4th Qtr 2011 12_AG HVDSJun -12" xfId="2797"/>
    <cellStyle name="_pgvcl-costal_pgvcl_JND-5_SSNNL CANAL WISE summary-22-06-11" xfId="2798"/>
    <cellStyle name="_pgvcl-costal_PGVCL-_JND-5_SSNNL CANAL WISE summary-22-06-11" xfId="2799"/>
    <cellStyle name="_pgvcl-costal_pgvcl_JND-5_t &amp; d SOP HALF YEARLY  26.04.11 014 012" xfId="2800"/>
    <cellStyle name="_pgvcl-costal_PGVCL-_JND-5_t &amp; d SOP HALF YEARLY  26.04.11 014 012" xfId="2801"/>
    <cellStyle name="_pgvcl-costal_pgvcl_JND-5_t &amp; d SOP HALF YEARLY  26.04.11 014 012_TNDOCT-TO MAR-14" xfId="2802"/>
    <cellStyle name="_pgvcl-costal_PGVCL-_JND-5_t &amp; d SOP HALF YEARLY  26.04.11 014 012_TNDOCT-TO MAR-14" xfId="2803"/>
    <cellStyle name="_pgvcl-costal_pgvcl_JND-5_T&amp;D August-08" xfId="2804"/>
    <cellStyle name="_pgvcl-costal_PGVCL-_JND-5_T&amp;D August-08" xfId="2805"/>
    <cellStyle name="_pgvcl-costal_pgvcl_JND-5_T&amp;D August-08_TNDOCT-TO MAR-14" xfId="2806"/>
    <cellStyle name="_pgvcl-costal_PGVCL-_JND-5_T&amp;D August-08_TNDOCT-TO MAR-14" xfId="2807"/>
    <cellStyle name="_pgvcl-costal_pgvcl_JND-5_T&amp;D Dec-08" xfId="2808"/>
    <cellStyle name="_pgvcl-costal_PGVCL-_JND-5_T&amp;D Dec-08" xfId="2809"/>
    <cellStyle name="_pgvcl-costal_pgvcl_JND-5_T&amp;D Dec-08_TNDOCT-TO MAR-14" xfId="2810"/>
    <cellStyle name="_pgvcl-costal_PGVCL-_JND-5_T&amp;D Dec-08_TNDOCT-TO MAR-14" xfId="2811"/>
    <cellStyle name="_pgvcl-costal_pgvcl_JND-5_T&amp;D July-08" xfId="2812"/>
    <cellStyle name="_pgvcl-costal_PGVCL-_JND-5_T&amp;D July-08" xfId="2813"/>
    <cellStyle name="_pgvcl-costal_pgvcl_JND-5_T&amp;D July-08_TNDOCT-TO MAR-14" xfId="2814"/>
    <cellStyle name="_pgvcl-costal_PGVCL-_JND-5_T&amp;D July-08_TNDOCT-TO MAR-14" xfId="2815"/>
    <cellStyle name="_pgvcl-costal_pgvcl_JND-5_tnd" xfId="2816"/>
    <cellStyle name="_pgvcl-costal_PGVCL-_JND-5_tnd" xfId="2817"/>
    <cellStyle name="_pgvcl-costal_pgvcl_JND-5_tnd_TNDOCT-TO MAR-14" xfId="2818"/>
    <cellStyle name="_pgvcl-costal_PGVCL-_JND-5_tnd_TNDOCT-TO MAR-14" xfId="2819"/>
    <cellStyle name="_pgvcl-costal_pgvcl_JND-5_TNDOCT-TO MAR-14" xfId="2820"/>
    <cellStyle name="_pgvcl-costal_PGVCL-_JND-5_TNDOCT-TO MAR-14" xfId="2821"/>
    <cellStyle name="_pgvcl-costal_pgvcl_JND-5_URBAN WEEKLY PBR CO" xfId="2822"/>
    <cellStyle name="_pgvcl-costal_PGVCL-_JND-5_URBAN WEEKLY PBR CO" xfId="2823"/>
    <cellStyle name="_pgvcl-costal_pgvcl_JND-5_URBAN WEEKLY PBR CO_TNDOCT-TO MAR-14" xfId="2824"/>
    <cellStyle name="_pgvcl-costal_PGVCL-_JND-5_URBAN WEEKLY PBR CO_TNDOCT-TO MAR-14" xfId="2825"/>
    <cellStyle name="_pgvcl-costal_pgvcl_JND-5_Weekly Urban PBR CO - 06-03-09 to 12-03-09" xfId="2826"/>
    <cellStyle name="_pgvcl-costal_PGVCL-_JND-5_Weekly Urban PBR CO - 06-03-09 to 12-03-09" xfId="2827"/>
    <cellStyle name="_pgvcl-costal_pgvcl_JND-5_Weekly Urban PBR CO - 06-03-09 to 12-03-09_TNDOCT-TO MAR-14" xfId="2828"/>
    <cellStyle name="_pgvcl-costal_PGVCL-_JND-5_Weekly Urban PBR CO - 06-03-09 to 12-03-09_TNDOCT-TO MAR-14" xfId="2829"/>
    <cellStyle name="_pgvcl-costal_pgvcl_JND-5_Weekly Urban PBR CO - 20-02-09 to 26-02-09" xfId="2830"/>
    <cellStyle name="_pgvcl-costal_PGVCL-_JND-5_Weekly Urban PBR CO - 20-02-09 to 26-02-09" xfId="2831"/>
    <cellStyle name="_pgvcl-costal_pgvcl_JND-5_Weekly Urban PBR CO - 20-02-09 to 26-02-09_TNDOCT-TO MAR-14" xfId="2832"/>
    <cellStyle name="_pgvcl-costal_PGVCL-_JND-5_Weekly Urban PBR CO - 20-02-09 to 26-02-09_TNDOCT-TO MAR-14" xfId="2833"/>
    <cellStyle name="_pgvcl-costal_pgvcl_JND-5_Weekly Urban PBR CO - 30-01-09 to 05-02-09" xfId="2834"/>
    <cellStyle name="_pgvcl-costal_PGVCL-_JND-5_Weekly Urban PBR CO - 30-01-09 to 05-02-09" xfId="2835"/>
    <cellStyle name="_pgvcl-costal_pgvcl_JND-5_Weekly Urban PBR CO - 30-01-09 to 05-02-09_TNDOCT-TO MAR-14" xfId="2836"/>
    <cellStyle name="_pgvcl-costal_PGVCL-_JND-5_Weekly Urban PBR CO - 30-01-09 to 05-02-09_TNDOCT-TO MAR-14" xfId="2837"/>
    <cellStyle name="_pgvcl-costal_pgvcl_JND-5_Weekly Urban PBR CO - 9-1-09 to 15.01.09" xfId="2838"/>
    <cellStyle name="_pgvcl-costal_PGVCL-_JND-5_Weekly Urban PBR CO - 9-1-09 to 15.01.09" xfId="2839"/>
    <cellStyle name="_pgvcl-costal_pgvcl_JND-5_Weekly Urban PBR CO - 9-1-09 to 15.01.09_TNDOCT-TO MAR-14" xfId="2840"/>
    <cellStyle name="_pgvcl-costal_PGVCL-_JND-5_Weekly Urban PBR CO - 9-1-09 to 15.01.09_TNDOCT-TO MAR-14" xfId="2841"/>
    <cellStyle name="_pgvcl-costal_pgvcl_MIS monthwise empty TC NEW" xfId="2842"/>
    <cellStyle name="_pgvcl-costal_PGVCL-_MIS monthwise empty TC NEW" xfId="2843"/>
    <cellStyle name="_pgvcl-costal_pgvcl_MIS monthwise empty TC NEW_SSNNL CANAL WISE summary-22-06-11" xfId="2844"/>
    <cellStyle name="_pgvcl-costal_PGVCL-_MIS monthwise empty TC NEW_SSNNL CANAL WISE summary-22-06-11" xfId="2845"/>
    <cellStyle name="_pgvcl-costal_pgvcl_NEW MIS Jan - 08" xfId="2846"/>
    <cellStyle name="_pgvcl-costal_PGVCL-_NEW MIS Jan - 08" xfId="2847"/>
    <cellStyle name="_pgvcl-costal_pgvcl_NEW MIS Jan - 08_Book-DMTHL" xfId="2848"/>
    <cellStyle name="_pgvcl-costal_PGVCL-_NEW MIS Jan - 08_Book-DMTHL" xfId="2849"/>
    <cellStyle name="_pgvcl-costal_pgvcl_NEW MIS Jan - 08_Comparison" xfId="2850"/>
    <cellStyle name="_pgvcl-costal_PGVCL-_NEW MIS Jan - 08_Comparison" xfId="2851"/>
    <cellStyle name="_pgvcl-costal_pgvcl_NEW MIS Jan - 08_Comparison_TNDOCT-TO MAR-14" xfId="2852"/>
    <cellStyle name="_pgvcl-costal_PGVCL-_NEW MIS Jan - 08_Comparison_TNDOCT-TO MAR-14" xfId="2853"/>
    <cellStyle name="_pgvcl-costal_pgvcl_NEW MIS Jan - 08_Details of Selected Urban Feeder" xfId="2854"/>
    <cellStyle name="_pgvcl-costal_PGVCL-_NEW MIS Jan - 08_Details of Selected Urban Feeder" xfId="2855"/>
    <cellStyle name="_pgvcl-costal_pgvcl_NEW MIS Jan - 08_Details of Selected Urban Feeder_TNDOCT-TO MAR-14" xfId="2856"/>
    <cellStyle name="_pgvcl-costal_PGVCL-_NEW MIS Jan - 08_Details of Selected Urban Feeder_TNDOCT-TO MAR-14" xfId="2857"/>
    <cellStyle name="_pgvcl-costal_pgvcl_NEW MIS Jan - 08_DHTHL JAN-09" xfId="2858"/>
    <cellStyle name="_pgvcl-costal_PGVCL-_NEW MIS Jan - 08_DHTHL JAN-09" xfId="2859"/>
    <cellStyle name="_pgvcl-costal_pgvcl_NEW MIS Jan - 08_dnthl Feb-09" xfId="2860"/>
    <cellStyle name="_pgvcl-costal_PGVCL-_NEW MIS Jan - 08_dnthl Feb-09" xfId="2861"/>
    <cellStyle name="_pgvcl-costal_pgvcl_NEW MIS Jan - 08_JGYssss" xfId="2862"/>
    <cellStyle name="_pgvcl-costal_PGVCL-_NEW MIS Jan - 08_JGYssss" xfId="2863"/>
    <cellStyle name="_pgvcl-costal_pgvcl_NEW MIS Jan - 08_JGYssss_TNDOCT-TO MAR-14" xfId="2864"/>
    <cellStyle name="_pgvcl-costal_PGVCL-_NEW MIS Jan - 08_JGYssss_TNDOCT-TO MAR-14" xfId="2865"/>
    <cellStyle name="_pgvcl-costal_pgvcl_NEW MIS Jan - 08_PBR" xfId="2866"/>
    <cellStyle name="_pgvcl-costal_PGVCL-_NEW MIS Jan - 08_PBR" xfId="2867"/>
    <cellStyle name="_pgvcl-costal_pgvcl_NEW MIS Jan - 08_PBR CO_DAILY REPORT GIS - 20-01-09" xfId="2868"/>
    <cellStyle name="_pgvcl-costal_PGVCL-_NEW MIS Jan - 08_PBR CO_DAILY REPORT GIS - 20-01-09" xfId="2869"/>
    <cellStyle name="_pgvcl-costal_pgvcl_NEW MIS Jan - 08_PBR CO_DAILY REPORT GIS - 20-01-09_TNDOCT-TO MAR-14" xfId="2870"/>
    <cellStyle name="_pgvcl-costal_PGVCL-_NEW MIS Jan - 08_PBR CO_DAILY REPORT GIS - 20-01-09_TNDOCT-TO MAR-14" xfId="2871"/>
    <cellStyle name="_pgvcl-costal_pgvcl_NEW MIS Jan - 08_PBR_TNDOCT-TO MAR-14" xfId="2872"/>
    <cellStyle name="_pgvcl-costal_PGVCL-_NEW MIS Jan - 08_PBR_TNDOCT-TO MAR-14" xfId="2873"/>
    <cellStyle name="_pgvcl-costal_pgvcl_NEW MIS Jan - 08_SSNNL CANAL WISE summary-22-06-11" xfId="2874"/>
    <cellStyle name="_pgvcl-costal_PGVCL-_NEW MIS Jan - 08_SSNNL CANAL WISE summary-22-06-11" xfId="2875"/>
    <cellStyle name="_pgvcl-costal_pgvcl_NEW MIS Jan - 08_T&amp;D August-08" xfId="2876"/>
    <cellStyle name="_pgvcl-costal_PGVCL-_NEW MIS Jan - 08_T&amp;D August-08" xfId="2877"/>
    <cellStyle name="_pgvcl-costal_pgvcl_NEW MIS Jan - 08_T&amp;D August-08_TNDOCT-TO MAR-14" xfId="2878"/>
    <cellStyle name="_pgvcl-costal_PGVCL-_NEW MIS Jan - 08_T&amp;D August-08_TNDOCT-TO MAR-14" xfId="2879"/>
    <cellStyle name="_pgvcl-costal_pgvcl_NEW MIS Jan - 08_T&amp;D Dec-08" xfId="2880"/>
    <cellStyle name="_pgvcl-costal_PGVCL-_NEW MIS Jan - 08_T&amp;D Dec-08" xfId="2881"/>
    <cellStyle name="_pgvcl-costal_pgvcl_NEW MIS Jan - 08_T&amp;D Dec-08_TNDOCT-TO MAR-14" xfId="2882"/>
    <cellStyle name="_pgvcl-costal_PGVCL-_NEW MIS Jan - 08_T&amp;D Dec-08_TNDOCT-TO MAR-14" xfId="2883"/>
    <cellStyle name="_pgvcl-costal_pgvcl_NEW MIS Jan - 08_T&amp;D July-08" xfId="2884"/>
    <cellStyle name="_pgvcl-costal_PGVCL-_NEW MIS Jan - 08_T&amp;D July-08" xfId="2885"/>
    <cellStyle name="_pgvcl-costal_pgvcl_NEW MIS Jan - 08_T&amp;D July-08_TNDOCT-TO MAR-14" xfId="2886"/>
    <cellStyle name="_pgvcl-costal_PGVCL-_NEW MIS Jan - 08_T&amp;D July-08_TNDOCT-TO MAR-14" xfId="2887"/>
    <cellStyle name="_pgvcl-costal_pgvcl_NEW MIS Jan - 08_TNDOCT-TO MAR-14" xfId="2888"/>
    <cellStyle name="_pgvcl-costal_PGVCL-_NEW MIS Jan - 08_TNDOCT-TO MAR-14" xfId="2889"/>
    <cellStyle name="_pgvcl-costal_pgvcl_NEW MIS Jan - 08_URBAN WEEKLY PBR CO" xfId="2890"/>
    <cellStyle name="_pgvcl-costal_PGVCL-_NEW MIS Jan - 08_URBAN WEEKLY PBR CO" xfId="2891"/>
    <cellStyle name="_pgvcl-costal_pgvcl_NEW MIS Jan - 08_URBAN WEEKLY PBR CO_TNDOCT-TO MAR-14" xfId="2892"/>
    <cellStyle name="_pgvcl-costal_PGVCL-_NEW MIS Jan - 08_URBAN WEEKLY PBR CO_TNDOCT-TO MAR-14" xfId="2893"/>
    <cellStyle name="_pgvcl-costal_pgvcl_NEW MIS Jan - 08_Weekly Urban PBR CO - 06-03-09 to 12-03-09" xfId="2894"/>
    <cellStyle name="_pgvcl-costal_PGVCL-_NEW MIS Jan - 08_Weekly Urban PBR CO - 06-03-09 to 12-03-09" xfId="2895"/>
    <cellStyle name="_pgvcl-costal_pgvcl_NEW MIS Jan - 08_Weekly Urban PBR CO - 06-03-09 to 12-03-09_TNDOCT-TO MAR-14" xfId="2896"/>
    <cellStyle name="_pgvcl-costal_PGVCL-_NEW MIS Jan - 08_Weekly Urban PBR CO - 06-03-09 to 12-03-09_TNDOCT-TO MAR-14" xfId="2897"/>
    <cellStyle name="_pgvcl-costal_pgvcl_NEW MIS Jan - 08_Weekly Urban PBR CO - 20-02-09 to 26-02-09" xfId="2898"/>
    <cellStyle name="_pgvcl-costal_PGVCL-_NEW MIS Jan - 08_Weekly Urban PBR CO - 20-02-09 to 26-02-09" xfId="2899"/>
    <cellStyle name="_pgvcl-costal_pgvcl_NEW MIS Jan - 08_Weekly Urban PBR CO - 20-02-09 to 26-02-09_TNDOCT-TO MAR-14" xfId="2900"/>
    <cellStyle name="_pgvcl-costal_PGVCL-_NEW MIS Jan - 08_Weekly Urban PBR CO - 20-02-09 to 26-02-09_TNDOCT-TO MAR-14" xfId="2901"/>
    <cellStyle name="_pgvcl-costal_pgvcl_NEW MIS Jan - 08_Weekly Urban PBR CO - 30-01-09 to 05-02-09" xfId="2902"/>
    <cellStyle name="_pgvcl-costal_PGVCL-_NEW MIS Jan - 08_Weekly Urban PBR CO - 30-01-09 to 05-02-09" xfId="2903"/>
    <cellStyle name="_pgvcl-costal_pgvcl_NEW MIS Jan - 08_Weekly Urban PBR CO - 30-01-09 to 05-02-09_TNDOCT-TO MAR-14" xfId="2904"/>
    <cellStyle name="_pgvcl-costal_PGVCL-_NEW MIS Jan - 08_Weekly Urban PBR CO - 30-01-09 to 05-02-09_TNDOCT-TO MAR-14" xfId="2905"/>
    <cellStyle name="_pgvcl-costal_pgvcl_NEW MIS Jan - 08_Weekly Urban PBR CO - 9-1-09 to 15.01.09" xfId="2906"/>
    <cellStyle name="_pgvcl-costal_PGVCL-_NEW MIS Jan - 08_Weekly Urban PBR CO - 9-1-09 to 15.01.09" xfId="2907"/>
    <cellStyle name="_pgvcl-costal_pgvcl_NEW MIS Jan - 08_Weekly Urban PBR CO - 9-1-09 to 15.01.09_TNDOCT-TO MAR-14" xfId="2908"/>
    <cellStyle name="_pgvcl-costal_PGVCL-_NEW MIS Jan - 08_Weekly Urban PBR CO - 9-1-09 to 15.01.09_TNDOCT-TO MAR-14" xfId="2909"/>
    <cellStyle name="_pgvcl-costal_pgvcl_NEWMISFromJNDCircle-DEC07" xfId="2910"/>
    <cellStyle name="_pgvcl-costal_PGVCL-_NEWMISFromJNDCircle-DEC07" xfId="2911"/>
    <cellStyle name="_pgvcl-costal_pgvcl_PBR" xfId="2912"/>
    <cellStyle name="_pgvcl-costal_PGVCL-_PBR" xfId="2913"/>
    <cellStyle name="_pgvcl-costal_pgvcl_PBR CO_DAILY REPORT GIS - 20-01-09" xfId="2914"/>
    <cellStyle name="_pgvcl-costal_PGVCL-_PBR CO_DAILY REPORT GIS - 20-01-09" xfId="2915"/>
    <cellStyle name="_pgvcl-costal_pgvcl_PBR CO_DAILY REPORT GIS - 20-01-09_TNDOCT-TO MAR-14" xfId="2916"/>
    <cellStyle name="_pgvcl-costal_PGVCL-_PBR CO_DAILY REPORT GIS - 20-01-09_TNDOCT-TO MAR-14" xfId="2917"/>
    <cellStyle name="_pgvcl-costal_pgvcl_PBR_TNDOCT-TO MAR-14" xfId="2918"/>
    <cellStyle name="_pgvcl-costal_PGVCL-_PBR_TNDOCT-TO MAR-14" xfId="2919"/>
    <cellStyle name="_pgvcl-costal_pgvcl_PBR-7" xfId="2920"/>
    <cellStyle name="_pgvcl-costal_PGVCL-_PBR-7" xfId="2921"/>
    <cellStyle name="_pgvcl-costal_pgvcl_PBR-7_TNDOCT-TO MAR-14" xfId="2922"/>
    <cellStyle name="_pgvcl-costal_PGVCL-_PBR-7_TNDOCT-TO MAR-14" xfId="2923"/>
    <cellStyle name="_pgvcl-costal_pgvcl_pbrnew formats for mis april -09" xfId="2924"/>
    <cellStyle name="_pgvcl-costal_PGVCL-_pbrnew formats for mis april -09" xfId="2925"/>
    <cellStyle name="_pgvcl-costal_pgvcl_pbrnew formats for mis april -09_SSNNL CANAL WISE summary-22-06-11" xfId="2926"/>
    <cellStyle name="_pgvcl-costal_PGVCL-_pbrnew formats for mis april -09_SSNNL CANAL WISE summary-22-06-11" xfId="2927"/>
    <cellStyle name="_pgvcl-costal_pgvcl_Performance Report 26.10.09" xfId="2928"/>
    <cellStyle name="_pgvcl-costal_PGVCL-_Performance Report 26.10.09" xfId="2929"/>
    <cellStyle name="_pgvcl-costal_pgvcl_PGVCL- 5" xfId="2930"/>
    <cellStyle name="_pgvcl-costal_PGVCL-_PGVCL- 5" xfId="2931"/>
    <cellStyle name="_pgvcl-costal_pgvcl_PGVCL SOP MIS 2 11-12 Qtr" xfId="2932"/>
    <cellStyle name="_pgvcl-costal_PGVCL-_PGVCL SOP MIS 2 11-12 Qtr" xfId="2933"/>
    <cellStyle name="_pgvcl-costal_pgvcl_PGVCL SOP MIS 2 11-12 Qtr_TNDOCT-TO MAR-14" xfId="2934"/>
    <cellStyle name="_pgvcl-costal_PGVCL-_PGVCL SOP MIS 2 11-12 Qtr_TNDOCT-TO MAR-14" xfId="2935"/>
    <cellStyle name="_pgvcl-costal_pgvcl_sept JMN-7" xfId="2936"/>
    <cellStyle name="_pgvcl-costal_PGVCL-_sept JMN-7" xfId="2937"/>
    <cellStyle name="_pgvcl-costal_pgvcl_Sheet2" xfId="2938"/>
    <cellStyle name="_pgvcl-costal_PGVCL-_Sheet2" xfId="2939"/>
    <cellStyle name="_pgvcl-costal_pgvcl_Sheet2_TNDOCT-TO MAR-14" xfId="2940"/>
    <cellStyle name="_pgvcl-costal_PGVCL-_Sheet2_TNDOCT-TO MAR-14" xfId="2941"/>
    <cellStyle name="_pgvcl-costal_pgvcl_Sheet3" xfId="2942"/>
    <cellStyle name="_pgvcl-costal_PGVCL-_Sheet3" xfId="2943"/>
    <cellStyle name="_pgvcl-costal_pgvcl_Sheet3_TNDOCT-TO MAR-14" xfId="2944"/>
    <cellStyle name="_pgvcl-costal_PGVCL-_Sheet3_TNDOCT-TO MAR-14" xfId="2945"/>
    <cellStyle name="_pgvcl-costal_pgvcl_SOP MIS 4th Qtr 2011 12" xfId="2946"/>
    <cellStyle name="_pgvcl-costal_PGVCL-_SOP MIS 4th Qtr 2011 12" xfId="2947"/>
    <cellStyle name="_pgvcl-costal_pgvcl_SOP MIS 4th Qtr 2011 12_AG HVDSJun -12" xfId="2948"/>
    <cellStyle name="_pgvcl-costal_PGVCL-_SOP MIS 4th Qtr 2011 12_AG HVDSJun -12" xfId="2949"/>
    <cellStyle name="_pgvcl-costal_pgvcl_SSNL 12.11.10" xfId="2950"/>
    <cellStyle name="_pgvcl-costal_PGVCL-_SSNL 12.11.10" xfId="2951"/>
    <cellStyle name="_pgvcl-costal_pgvcl_SSNL 12.11.10_SSNNL CANAL WISE summary-22-06-11" xfId="2952"/>
    <cellStyle name="_pgvcl-costal_PGVCL-_SSNL 12.11.10_SSNNL CANAL WISE summary-22-06-11" xfId="2953"/>
    <cellStyle name="_pgvcl-costal_pgvcl_SSNNL CANAL WISE summary-22-06-11" xfId="2954"/>
    <cellStyle name="_pgvcl-costal_PGVCL-_SSNNL CANAL WISE summary-22-06-11" xfId="2955"/>
    <cellStyle name="_pgvcl-costal_pgvcl_t &amp; d SOP HALF YEARLY  26.04.11 014 012" xfId="2956"/>
    <cellStyle name="_pgvcl-costal_PGVCL-_t &amp; d SOP HALF YEARLY  26.04.11 014 012" xfId="2957"/>
    <cellStyle name="_pgvcl-costal_pgvcl_t &amp; d SOP HALF YEARLY  26.04.11 014 012_TNDOCT-TO MAR-14" xfId="2958"/>
    <cellStyle name="_pgvcl-costal_PGVCL-_t &amp; d SOP HALF YEARLY  26.04.11 014 012_TNDOCT-TO MAR-14" xfId="2959"/>
    <cellStyle name="_pgvcl-costal_pgvcl_T&amp;D August-08" xfId="2960"/>
    <cellStyle name="_pgvcl-costal_PGVCL-_T&amp;D August-08" xfId="2961"/>
    <cellStyle name="_pgvcl-costal_pgvcl_T&amp;D August-08_TNDOCT-TO MAR-14" xfId="2962"/>
    <cellStyle name="_pgvcl-costal_PGVCL-_T&amp;D August-08_TNDOCT-TO MAR-14" xfId="2963"/>
    <cellStyle name="_pgvcl-costal_pgvcl_T&amp;D Dec-08" xfId="2964"/>
    <cellStyle name="_pgvcl-costal_PGVCL-_T&amp;D Dec-08" xfId="2965"/>
    <cellStyle name="_pgvcl-costal_pgvcl_T&amp;D Dec-08_TNDOCT-TO MAR-14" xfId="2966"/>
    <cellStyle name="_pgvcl-costal_PGVCL-_T&amp;D Dec-08_TNDOCT-TO MAR-14" xfId="2967"/>
    <cellStyle name="_pgvcl-costal_pgvcl_T&amp;D July-08" xfId="2968"/>
    <cellStyle name="_pgvcl-costal_PGVCL-_T&amp;D July-08" xfId="2969"/>
    <cellStyle name="_pgvcl-costal_pgvcl_T&amp;D July-08_TNDOCT-TO MAR-14" xfId="2970"/>
    <cellStyle name="_pgvcl-costal_PGVCL-_T&amp;D July-08_TNDOCT-TO MAR-14" xfId="2971"/>
    <cellStyle name="_pgvcl-costal_pgvcl_tnd" xfId="2972"/>
    <cellStyle name="_pgvcl-costal_PGVCL-_tnd" xfId="2973"/>
    <cellStyle name="_pgvcl-costal_pgvcl_tnd_TNDOCT-TO MAR-14" xfId="2974"/>
    <cellStyle name="_pgvcl-costal_PGVCL-_tnd_TNDOCT-TO MAR-14" xfId="2975"/>
    <cellStyle name="_pgvcl-costal_pgvcl_TNDOCT-TO MAR-14" xfId="2976"/>
    <cellStyle name="_pgvcl-costal_PGVCL-_TNDOCT-TO MAR-14" xfId="2977"/>
    <cellStyle name="_pgvcl-costal_pgvcl_URBAN WEEKLY PBR CO" xfId="2978"/>
    <cellStyle name="_pgvcl-costal_PGVCL-_URBAN WEEKLY PBR CO" xfId="2979"/>
    <cellStyle name="_pgvcl-costal_pgvcl_URBAN WEEKLY PBR CO_TNDOCT-TO MAR-14" xfId="2980"/>
    <cellStyle name="_pgvcl-costal_PGVCL-_URBAN WEEKLY PBR CO_TNDOCT-TO MAR-14" xfId="2981"/>
    <cellStyle name="_pgvcl-costal_pgvcl_Weekly Urban PBR CO - 06-03-09 to 12-03-09" xfId="2982"/>
    <cellStyle name="_pgvcl-costal_PGVCL-_Weekly Urban PBR CO - 06-03-09 to 12-03-09" xfId="2983"/>
    <cellStyle name="_pgvcl-costal_pgvcl_Weekly Urban PBR CO - 06-03-09 to 12-03-09_TNDOCT-TO MAR-14" xfId="2984"/>
    <cellStyle name="_pgvcl-costal_PGVCL-_Weekly Urban PBR CO - 06-03-09 to 12-03-09_TNDOCT-TO MAR-14" xfId="2985"/>
    <cellStyle name="_pgvcl-costal_pgvcl_Weekly Urban PBR CO - 20-02-09 to 26-02-09" xfId="2986"/>
    <cellStyle name="_pgvcl-costal_PGVCL-_Weekly Urban PBR CO - 20-02-09 to 26-02-09" xfId="2987"/>
    <cellStyle name="_pgvcl-costal_pgvcl_Weekly Urban PBR CO - 20-02-09 to 26-02-09_TNDOCT-TO MAR-14" xfId="2988"/>
    <cellStyle name="_pgvcl-costal_PGVCL-_Weekly Urban PBR CO - 20-02-09 to 26-02-09_TNDOCT-TO MAR-14" xfId="2989"/>
    <cellStyle name="_pgvcl-costal_pgvcl_Weekly Urban PBR CO - 30-01-09 to 05-02-09" xfId="2990"/>
    <cellStyle name="_pgvcl-costal_PGVCL-_Weekly Urban PBR CO - 30-01-09 to 05-02-09" xfId="2991"/>
    <cellStyle name="_pgvcl-costal_pgvcl_Weekly Urban PBR CO - 30-01-09 to 05-02-09_TNDOCT-TO MAR-14" xfId="2992"/>
    <cellStyle name="_pgvcl-costal_PGVCL-_Weekly Urban PBR CO - 30-01-09 to 05-02-09_TNDOCT-TO MAR-14" xfId="2993"/>
    <cellStyle name="_pgvcl-costal_pgvcl_Weekly Urban PBR CO - 9-1-09 to 15.01.09" xfId="2994"/>
    <cellStyle name="_pgvcl-costal_PGVCL-_Weekly Urban PBR CO - 9-1-09 to 15.01.09" xfId="2995"/>
    <cellStyle name="_pgvcl-costal_pgvcl_Weekly Urban PBR CO - 9-1-09 to 15.01.09_TNDOCT-TO MAR-14" xfId="2996"/>
    <cellStyle name="_pgvcl-costal_PGVCL-_Weekly Urban PBR CO - 9-1-09 to 15.01.09_TNDOCT-TO MAR-14" xfId="2997"/>
    <cellStyle name="_pgvcl-costal_sept JMN-7" xfId="2998"/>
    <cellStyle name="_pgvcl-costal_SSNNL CANAL WISE summary-22-06-11" xfId="2999"/>
    <cellStyle name="_pgvcl-costal_T&amp;D August-08" xfId="3000"/>
    <cellStyle name="_pgvcl-costal_T&amp;D August-08_TNDOCT-TO MAR-14" xfId="3001"/>
    <cellStyle name="_pgvcl-costal_T&amp;D Dec-08" xfId="3002"/>
    <cellStyle name="_pgvcl-costal_T&amp;D Dec-08_TNDOCT-TO MAR-14" xfId="3003"/>
    <cellStyle name="_pgvcl-costal_T&amp;D July-08" xfId="3004"/>
    <cellStyle name="_pgvcl-costal_T&amp;D July-08_TNDOCT-TO MAR-14" xfId="3005"/>
    <cellStyle name="_pgvcl-costal_TNDOCT-TO MAR-14" xfId="3006"/>
    <cellStyle name="_pgvcl-costal_URBAN WEEKLY PBR CO" xfId="3007"/>
    <cellStyle name="_pgvcl-costal_URBAN WEEKLY PBR CO_TNDOCT-TO MAR-14" xfId="3008"/>
    <cellStyle name="_pgvcl-costal_Weekly Urban PBR CO - 06-03-09 to 12-03-09" xfId="3009"/>
    <cellStyle name="_pgvcl-costal_Weekly Urban PBR CO - 06-03-09 to 12-03-09_TNDOCT-TO MAR-14" xfId="3010"/>
    <cellStyle name="_pgvcl-costal_Weekly Urban PBR CO - 20-02-09 to 26-02-09" xfId="3011"/>
    <cellStyle name="_pgvcl-costal_Weekly Urban PBR CO - 20-02-09 to 26-02-09_TNDOCT-TO MAR-14" xfId="3012"/>
    <cellStyle name="_pgvcl-costal_Weekly Urban PBR CO - 30-01-09 to 05-02-09" xfId="3013"/>
    <cellStyle name="_pgvcl-costal_Weekly Urban PBR CO - 30-01-09 to 05-02-09_TNDOCT-TO MAR-14" xfId="3014"/>
    <cellStyle name="_pgvcl-costal_Weekly Urban PBR CO - 9-1-09 to 15.01.09" xfId="3015"/>
    <cellStyle name="_pgvcl-costal_Weekly Urban PBR CO - 9-1-09 to 15.01.09_TNDOCT-TO MAR-14" xfId="3016"/>
    <cellStyle name="_Sheet1" xfId="3017"/>
    <cellStyle name="_Sheet1_Aux.cons" xfId="3018"/>
    <cellStyle name="_Sheet1_Aux.cons_AMR" xfId="3019"/>
    <cellStyle name="_Sheet1_Aux.cons_AMR_TNDOCT-TO MAR-14" xfId="3020"/>
    <cellStyle name="_Sheet1_Aux.cons_T&amp;D April--09" xfId="3021"/>
    <cellStyle name="_Sheet1_Aux.cons_T&amp;D April--09_TNDOCT-TO MAR-14" xfId="3022"/>
    <cellStyle name="_Sheet1_Aux.cons_TNDOCT-TO MAR-14" xfId="3023"/>
    <cellStyle name="_Sheet1_PGVCL" xfId="3024"/>
    <cellStyle name="_Sheet1_PGVCL_AMR" xfId="3025"/>
    <cellStyle name="_Sheet1_PGVCL_AMR_TNDOCT-TO MAR-14" xfId="3026"/>
    <cellStyle name="_Sheet1_PGVCL_T&amp;D April--09" xfId="3027"/>
    <cellStyle name="_Sheet1_PGVCL_T&amp;D April--09_TNDOCT-TO MAR-14" xfId="3028"/>
    <cellStyle name="_Sheet1_PGVCL_TNDOCT-TO MAR-14" xfId="3029"/>
    <cellStyle name="_Sheet2" xfId="3030"/>
    <cellStyle name="_sop t&amp;d" xfId="3031"/>
    <cellStyle name="_UGVCL" xfId="3032"/>
    <cellStyle name="_Updated format of EBC 29.10.04" xfId="3033"/>
    <cellStyle name="_Updated format of EBC Jan.05" xfId="3034"/>
    <cellStyle name="•W€_G7ATD" xfId="3035"/>
    <cellStyle name="20% - Accent1" xfId="3036" builtinId="30" customBuiltin="1"/>
    <cellStyle name="20% - Accent2" xfId="3037" builtinId="34" customBuiltin="1"/>
    <cellStyle name="20% - Accent3" xfId="3038" builtinId="38" customBuiltin="1"/>
    <cellStyle name="20% - Accent4" xfId="3039" builtinId="42" customBuiltin="1"/>
    <cellStyle name="20% - Accent5" xfId="3040" builtinId="46" customBuiltin="1"/>
    <cellStyle name="20% - Accent6" xfId="3041" builtinId="50" customBuiltin="1"/>
    <cellStyle name="40% - Accent1" xfId="3042" builtinId="31" customBuiltin="1"/>
    <cellStyle name="40% - Accent2" xfId="3043" builtinId="35" customBuiltin="1"/>
    <cellStyle name="40% - Accent3" xfId="3044" builtinId="39" customBuiltin="1"/>
    <cellStyle name="40% - Accent4" xfId="3045" builtinId="43" customBuiltin="1"/>
    <cellStyle name="40% - Accent5" xfId="3046" builtinId="47" customBuiltin="1"/>
    <cellStyle name="40% - Accent6" xfId="3047" builtinId="51" customBuiltin="1"/>
    <cellStyle name="60% - Accent1" xfId="3048" builtinId="32" customBuiltin="1"/>
    <cellStyle name="60% - Accent2" xfId="3049" builtinId="36" customBuiltin="1"/>
    <cellStyle name="60% - Accent3" xfId="3050" builtinId="40" customBuiltin="1"/>
    <cellStyle name="60% - Accent4" xfId="3051" builtinId="44" customBuiltin="1"/>
    <cellStyle name="60% - Accent5" xfId="3052" builtinId="48" customBuiltin="1"/>
    <cellStyle name="60% - Accent6" xfId="3053" builtinId="52" customBuiltin="1"/>
    <cellStyle name="Accent1" xfId="3054" builtinId="29" customBuiltin="1"/>
    <cellStyle name="Accent2" xfId="3055" builtinId="33" customBuiltin="1"/>
    <cellStyle name="Accent3" xfId="3056" builtinId="37" customBuiltin="1"/>
    <cellStyle name="Accent4" xfId="3057" builtinId="41" customBuiltin="1"/>
    <cellStyle name="Accent5" xfId="3058" builtinId="45" customBuiltin="1"/>
    <cellStyle name="Accent6" xfId="3059" builtinId="49" customBuiltin="1"/>
    <cellStyle name="AeE­ [0]_INQUIRY ¿μ¾÷AßAø " xfId="3060"/>
    <cellStyle name="AeE­_INQUIRY ¿μ¾÷AßAø " xfId="3061"/>
    <cellStyle name="AÞ¸¶ [0]_INQUIRY ¿?¾÷AßAø " xfId="3062"/>
    <cellStyle name="AÞ¸¶_INQUIRY ¿?¾÷AßAø " xfId="3063"/>
    <cellStyle name="Bad" xfId="3064" builtinId="27" customBuiltin="1"/>
    <cellStyle name="Black" xfId="3065"/>
    <cellStyle name="Black 1" xfId="3066"/>
    <cellStyle name="Black_Accident - 2007-08 + 2008-09 -- 15.12.08" xfId="3067"/>
    <cellStyle name="Body" xfId="3068"/>
    <cellStyle name="Border" xfId="3069"/>
    <cellStyle name="Border 1" xfId="3070"/>
    <cellStyle name="Border_&gt;5" xfId="3071"/>
    <cellStyle name="C?AØ_¿?¾÷CoE² " xfId="3072"/>
    <cellStyle name="C￥AØ_¿μ¾÷CoE² " xfId="3073"/>
    <cellStyle name="Calculation" xfId="3074" builtinId="22" customBuiltin="1"/>
    <cellStyle name="Check Cell" xfId="3075" builtinId="23" customBuiltin="1"/>
    <cellStyle name="Comma  - Style1" xfId="3076"/>
    <cellStyle name="Comma  - Style1 1" xfId="3077"/>
    <cellStyle name="Comma  - Style1_&gt;5" xfId="3078"/>
    <cellStyle name="Comma  - Style2" xfId="3079"/>
    <cellStyle name="Comma  - Style2 1" xfId="3080"/>
    <cellStyle name="Comma  - Style2_&gt;5" xfId="3081"/>
    <cellStyle name="Comma  - Style3" xfId="3082"/>
    <cellStyle name="Comma  - Style3 1" xfId="3083"/>
    <cellStyle name="Comma  - Style3_&gt;5" xfId="3084"/>
    <cellStyle name="Comma  - Style4" xfId="3085"/>
    <cellStyle name="Comma  - Style4 1" xfId="3086"/>
    <cellStyle name="Comma  - Style4_&gt;5" xfId="3087"/>
    <cellStyle name="Comma  - Style5" xfId="3088"/>
    <cellStyle name="Comma  - Style5 1" xfId="3089"/>
    <cellStyle name="Comma  - Style5_&gt;5" xfId="3090"/>
    <cellStyle name="Comma  - Style6" xfId="3091"/>
    <cellStyle name="Comma  - Style6 1" xfId="3092"/>
    <cellStyle name="Comma  - Style6_&gt;5" xfId="3093"/>
    <cellStyle name="Comma  - Style7" xfId="3094"/>
    <cellStyle name="Comma  - Style7 1" xfId="3095"/>
    <cellStyle name="Comma  - Style7_&gt;5" xfId="3096"/>
    <cellStyle name="Comma  - Style8" xfId="3097"/>
    <cellStyle name="Comma  - Style8 1" xfId="3098"/>
    <cellStyle name="Comma  - Style8_&gt;5" xfId="3099"/>
    <cellStyle name="Comma0" xfId="3100"/>
    <cellStyle name="Comma0 1" xfId="3101"/>
    <cellStyle name="Comma0_&gt;5" xfId="3102"/>
    <cellStyle name="Currency0" xfId="3103"/>
    <cellStyle name="Currency0 1" xfId="3104"/>
    <cellStyle name="Currency0_&gt;5" xfId="3105"/>
    <cellStyle name="Date" xfId="3106"/>
    <cellStyle name="Date 1" xfId="3107"/>
    <cellStyle name="Date_&gt;5" xfId="3108"/>
    <cellStyle name="Dezimal [0]_laroux" xfId="3109"/>
    <cellStyle name="Dezimal_laroux" xfId="3110"/>
    <cellStyle name="Euro" xfId="3111"/>
    <cellStyle name="Euro 1" xfId="3112"/>
    <cellStyle name="Euro_&gt;5" xfId="3113"/>
    <cellStyle name="Excel Built-in Normal" xfId="3114"/>
    <cellStyle name="Explanatory Text" xfId="3115" builtinId="53" customBuiltin="1"/>
    <cellStyle name="Fixed" xfId="3116"/>
    <cellStyle name="Fixed 1" xfId="3117"/>
    <cellStyle name="Fixed_&gt;5" xfId="3118"/>
    <cellStyle name="Formula" xfId="3119"/>
    <cellStyle name="Formula 1" xfId="3120"/>
    <cellStyle name="Formula_&gt;5" xfId="3121"/>
    <cellStyle name="Good" xfId="3122" builtinId="26" customBuiltin="1"/>
    <cellStyle name="Grey" xfId="3123"/>
    <cellStyle name="Grey 1" xfId="3124"/>
    <cellStyle name="Grey_&gt;5" xfId="3125"/>
    <cellStyle name="Head 1" xfId="3126"/>
    <cellStyle name="Header1" xfId="3127"/>
    <cellStyle name="Header1 1" xfId="3128"/>
    <cellStyle name="Header1_&gt;5" xfId="3129"/>
    <cellStyle name="Header2" xfId="3130"/>
    <cellStyle name="Header2 1" xfId="3131"/>
    <cellStyle name="Header2_&gt;5" xfId="3132"/>
    <cellStyle name="Heading 1" xfId="3133" builtinId="16" customBuiltin="1"/>
    <cellStyle name="Heading 1 1" xfId="3134"/>
    <cellStyle name="Heading 1 10" xfId="3135"/>
    <cellStyle name="Heading 1 2" xfId="3136"/>
    <cellStyle name="Heading 1 3" xfId="3137"/>
    <cellStyle name="Heading 1 4" xfId="3138"/>
    <cellStyle name="Heading 1 5" xfId="3139"/>
    <cellStyle name="Heading 1 6" xfId="3140"/>
    <cellStyle name="Heading 1 7" xfId="3141"/>
    <cellStyle name="Heading 1 8" xfId="3142"/>
    <cellStyle name="Heading 1 9" xfId="3143"/>
    <cellStyle name="Heading 2" xfId="3144" builtinId="17" customBuiltin="1"/>
    <cellStyle name="Heading 2 1" xfId="3145"/>
    <cellStyle name="Heading 2 10" xfId="3146"/>
    <cellStyle name="Heading 2 2" xfId="3147"/>
    <cellStyle name="Heading 2 3" xfId="3148"/>
    <cellStyle name="Heading 2 4" xfId="3149"/>
    <cellStyle name="Heading 2 5" xfId="3150"/>
    <cellStyle name="Heading 2 6" xfId="3151"/>
    <cellStyle name="Heading 2 7" xfId="3152"/>
    <cellStyle name="Heading 2 8" xfId="3153"/>
    <cellStyle name="Heading 2 9" xfId="3154"/>
    <cellStyle name="Heading 3" xfId="3155" builtinId="18" customBuiltin="1"/>
    <cellStyle name="Heading 4" xfId="3156" builtinId="19" customBuiltin="1"/>
    <cellStyle name="Hypertextový odkaz" xfId="3157"/>
    <cellStyle name="Hypertextový odkaz 1" xfId="3158"/>
    <cellStyle name="Hypertextový odkaz_Accident - 2007-08 + 2008-09 -- 15.12.08" xfId="3159"/>
    <cellStyle name="Input" xfId="3160" builtinId="20" customBuiltin="1"/>
    <cellStyle name="Input [yellow]" xfId="3161"/>
    <cellStyle name="Input [yellow] 1" xfId="3162"/>
    <cellStyle name="Input [yellow]_&gt;5" xfId="3163"/>
    <cellStyle name="Linked Cell" xfId="3164" builtinId="24" customBuiltin="1"/>
    <cellStyle name="Milliers [0]_laroux" xfId="3165"/>
    <cellStyle name="Milliers_laroux" xfId="3166"/>
    <cellStyle name="Neutral" xfId="3167" builtinId="28" customBuiltin="1"/>
    <cellStyle name="no dec" xfId="3168"/>
    <cellStyle name="no dec 1" xfId="3169"/>
    <cellStyle name="no dec_agpdc-checking (1)" xfId="3170"/>
    <cellStyle name="Non défini" xfId="3171"/>
    <cellStyle name="Non défini 1" xfId="3172"/>
    <cellStyle name="Non défini_&gt;5" xfId="3173"/>
    <cellStyle name="Normal" xfId="0" builtinId="0"/>
    <cellStyle name="Normal - Style1" xfId="3174"/>
    <cellStyle name="Normal - Style1 1" xfId="3175"/>
    <cellStyle name="Normal - Style1_&gt;5" xfId="3176"/>
    <cellStyle name="Normal 10" xfId="3177"/>
    <cellStyle name="Normal 11" xfId="3178"/>
    <cellStyle name="Normal 11 2" xfId="3272"/>
    <cellStyle name="Normal 11 2 2" xfId="3273"/>
    <cellStyle name="Normal 11 2 2 2" xfId="3275"/>
    <cellStyle name="Normal 11 3" xfId="3280"/>
    <cellStyle name="Normal 11 4" xfId="3281"/>
    <cellStyle name="Normal 11 5" xfId="3285"/>
    <cellStyle name="Normal 12" xfId="3179"/>
    <cellStyle name="Normal 13" xfId="3180"/>
    <cellStyle name="Normal 13 2" xfId="3181"/>
    <cellStyle name="Normal 13 3" xfId="3265"/>
    <cellStyle name="Normal 14" xfId="3182"/>
    <cellStyle name="Normal 15" xfId="3183"/>
    <cellStyle name="Normal 15 2" xfId="3271"/>
    <cellStyle name="Normal 15 3" xfId="3274"/>
    <cellStyle name="Normal 15 4" xfId="3277"/>
    <cellStyle name="Normal 16" xfId="3184"/>
    <cellStyle name="Normal 17" xfId="3185"/>
    <cellStyle name="Normal 17 2" xfId="3266"/>
    <cellStyle name="Normal 17 2 2" xfId="3276"/>
    <cellStyle name="Normal 17 2 2 2" xfId="3279"/>
    <cellStyle name="Normal 17 2 2 2 3" xfId="3283"/>
    <cellStyle name="Normal 17 2 2 2 3 2" xfId="3286"/>
    <cellStyle name="Normal 2" xfId="3186"/>
    <cellStyle name="Normal 2 2" xfId="3187"/>
    <cellStyle name="Normal 2 2 2" xfId="3188"/>
    <cellStyle name="Normal 2 2 2 2" xfId="3264"/>
    <cellStyle name="Normal 2 3" xfId="3189"/>
    <cellStyle name="Normal 2 4" xfId="3190"/>
    <cellStyle name="Normal 2 5" xfId="3278"/>
    <cellStyle name="Normal 2 5 2" xfId="3282"/>
    <cellStyle name="Normal 2_4" xfId="3191"/>
    <cellStyle name="Normal 26" xfId="3192"/>
    <cellStyle name="Normal 27" xfId="3193"/>
    <cellStyle name="Normal 29" xfId="3194"/>
    <cellStyle name="Normal 3" xfId="3195"/>
    <cellStyle name="Normal 4" xfId="3196"/>
    <cellStyle name="Normal 5" xfId="3197"/>
    <cellStyle name="Normal 6" xfId="3198"/>
    <cellStyle name="Normal 68" xfId="3199"/>
    <cellStyle name="Normal 7" xfId="3200"/>
    <cellStyle name="Normal 8" xfId="3201"/>
    <cellStyle name="Normal 8 12" xfId="3202"/>
    <cellStyle name="Normal 8 13" xfId="3203"/>
    <cellStyle name="Normal 8_PGVCL- 5" xfId="3204"/>
    <cellStyle name="Normal 9" xfId="3205"/>
    <cellStyle name="Normal 9 12" xfId="3206"/>
    <cellStyle name="Normal 9_PGVCL- 5" xfId="3207"/>
    <cellStyle name="Normal_2 and 3 Qtr saifi saidi 2" xfId="3268"/>
    <cellStyle name="Normal_Book1" xfId="3208"/>
    <cellStyle name="Normal_BVN- SoP MIS-YEARLY 2008" xfId="3209"/>
    <cellStyle name="Normal_Category wise 2 2" xfId="3269"/>
    <cellStyle name="Normal_PGVCL- 7-" xfId="3210"/>
    <cellStyle name="Normal_PGVCL SOP MIS 2 11-12 Qtr 2 2" xfId="3267"/>
    <cellStyle name="Note" xfId="3211" builtinId="10" customBuiltin="1"/>
    <cellStyle name="Note 10" xfId="3212"/>
    <cellStyle name="Note 2" xfId="3213"/>
    <cellStyle name="Note 3" xfId="3214"/>
    <cellStyle name="Note 4" xfId="3215"/>
    <cellStyle name="Note 5" xfId="3216"/>
    <cellStyle name="Note 6" xfId="3217"/>
    <cellStyle name="Note 7" xfId="3218"/>
    <cellStyle name="Note 8" xfId="3219"/>
    <cellStyle name="Note 9" xfId="3220"/>
    <cellStyle name="Output" xfId="3221" builtinId="21" customBuiltin="1"/>
    <cellStyle name="Percent [2]" xfId="3222"/>
    <cellStyle name="Percent [2] 1" xfId="3223"/>
    <cellStyle name="Percent [2]_&gt;5" xfId="3224"/>
    <cellStyle name="Percent 2" xfId="3284"/>
    <cellStyle name="Percent 3" xfId="3287"/>
    <cellStyle name="Popis" xfId="3225"/>
    <cellStyle name="Popis 1" xfId="3226"/>
    <cellStyle name="Popis_&gt;5" xfId="3227"/>
    <cellStyle name="Red" xfId="3228"/>
    <cellStyle name="Red 1" xfId="3229"/>
    <cellStyle name="Red_Accident - 2007-08 + 2008-09 -- 15.12.08" xfId="3230"/>
    <cellStyle name="Sledovaný hypertextový odkaz" xfId="3231"/>
    <cellStyle name="Sledovaný hypertextový odkaz 1" xfId="3232"/>
    <cellStyle name="Sledovaný hypertextový odkaz_&gt;5" xfId="3233"/>
    <cellStyle name="Style 1" xfId="3234"/>
    <cellStyle name="Style 1 2" xfId="3235"/>
    <cellStyle name="Style 1_Accident - 2007-08 + 2008-09 -- 15.12.08" xfId="3236"/>
    <cellStyle name="Title" xfId="3237" builtinId="15" customBuiltin="1"/>
    <cellStyle name="Total" xfId="3238" builtinId="25" customBuiltin="1"/>
    <cellStyle name="Total 1" xfId="3239"/>
    <cellStyle name="Total 10" xfId="3240"/>
    <cellStyle name="Total 2" xfId="3241"/>
    <cellStyle name="Total 3" xfId="3242"/>
    <cellStyle name="Total 4" xfId="3243"/>
    <cellStyle name="Total 5" xfId="3244"/>
    <cellStyle name="Total 6" xfId="3245"/>
    <cellStyle name="Total 7" xfId="3246"/>
    <cellStyle name="Total 8" xfId="3247"/>
    <cellStyle name="Total 9" xfId="3248"/>
    <cellStyle name="Währung [0]_RESULTS" xfId="3249"/>
    <cellStyle name="Währung_RESULTS" xfId="3250"/>
    <cellStyle name="Warning Text" xfId="3251" builtinId="11" customBuiltin="1"/>
    <cellStyle name="똿뗦먛귟 [0.00]_PRODUCT DETAIL Q1" xfId="3252"/>
    <cellStyle name="똿뗦먛귟_PRODUCT DETAIL Q1" xfId="3253"/>
    <cellStyle name="믅됞 [0.00]_PRODUCT DETAIL Q1" xfId="3254"/>
    <cellStyle name="믅됞_PRODUCT DETAIL Q1" xfId="3255"/>
    <cellStyle name="백분율_HOBONG" xfId="3256"/>
    <cellStyle name="뷭?_BOOKSHIP" xfId="3257"/>
    <cellStyle name="콤마 [0]_1202" xfId="3258"/>
    <cellStyle name="콤마_1202" xfId="3259"/>
    <cellStyle name="통화 [0]_1202" xfId="3260"/>
    <cellStyle name="통화_1202" xfId="3261"/>
    <cellStyle name="표준_(정보부문)월별인원계획" xfId="3262"/>
  </cellStyles>
  <dxfs count="7">
    <dxf>
      <fill>
        <patternFill>
          <bgColor rgb="FFFF0000"/>
        </patternFill>
      </fill>
    </dxf>
    <dxf>
      <fill>
        <patternFill>
          <bgColor indexed="52"/>
        </patternFill>
      </fill>
    </dxf>
    <dxf>
      <font>
        <b/>
        <i val="0"/>
        <condense val="0"/>
        <extend val="0"/>
        <color indexed="62"/>
      </font>
      <fill>
        <patternFill patternType="none">
          <bgColor indexed="65"/>
        </patternFill>
      </fill>
    </dxf>
    <dxf>
      <fill>
        <patternFill>
          <bgColor indexed="10"/>
        </patternFill>
      </fill>
    </dxf>
    <dxf>
      <font>
        <b/>
        <i val="0"/>
        <condense val="0"/>
        <extend val="0"/>
        <color indexed="14"/>
      </font>
      <fill>
        <patternFill patternType="none">
          <bgColor indexed="65"/>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9.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externalLink" Target="externalLinks/externalLink12.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ns\pns_D\M.I.S\2006\dec\MPZPJAN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ech-5\d\MIS\april\Mpzp12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ns\pns_D\M.I.S\2006\APR\Mpzp12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tech-2\tech_d%20(D)\M.I.S\2006\dec\Mpzp12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c\GANESHA\GANESHA1\MIS2\GEB_Anand\ST\st\s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ns\pns_D\M.I.S\2006\APR\MPZPJAN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ech-2\tech_d%20(D)\M.I.S\2006\dec\MPZPJAN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ech-5\d\MIS\april\MPZPJAN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icomp1\c\rrs\SBM\MPZ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comp1\c\WINDOWS\Desktop\REMIS1\MPZPJAN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icomp1\c\rrs\SBM\Mpzp1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ns\pns_D\M.I.S\2006\dec\Mpzp12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c\GANESHA\GANESHA1\MIS2\GEB_Anand\SHP_TD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 val="Name of Lines"/>
      <sheetName val="T_D COMP"/>
      <sheetName val="SuvP_Ltg_Catwise"/>
      <sheetName val="PP_Ltg_Catwise"/>
      <sheetName val="SuvP_Ind_Catwise "/>
      <sheetName val="PP_Ind_Catwise "/>
      <sheetName val="shp_T&amp;D_drive"/>
      <sheetName val="shp_T_D_drive"/>
      <sheetName val="FDR MST"/>
      <sheetName val="mpmla wise pp01_02"/>
      <sheetName val="TLPPOCT"/>
      <sheetName val="MPZPJAN1"/>
      <sheetName val="AG UN METER"/>
      <sheetName val="PRO_39_C"/>
      <sheetName val="REF"/>
      <sheetName val="Sheet2"/>
      <sheetName val="BTD DIV"/>
      <sheetName val="GDN DIV"/>
      <sheetName val="MTHWISE FAIL"/>
      <sheetName val="PASTE"/>
      <sheetName val="ACN_PLN  _2_"/>
      <sheetName val="Book1"/>
      <sheetName val="ann10"/>
      <sheetName val="Format"/>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cell>
          <cell r="H43">
            <v>0</v>
          </cell>
          <cell r="I43">
            <v>0</v>
          </cell>
          <cell r="L43">
            <v>2</v>
          </cell>
          <cell r="M43">
            <v>0</v>
          </cell>
          <cell r="N43">
            <v>2</v>
          </cell>
          <cell r="O43" t="str">
            <v>A</v>
          </cell>
          <cell r="P43">
            <v>0</v>
          </cell>
          <cell r="Q43">
            <v>0</v>
          </cell>
          <cell r="T43">
            <v>0</v>
          </cell>
          <cell r="U43">
            <v>0</v>
          </cell>
          <cell r="Z43">
            <v>2730</v>
          </cell>
          <cell r="AA43">
            <v>0</v>
          </cell>
          <cell r="AB43" t="str">
            <v/>
          </cell>
          <cell r="AC43">
            <v>0</v>
          </cell>
          <cell r="AD43">
            <v>1365</v>
          </cell>
          <cell r="AE43" t="str">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cell>
          <cell r="H58">
            <v>20</v>
          </cell>
          <cell r="I58">
            <v>0</v>
          </cell>
          <cell r="L58">
            <v>6</v>
          </cell>
          <cell r="M58">
            <v>0</v>
          </cell>
          <cell r="N58">
            <v>6</v>
          </cell>
          <cell r="O58" t="str">
            <v>A</v>
          </cell>
          <cell r="P58">
            <v>0</v>
          </cell>
          <cell r="Q58">
            <v>0</v>
          </cell>
          <cell r="R58" t="str">
            <v/>
          </cell>
          <cell r="T58">
            <v>0</v>
          </cell>
          <cell r="U58">
            <v>0</v>
          </cell>
          <cell r="Z58">
            <v>8190</v>
          </cell>
          <cell r="AA58">
            <v>0</v>
          </cell>
          <cell r="AB58" t="str">
            <v/>
          </cell>
          <cell r="AC58">
            <v>0</v>
          </cell>
          <cell r="AD58">
            <v>1365</v>
          </cell>
          <cell r="AE58" t="str">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cell>
          <cell r="H67">
            <v>60</v>
          </cell>
          <cell r="I67">
            <v>0</v>
          </cell>
          <cell r="L67">
            <v>4</v>
          </cell>
          <cell r="M67">
            <v>0</v>
          </cell>
          <cell r="N67">
            <v>4</v>
          </cell>
          <cell r="O67" t="str">
            <v>A</v>
          </cell>
          <cell r="P67">
            <v>0</v>
          </cell>
          <cell r="Q67">
            <v>0</v>
          </cell>
          <cell r="R67" t="str">
            <v/>
          </cell>
          <cell r="T67">
            <v>0</v>
          </cell>
          <cell r="U67">
            <v>0</v>
          </cell>
          <cell r="Z67">
            <v>5460</v>
          </cell>
          <cell r="AA67">
            <v>0</v>
          </cell>
          <cell r="AB67" t="str">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mpmla wise pp0001"/>
      <sheetName val="zpF0001"/>
      <sheetName val="shp_T_D_driv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shp_T_D_drive"/>
      <sheetName val="shp_T&amp;D_drive"/>
      <sheetName val="mpmla wise pp0001"/>
      <sheetName val="zpF0001"/>
      <sheetName val="CDSteelMaster"/>
      <sheetName val="Recovered_Sheet5"/>
      <sheetName val="vij"/>
      <sheetName val="Book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_T_D_drive"/>
      <sheetName val="do"/>
      <sheetName val="shp_T&amp;D_drive"/>
      <sheetName val="shp_T&amp;D_drive (2)"/>
      <sheetName val="shp_sch"/>
      <sheetName val="And_City"/>
      <sheetName val="shp_td-comp   s"/>
      <sheetName val="shp_td-comp aug"/>
      <sheetName val="Chart1"/>
      <sheetName val="Chart2"/>
      <sheetName val="Shp-25 fdrs comp  s"/>
      <sheetName val="shp_divisionwise_units"/>
      <sheetName val="shp_divisionwise_units jul-00  "/>
      <sheetName val="Shp-sdn wise data  s"/>
      <sheetName val="Shp-25 fdrs data  s"/>
      <sheetName val="Shp-sdn wise_GIDC fdrs"/>
      <sheetName val="Shp-sdn wise_ind fdrs "/>
      <sheetName val="Shp-sdn wise_Urban fdrs"/>
      <sheetName val="Shp-sdn wise_Urban fdrs dm"/>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FDR MST"/>
      <sheetName val="PASTE"/>
      <sheetName val="zpF0001"/>
      <sheetName val="ACN_PLN  _2_"/>
      <sheetName val="mpmla wise pp01_02"/>
      <sheetName val="ZP AMR"/>
      <sheetName val="MTHWISE FAIL"/>
      <sheetName val="REF"/>
      <sheetName val="MASTER"/>
      <sheetName val="mpmla wise pp0001"/>
      <sheetName val="REL_CONN_13 "/>
      <sheetName val="LMAIN"/>
      <sheetName val="T_D COMP"/>
      <sheetName val="June_07"/>
      <sheetName val="July_07"/>
      <sheetName val="Aug_07"/>
      <sheetName val="SuvP_Ltg_Catwise"/>
      <sheetName val="PP_Ltg_Catwise"/>
      <sheetName val="SuvP_Ind_Catwise "/>
      <sheetName val="PP_Ind_Catwise "/>
      <sheetName val="Sheet3"/>
      <sheetName val="Form-B"/>
      <sheetName val="Name of Lines"/>
      <sheetName val="DATA"/>
      <sheetName val="117"/>
      <sheetName val="Recovered_Sheet5"/>
      <sheetName val="Master_Data"/>
      <sheetName val="PRO_39_C"/>
      <sheetName val="AG UN METER"/>
      <sheetName val="MLA ZP"/>
      <sheetName val="Sheet7"/>
      <sheetName val="PM_testing"/>
      <sheetName val="ACN_PLN  (2)"/>
      <sheetName val="Ag LF"/>
      <sheetName val="Jotana"/>
      <sheetName val="compar jgy"/>
      <sheetName val="COMPARE A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xml:space="preserve"> </v>
          </cell>
          <cell r="H43">
            <v>0</v>
          </cell>
          <cell r="I43">
            <v>0</v>
          </cell>
          <cell r="L43">
            <v>2</v>
          </cell>
          <cell r="M43">
            <v>0</v>
          </cell>
          <cell r="N43">
            <v>2</v>
          </cell>
          <cell r="O43" t="str">
            <v>A</v>
          </cell>
          <cell r="P43">
            <v>0</v>
          </cell>
          <cell r="Q43">
            <v>0</v>
          </cell>
          <cell r="T43">
            <v>0</v>
          </cell>
          <cell r="U43">
            <v>0</v>
          </cell>
          <cell r="Z43">
            <v>2730</v>
          </cell>
          <cell r="AA43">
            <v>0</v>
          </cell>
          <cell r="AB43" t="str">
            <v xml:space="preserve"> </v>
          </cell>
          <cell r="AC43">
            <v>0</v>
          </cell>
          <cell r="AD43">
            <v>1365</v>
          </cell>
          <cell r="AE43" t="str">
            <v xml:space="preserve">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xml:space="preserve">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xml:space="preserve">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xml:space="preserve"> </v>
          </cell>
          <cell r="H58">
            <v>20</v>
          </cell>
          <cell r="I58">
            <v>0</v>
          </cell>
          <cell r="L58">
            <v>6</v>
          </cell>
          <cell r="M58">
            <v>0</v>
          </cell>
          <cell r="N58">
            <v>6</v>
          </cell>
          <cell r="O58" t="str">
            <v>A</v>
          </cell>
          <cell r="P58">
            <v>0</v>
          </cell>
          <cell r="Q58">
            <v>0</v>
          </cell>
          <cell r="R58" t="str">
            <v xml:space="preserve"> </v>
          </cell>
          <cell r="T58">
            <v>0</v>
          </cell>
          <cell r="U58">
            <v>0</v>
          </cell>
          <cell r="Z58">
            <v>8190</v>
          </cell>
          <cell r="AA58">
            <v>0</v>
          </cell>
          <cell r="AB58" t="str">
            <v xml:space="preserve"> </v>
          </cell>
          <cell r="AC58">
            <v>0</v>
          </cell>
          <cell r="AD58">
            <v>1365</v>
          </cell>
          <cell r="AE58" t="str">
            <v xml:space="preserve">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xml:space="preserve"> </v>
          </cell>
          <cell r="H67">
            <v>60</v>
          </cell>
          <cell r="I67">
            <v>0</v>
          </cell>
          <cell r="L67">
            <v>4</v>
          </cell>
          <cell r="M67">
            <v>0</v>
          </cell>
          <cell r="N67">
            <v>4</v>
          </cell>
          <cell r="O67" t="str">
            <v>A</v>
          </cell>
          <cell r="P67">
            <v>0</v>
          </cell>
          <cell r="Q67">
            <v>0</v>
          </cell>
          <cell r="R67" t="str">
            <v xml:space="preserve"> </v>
          </cell>
          <cell r="T67">
            <v>0</v>
          </cell>
          <cell r="U67">
            <v>0</v>
          </cell>
          <cell r="Z67">
            <v>5460</v>
          </cell>
          <cell r="AA67">
            <v>0</v>
          </cell>
          <cell r="AB67" t="str">
            <v xml:space="preserve">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xml:space="preserve">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 val="PRO_39_C"/>
      <sheetName val="shp_T&amp;D_drive"/>
      <sheetName val="shp_T_D_drive"/>
      <sheetName val="mpmla wise pp01_02"/>
      <sheetName val="Book1"/>
      <sheetName val="MPZPJAN1"/>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cell>
          <cell r="H43">
            <v>0</v>
          </cell>
          <cell r="I43">
            <v>0</v>
          </cell>
          <cell r="L43">
            <v>2</v>
          </cell>
          <cell r="M43">
            <v>0</v>
          </cell>
          <cell r="N43">
            <v>2</v>
          </cell>
          <cell r="O43" t="str">
            <v>A</v>
          </cell>
          <cell r="P43">
            <v>0</v>
          </cell>
          <cell r="Q43">
            <v>0</v>
          </cell>
          <cell r="T43">
            <v>0</v>
          </cell>
          <cell r="U43">
            <v>0</v>
          </cell>
          <cell r="Z43">
            <v>2730</v>
          </cell>
          <cell r="AA43">
            <v>0</v>
          </cell>
          <cell r="AB43" t="str">
            <v/>
          </cell>
          <cell r="AC43">
            <v>0</v>
          </cell>
          <cell r="AD43">
            <v>1365</v>
          </cell>
          <cell r="AE43" t="str">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cell>
          <cell r="H58">
            <v>20</v>
          </cell>
          <cell r="I58">
            <v>0</v>
          </cell>
          <cell r="L58">
            <v>6</v>
          </cell>
          <cell r="M58">
            <v>0</v>
          </cell>
          <cell r="N58">
            <v>6</v>
          </cell>
          <cell r="O58" t="str">
            <v>A</v>
          </cell>
          <cell r="P58">
            <v>0</v>
          </cell>
          <cell r="Q58">
            <v>0</v>
          </cell>
          <cell r="R58" t="str">
            <v/>
          </cell>
          <cell r="T58">
            <v>0</v>
          </cell>
          <cell r="U58">
            <v>0</v>
          </cell>
          <cell r="Z58">
            <v>8190</v>
          </cell>
          <cell r="AA58">
            <v>0</v>
          </cell>
          <cell r="AB58" t="str">
            <v/>
          </cell>
          <cell r="AC58">
            <v>0</v>
          </cell>
          <cell r="AD58">
            <v>1365</v>
          </cell>
          <cell r="AE58" t="str">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cell>
          <cell r="H67">
            <v>60</v>
          </cell>
          <cell r="I67">
            <v>0</v>
          </cell>
          <cell r="L67">
            <v>4</v>
          </cell>
          <cell r="M67">
            <v>0</v>
          </cell>
          <cell r="N67">
            <v>4</v>
          </cell>
          <cell r="O67" t="str">
            <v>A</v>
          </cell>
          <cell r="P67">
            <v>0</v>
          </cell>
          <cell r="Q67">
            <v>0</v>
          </cell>
          <cell r="R67" t="str">
            <v/>
          </cell>
          <cell r="T67">
            <v>0</v>
          </cell>
          <cell r="U67">
            <v>0</v>
          </cell>
          <cell r="Z67">
            <v>5460</v>
          </cell>
          <cell r="AA67">
            <v>0</v>
          </cell>
          <cell r="AB67" t="str">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xml:space="preserve"> </v>
          </cell>
          <cell r="H43">
            <v>0</v>
          </cell>
          <cell r="I43">
            <v>0</v>
          </cell>
          <cell r="L43">
            <v>2</v>
          </cell>
          <cell r="M43">
            <v>0</v>
          </cell>
          <cell r="N43">
            <v>2</v>
          </cell>
          <cell r="O43" t="str">
            <v>A</v>
          </cell>
          <cell r="P43">
            <v>0</v>
          </cell>
          <cell r="Q43">
            <v>0</v>
          </cell>
          <cell r="T43">
            <v>0</v>
          </cell>
          <cell r="U43">
            <v>0</v>
          </cell>
          <cell r="Z43">
            <v>2730</v>
          </cell>
          <cell r="AA43">
            <v>0</v>
          </cell>
          <cell r="AB43" t="str">
            <v xml:space="preserve"> </v>
          </cell>
          <cell r="AC43">
            <v>0</v>
          </cell>
          <cell r="AD43">
            <v>1365</v>
          </cell>
          <cell r="AE43" t="str">
            <v xml:space="preserve">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xml:space="preserve">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xml:space="preserve">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xml:space="preserve"> </v>
          </cell>
          <cell r="H58">
            <v>20</v>
          </cell>
          <cell r="I58">
            <v>0</v>
          </cell>
          <cell r="L58">
            <v>6</v>
          </cell>
          <cell r="M58">
            <v>0</v>
          </cell>
          <cell r="N58">
            <v>6</v>
          </cell>
          <cell r="O58" t="str">
            <v>A</v>
          </cell>
          <cell r="P58">
            <v>0</v>
          </cell>
          <cell r="Q58">
            <v>0</v>
          </cell>
          <cell r="R58" t="str">
            <v xml:space="preserve"> </v>
          </cell>
          <cell r="T58">
            <v>0</v>
          </cell>
          <cell r="U58">
            <v>0</v>
          </cell>
          <cell r="Z58">
            <v>8190</v>
          </cell>
          <cell r="AA58">
            <v>0</v>
          </cell>
          <cell r="AB58" t="str">
            <v xml:space="preserve"> </v>
          </cell>
          <cell r="AC58">
            <v>0</v>
          </cell>
          <cell r="AD58">
            <v>1365</v>
          </cell>
          <cell r="AE58" t="str">
            <v xml:space="preserve">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xml:space="preserve"> </v>
          </cell>
          <cell r="H67">
            <v>60</v>
          </cell>
          <cell r="I67">
            <v>0</v>
          </cell>
          <cell r="L67">
            <v>4</v>
          </cell>
          <cell r="M67">
            <v>0</v>
          </cell>
          <cell r="N67">
            <v>4</v>
          </cell>
          <cell r="O67" t="str">
            <v>A</v>
          </cell>
          <cell r="P67">
            <v>0</v>
          </cell>
          <cell r="Q67">
            <v>0</v>
          </cell>
          <cell r="R67" t="str">
            <v xml:space="preserve"> </v>
          </cell>
          <cell r="T67">
            <v>0</v>
          </cell>
          <cell r="U67">
            <v>0</v>
          </cell>
          <cell r="Z67">
            <v>5460</v>
          </cell>
          <cell r="AA67">
            <v>0</v>
          </cell>
          <cell r="AB67" t="str">
            <v xml:space="preserve">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xml:space="preserve">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p01_02_SPILL (2)"/>
      <sheetName val="ZP01_02spill_2 (2)"/>
      <sheetName val="ZP_01_02 (2)"/>
      <sheetName val="ZP01_02SPILL_TALWISE (2)"/>
      <sheetName val="ZP_02SPILL_TALWISE"/>
      <sheetName val="ZP URBAN IV_V (2)"/>
      <sheetName val="ggy-mpmla"/>
      <sheetName val="GOKUL"/>
      <sheetName val="KJ_PATRAK_1&amp;2"/>
      <sheetName val="yw mpmlaws sumary"/>
      <sheetName val="mpwc9900"/>
      <sheetName val="mpmla WC_01_02 "/>
      <sheetName val="mpmla_wc_0203"/>
      <sheetName val="mpmla wise pp02_03"/>
      <sheetName val="Sheet1"/>
      <sheetName val="mpmla_DIVWISE_02_03"/>
      <sheetName val="zp01_02_SPILL"/>
      <sheetName val="ZP01_02spill_2"/>
      <sheetName val="ZP_01_02"/>
      <sheetName val="ZP01_02SPILL_TALWISE"/>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ZP_01_02 MARCH02"/>
      <sheetName val="mpwc9900_distws"/>
      <sheetName val="mpwc0001_Distws"/>
      <sheetName val="mpmla WC_0102_Distws "/>
      <sheetName val="mpmla_wc_0203_Distws"/>
      <sheetName val="mpmla_wc_0304"/>
      <sheetName val="mpmla wise paid pending"/>
      <sheetName val="zp_vill.wise_AD_2.3.04"/>
      <sheetName val="JULY_03"/>
      <sheetName val="AUG_03 "/>
      <sheetName val="SEP_03 "/>
      <sheetName val="OCT_03"/>
      <sheetName val="nov_03"/>
      <sheetName val="DEC_03 "/>
      <sheetName val="JAN_04"/>
      <sheetName val="feb_04"/>
      <sheetName val="GWRDC03_04"/>
      <sheetName val="vig_n "/>
      <sheetName val="cps_sp_up"/>
      <sheetName val="cps_wc"/>
      <sheetName val="cps_summary"/>
      <sheetName val="cancelled_works"/>
      <sheetName val="cps_pp"/>
      <sheetName val="Sheet3"/>
      <sheetName val="cps_sp_up_all"/>
      <sheetName val="RP_PP_HT"/>
      <sheetName val="HT_progress"/>
      <sheetName val="Ach&amp;Load_HT_NEW_Apr03_Mar04"/>
      <sheetName val="Ach&amp;Load_HT_LE_Apr03_Mar04"/>
      <sheetName val="Ach&amp;Load_HT_LR_Apr03_Mar04"/>
      <sheetName val="Ach_KJ_REC_Apr03_Mar04"/>
      <sheetName val="KJ_PATRAK_1&amp;2_Dist"/>
      <sheetName val="KJ_PATRAK_1&amp;2_DIV"/>
      <sheetName val="ExpZu_Apr03_Mar04"/>
      <sheetName val="ZP_PROF-1_TALWISE"/>
      <sheetName val="ZP_PROF-1_DIVWISE"/>
      <sheetName val="ZP_PROF-2_TALWISE"/>
      <sheetName val="ZP_PROF-2_DIVWISE"/>
      <sheetName val="ZP_PROF-3_TALWISE"/>
      <sheetName val="ZP_PROF-3_DIVWISE"/>
      <sheetName val="ZP_PROF-4_VILWISE"/>
      <sheetName val="ZP_PROF-4_DIVWISE"/>
      <sheetName val="zp_vill.wise_MD"/>
      <sheetName val="zp_vill.wise_ND"/>
      <sheetName val="zp_vill.wise_PD"/>
      <sheetName val="zp_vill.wise_AD "/>
      <sheetName val="ZP URBAN _V"/>
      <sheetName val="mpmal_divwise_PP"/>
      <sheetName val="mpmla_wc_1103_DISTWISE"/>
      <sheetName val="ZP_TALWISE_Progress"/>
      <sheetName val="Sheet2"/>
      <sheetName val="Energy_units_0102"/>
      <sheetName val="Energy_units_0203 "/>
      <sheetName val="zp_vill.wise"/>
      <sheetName val="mpmla wise pp0001"/>
      <sheetName val="zpF0001"/>
      <sheetName val="shp_T_D_drive"/>
      <sheetName val="shp_T&amp;D_drive"/>
      <sheetName val="mpmla wise pp01_02"/>
      <sheetName val="LMAIN"/>
      <sheetName val="TLPPOCT"/>
      <sheetName val="AG UN METER"/>
      <sheetName val="#REF"/>
      <sheetName val="JOB Sent (7A.11)"/>
      <sheetName val="Master Data"/>
      <sheetName val="Tech-Loss Auto"/>
      <sheetName val="ENTRY"/>
      <sheetName val="MASTER"/>
      <sheetName val="REF"/>
      <sheetName val="T_D COMP"/>
      <sheetName val="Book1"/>
      <sheetName val="MPZP"/>
      <sheetName val="CDSteelMas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pF0001"/>
      <sheetName val="mp992000"/>
      <sheetName val="mpwc0001"/>
      <sheetName val="mpwc9900"/>
      <sheetName val="yw mpmlaws sumary"/>
      <sheetName val="mpmla wise pp0001"/>
      <sheetName val="ZP0001"/>
      <sheetName val="ZPM"/>
      <sheetName val="zpmar00"/>
      <sheetName val="ZPA01"/>
      <sheetName val="ZP URBAN IV_V"/>
      <sheetName val="ZP PROF II"/>
      <sheetName val="ZP PROF III "/>
      <sheetName val="ggy-mpmla"/>
      <sheetName val="Sorted_mpmla wise pp0001"/>
      <sheetName val="mpmla DIST wise pp0001"/>
      <sheetName val="mpmla wise pp0001 (2)"/>
      <sheetName val="mpmla wise pp02_03"/>
      <sheetName val="mpmla wise pp01_02"/>
      <sheetName val="shp_T&amp;D_drive"/>
      <sheetName val="TLPPOCT"/>
      <sheetName val="June_07"/>
      <sheetName val="July_07"/>
      <sheetName val="Aug_07"/>
      <sheetName val="LMAIN"/>
      <sheetName val="MPZPJAN1"/>
      <sheetName val="R2-S1-mthws-prog"/>
      <sheetName val="shp_T_D_drive"/>
      <sheetName val="Book1"/>
      <sheetName val="Recovered_Sheet5"/>
    </sheetNames>
    <sheetDataSet>
      <sheetData sheetId="0"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xml:space="preserve"> </v>
          </cell>
          <cell r="H43">
            <v>0</v>
          </cell>
          <cell r="I43">
            <v>0</v>
          </cell>
          <cell r="L43">
            <v>2</v>
          </cell>
          <cell r="M43">
            <v>0</v>
          </cell>
          <cell r="N43">
            <v>2</v>
          </cell>
          <cell r="O43" t="str">
            <v>A</v>
          </cell>
          <cell r="P43">
            <v>0</v>
          </cell>
          <cell r="Q43">
            <v>0</v>
          </cell>
          <cell r="T43">
            <v>0</v>
          </cell>
          <cell r="U43">
            <v>0</v>
          </cell>
          <cell r="Z43">
            <v>2730</v>
          </cell>
          <cell r="AA43">
            <v>0</v>
          </cell>
          <cell r="AB43" t="str">
            <v xml:space="preserve"> </v>
          </cell>
          <cell r="AC43">
            <v>0</v>
          </cell>
          <cell r="AD43">
            <v>1365</v>
          </cell>
          <cell r="AE43" t="str">
            <v xml:space="preserve">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xml:space="preserve">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xml:space="preserve">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xml:space="preserve"> </v>
          </cell>
          <cell r="H58">
            <v>20</v>
          </cell>
          <cell r="I58">
            <v>0</v>
          </cell>
          <cell r="L58">
            <v>6</v>
          </cell>
          <cell r="M58">
            <v>0</v>
          </cell>
          <cell r="N58">
            <v>6</v>
          </cell>
          <cell r="O58" t="str">
            <v>A</v>
          </cell>
          <cell r="P58">
            <v>0</v>
          </cell>
          <cell r="Q58">
            <v>0</v>
          </cell>
          <cell r="R58" t="str">
            <v xml:space="preserve"> </v>
          </cell>
          <cell r="T58">
            <v>0</v>
          </cell>
          <cell r="U58">
            <v>0</v>
          </cell>
          <cell r="Z58">
            <v>8190</v>
          </cell>
          <cell r="AA58">
            <v>0</v>
          </cell>
          <cell r="AB58" t="str">
            <v xml:space="preserve"> </v>
          </cell>
          <cell r="AC58">
            <v>0</v>
          </cell>
          <cell r="AD58">
            <v>1365</v>
          </cell>
          <cell r="AE58" t="str">
            <v xml:space="preserve">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xml:space="preserve"> </v>
          </cell>
          <cell r="H67">
            <v>60</v>
          </cell>
          <cell r="I67">
            <v>0</v>
          </cell>
          <cell r="L67">
            <v>4</v>
          </cell>
          <cell r="M67">
            <v>0</v>
          </cell>
          <cell r="N67">
            <v>4</v>
          </cell>
          <cell r="O67" t="str">
            <v>A</v>
          </cell>
          <cell r="P67">
            <v>0</v>
          </cell>
          <cell r="Q67">
            <v>0</v>
          </cell>
          <cell r="R67" t="str">
            <v xml:space="preserve"> </v>
          </cell>
          <cell r="T67">
            <v>0</v>
          </cell>
          <cell r="U67">
            <v>0</v>
          </cell>
          <cell r="Z67">
            <v>5460</v>
          </cell>
          <cell r="AA67">
            <v>0</v>
          </cell>
          <cell r="AB67" t="str">
            <v xml:space="preserve">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xml:space="preserve">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Sheet1"/>
      <sheetName val="zpF0001"/>
      <sheetName val="mpmla wise pp02_03"/>
      <sheetName val="mpmla wise pp0001"/>
      <sheetName val="shp_T&amp;D_drive"/>
      <sheetName val="TLPPOCT"/>
      <sheetName val="R2-S1-mthws-prog"/>
      <sheetName val="LMAIN"/>
      <sheetName val="shp_T_D_drive"/>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zpF0001"/>
      <sheetName val="Recovered_Sheet5"/>
      <sheetName val="mpmla wise pp0001"/>
      <sheetName val="shp_T&amp;D_drive"/>
      <sheetName val="mpmla wise pp02_03"/>
      <sheetName val="TLPPOCT"/>
      <sheetName val="Summary- ppt "/>
      <sheetName val="ph-1 officerwise"/>
      <sheetName val="ph-2 officerwise"/>
      <sheetName val="ph-3 officerwise"/>
      <sheetName val="jgy-pr1"/>
      <sheetName val="jgy-pr2"/>
      <sheetName val="jgy-pr3"/>
      <sheetName val="jgy-pr4"/>
      <sheetName val="Summary officer loss"/>
      <sheetName val="Summary-ppt"/>
      <sheetName val="jgy-ph-1-losses-summary"/>
      <sheetName val="jgy-ph-3-losses-summary"/>
      <sheetName val="jgy-ph-2-losses-summary"/>
      <sheetName val="jgy-ph-4-losses-summary"/>
      <sheetName val="SuvP_Ltg_Catwise"/>
      <sheetName val="PP_Ltg_Catwise"/>
      <sheetName val="SuvP_Ind_Catwise "/>
      <sheetName val="PP_Ind_Catwise "/>
      <sheetName val="Mpzp1201"/>
      <sheetName val="Ann8"/>
      <sheetName val="ann9"/>
      <sheetName val="ann10"/>
      <sheetName val="shp_T_D_drive"/>
      <sheetName val="Book1"/>
      <sheetName val="New AG UN METER"/>
      <sheetName val="REPORT"/>
      <sheetName val="DEPARTMENTAL"/>
      <sheetName val="Do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shp_T_D_drive"/>
      <sheetName val="mpmla wise pp01_02"/>
      <sheetName val="mpmla wise pp0001"/>
      <sheetName val="zpF0001"/>
      <sheetName val="Recovered_Sheet5"/>
      <sheetName val="LMAIN"/>
      <sheetName val="TLPPOCT"/>
      <sheetName val="mpmla wise pp02_03"/>
      <sheetName val="SuvP_Ltg_Catwise"/>
      <sheetName val="PP_Ltg_Catwise"/>
      <sheetName val="SuvP_Ind_Catwise "/>
      <sheetName val="PP_Ind_Catwise "/>
      <sheetName val="CDSteelMaster"/>
      <sheetName val="MTHWISE FAIL"/>
      <sheetName val="PASTE"/>
      <sheetName val="REF"/>
      <sheetName val="ATCFMPAPR-16 (mod)"/>
      <sheetName val="ATCFMPMAY-15 (mod)"/>
      <sheetName val="ATCFMPMAY-16 (mod)"/>
      <sheetName val="SDN-Catwise  (MOD) "/>
      <sheetName val="SDN-Catwise  (MOD)HTADV.BILLING"/>
      <sheetName val="ZP01_02SPILL_TALWISE"/>
      <sheetName val="PRO_39_C"/>
      <sheetName val="SHP_TD_00"/>
      <sheetName val="T_D COMP"/>
      <sheetName val="Sheet2"/>
      <sheetName val="HTVR CO_"/>
      <sheetName val="Book1"/>
      <sheetName val="FDR M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zoomScaleNormal="100" zoomScaleSheetLayoutView="115" workbookViewId="0">
      <selection sqref="A1:D1"/>
    </sheetView>
  </sheetViews>
  <sheetFormatPr defaultColWidth="9.140625" defaultRowHeight="12.75"/>
  <cols>
    <col min="1" max="1" width="5.28515625" style="382" customWidth="1"/>
    <col min="2" max="2" width="13.7109375" style="382" customWidth="1"/>
    <col min="3" max="3" width="36.42578125" style="382" bestFit="1" customWidth="1"/>
    <col min="4" max="4" width="11" style="382" customWidth="1"/>
    <col min="5" max="16384" width="9.140625" style="382"/>
  </cols>
  <sheetData>
    <row r="1" spans="1:4" ht="23.25">
      <c r="A1" s="672"/>
      <c r="B1" s="672"/>
      <c r="C1" s="672"/>
      <c r="D1" s="672"/>
    </row>
    <row r="2" spans="1:4" ht="30">
      <c r="A2" s="383" t="s">
        <v>1812</v>
      </c>
      <c r="B2" s="383" t="s">
        <v>1813</v>
      </c>
      <c r="C2" s="383" t="s">
        <v>1055</v>
      </c>
      <c r="D2" s="383" t="s">
        <v>1697</v>
      </c>
    </row>
    <row r="3" spans="1:4" ht="16.5">
      <c r="A3" s="384">
        <v>1</v>
      </c>
      <c r="B3" s="384" t="s">
        <v>1056</v>
      </c>
      <c r="C3" s="384" t="s">
        <v>1057</v>
      </c>
      <c r="D3" s="385" t="s">
        <v>913</v>
      </c>
    </row>
    <row r="4" spans="1:4" ht="49.5">
      <c r="A4" s="384">
        <v>2</v>
      </c>
      <c r="B4" s="384" t="s">
        <v>2072</v>
      </c>
      <c r="C4" s="384" t="s">
        <v>2073</v>
      </c>
      <c r="D4" s="385" t="s">
        <v>2074</v>
      </c>
    </row>
    <row r="5" spans="1:4" ht="48">
      <c r="A5" s="384">
        <v>3</v>
      </c>
      <c r="B5" s="384" t="s">
        <v>415</v>
      </c>
      <c r="C5" s="384" t="s">
        <v>2075</v>
      </c>
      <c r="D5" s="385" t="s">
        <v>913</v>
      </c>
    </row>
    <row r="6" spans="1:4" ht="16.5">
      <c r="A6" s="384">
        <v>4</v>
      </c>
      <c r="B6" s="384" t="s">
        <v>416</v>
      </c>
      <c r="C6" s="384" t="s">
        <v>417</v>
      </c>
      <c r="D6" s="385" t="s">
        <v>913</v>
      </c>
    </row>
    <row r="7" spans="1:4" ht="33">
      <c r="A7" s="384">
        <v>5</v>
      </c>
      <c r="B7" s="384" t="s">
        <v>2024</v>
      </c>
      <c r="C7" s="384" t="s">
        <v>418</v>
      </c>
      <c r="D7" s="385" t="s">
        <v>913</v>
      </c>
    </row>
    <row r="8" spans="1:4" ht="16.5">
      <c r="A8" s="384">
        <v>6</v>
      </c>
      <c r="B8" s="384" t="s">
        <v>419</v>
      </c>
      <c r="C8" s="384" t="s">
        <v>420</v>
      </c>
      <c r="D8" s="385" t="s">
        <v>913</v>
      </c>
    </row>
    <row r="9" spans="1:4" ht="16.5">
      <c r="A9" s="384">
        <v>7</v>
      </c>
      <c r="B9" s="384" t="s">
        <v>2025</v>
      </c>
      <c r="C9" s="384" t="s">
        <v>2026</v>
      </c>
      <c r="D9" s="385" t="s">
        <v>913</v>
      </c>
    </row>
    <row r="10" spans="1:4" ht="33">
      <c r="A10" s="384">
        <v>8</v>
      </c>
      <c r="B10" s="384" t="s">
        <v>2076</v>
      </c>
      <c r="C10" s="384" t="s">
        <v>2077</v>
      </c>
      <c r="D10" s="385" t="s">
        <v>2078</v>
      </c>
    </row>
    <row r="11" spans="1:4" ht="33">
      <c r="A11" s="384">
        <v>9</v>
      </c>
      <c r="B11" s="384" t="s">
        <v>2079</v>
      </c>
      <c r="C11" s="384" t="s">
        <v>2080</v>
      </c>
      <c r="D11" s="385" t="s">
        <v>2078</v>
      </c>
    </row>
    <row r="12" spans="1:4" ht="16.5">
      <c r="A12" s="384">
        <v>10</v>
      </c>
      <c r="B12" s="384" t="s">
        <v>2081</v>
      </c>
      <c r="C12" s="384" t="s">
        <v>2082</v>
      </c>
      <c r="D12" s="385" t="s">
        <v>2078</v>
      </c>
    </row>
    <row r="13" spans="1:4" ht="33">
      <c r="A13" s="384">
        <v>11</v>
      </c>
      <c r="B13" s="384" t="s">
        <v>421</v>
      </c>
      <c r="C13" s="384" t="s">
        <v>422</v>
      </c>
      <c r="D13" s="385" t="s">
        <v>913</v>
      </c>
    </row>
    <row r="14" spans="1:4" ht="16.5">
      <c r="A14" s="384">
        <v>12</v>
      </c>
      <c r="B14" s="384" t="s">
        <v>2083</v>
      </c>
      <c r="C14" s="384" t="s">
        <v>2084</v>
      </c>
      <c r="D14" s="385" t="s">
        <v>2074</v>
      </c>
    </row>
    <row r="15" spans="1:4" ht="16.5">
      <c r="A15" s="384">
        <v>13</v>
      </c>
      <c r="B15" s="384" t="s">
        <v>423</v>
      </c>
      <c r="C15" s="384" t="s">
        <v>424</v>
      </c>
      <c r="D15" s="385" t="s">
        <v>913</v>
      </c>
    </row>
    <row r="16" spans="1:4" ht="49.5">
      <c r="A16" s="384">
        <v>14</v>
      </c>
      <c r="B16" s="384" t="s">
        <v>2085</v>
      </c>
      <c r="C16" s="384" t="s">
        <v>2086</v>
      </c>
      <c r="D16" s="385" t="s">
        <v>2074</v>
      </c>
    </row>
    <row r="17" spans="1:4" ht="16.5">
      <c r="A17" s="384">
        <v>15</v>
      </c>
      <c r="B17" s="384" t="s">
        <v>2087</v>
      </c>
      <c r="C17" s="384" t="s">
        <v>2088</v>
      </c>
      <c r="D17" s="385" t="s">
        <v>2074</v>
      </c>
    </row>
    <row r="18" spans="1:4" ht="16.5">
      <c r="A18" s="384">
        <v>16</v>
      </c>
      <c r="B18" s="384" t="s">
        <v>1667</v>
      </c>
      <c r="C18" s="384" t="s">
        <v>1668</v>
      </c>
      <c r="D18" s="385" t="s">
        <v>913</v>
      </c>
    </row>
  </sheetData>
  <autoFilter ref="A2:D18"/>
  <mergeCells count="1">
    <mergeCell ref="A1:D1"/>
  </mergeCells>
  <printOptions horizontalCentered="1" verticalCentered="1"/>
  <pageMargins left="0.74803149606299213" right="0.74803149606299213" top="0.98425196850393704" bottom="0.98425196850393704" header="0.51181102362204722" footer="0.51181102362204722"/>
  <pageSetup paperSize="9" scale="11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23"/>
  </sheetPr>
  <dimension ref="C3:H32"/>
  <sheetViews>
    <sheetView workbookViewId="0">
      <selection activeCell="J10" sqref="J10"/>
    </sheetView>
  </sheetViews>
  <sheetFormatPr defaultRowHeight="12.75"/>
  <cols>
    <col min="5" max="6" width="0" hidden="1" customWidth="1"/>
  </cols>
  <sheetData>
    <row r="3" spans="3:8">
      <c r="C3" t="s">
        <v>1567</v>
      </c>
      <c r="D3" t="s">
        <v>1568</v>
      </c>
      <c r="H3" t="s">
        <v>1569</v>
      </c>
    </row>
    <row r="4" spans="3:8">
      <c r="C4">
        <v>5532</v>
      </c>
      <c r="D4">
        <v>5283</v>
      </c>
      <c r="H4">
        <v>1399</v>
      </c>
    </row>
    <row r="5" spans="3:8">
      <c r="C5">
        <f>+E5</f>
        <v>1829</v>
      </c>
      <c r="D5">
        <f>+F5</f>
        <v>1829</v>
      </c>
      <c r="E5">
        <v>1829</v>
      </c>
      <c r="F5">
        <v>1829</v>
      </c>
      <c r="H5">
        <v>0</v>
      </c>
    </row>
    <row r="7" spans="3:8">
      <c r="C7">
        <v>8542</v>
      </c>
      <c r="D7">
        <v>8855</v>
      </c>
      <c r="H7">
        <v>6434</v>
      </c>
    </row>
    <row r="8" spans="3:8">
      <c r="C8">
        <f>+E8</f>
        <v>1324</v>
      </c>
      <c r="D8">
        <f>+F8</f>
        <v>1083</v>
      </c>
      <c r="E8">
        <v>1324</v>
      </c>
      <c r="F8">
        <v>1083</v>
      </c>
      <c r="H8">
        <v>744</v>
      </c>
    </row>
    <row r="10" spans="3:8">
      <c r="C10">
        <v>7369</v>
      </c>
      <c r="D10">
        <v>10688</v>
      </c>
      <c r="H10">
        <v>7564</v>
      </c>
    </row>
    <row r="11" spans="3:8">
      <c r="C11">
        <f>+E11</f>
        <v>569</v>
      </c>
      <c r="D11">
        <f>+F11</f>
        <v>598</v>
      </c>
      <c r="E11">
        <v>569</v>
      </c>
      <c r="F11">
        <v>598</v>
      </c>
      <c r="H11">
        <v>222</v>
      </c>
    </row>
    <row r="13" spans="3:8">
      <c r="C13">
        <v>8950</v>
      </c>
      <c r="D13">
        <v>16365</v>
      </c>
      <c r="H13">
        <v>12125</v>
      </c>
    </row>
    <row r="14" spans="3:8">
      <c r="C14">
        <f>+E14</f>
        <v>530</v>
      </c>
      <c r="D14">
        <f>+F14</f>
        <v>1110</v>
      </c>
      <c r="E14">
        <v>530</v>
      </c>
      <c r="F14">
        <v>1110</v>
      </c>
      <c r="H14">
        <v>709</v>
      </c>
    </row>
    <row r="16" spans="3:8">
      <c r="C16">
        <v>4115</v>
      </c>
      <c r="D16">
        <v>4205</v>
      </c>
      <c r="H16">
        <v>8514</v>
      </c>
    </row>
    <row r="17" spans="3:8">
      <c r="C17">
        <f>+E17</f>
        <v>232</v>
      </c>
      <c r="D17">
        <f>+F17</f>
        <v>232</v>
      </c>
      <c r="E17">
        <v>232</v>
      </c>
      <c r="F17">
        <v>232</v>
      </c>
      <c r="H17">
        <v>0</v>
      </c>
    </row>
    <row r="19" spans="3:8">
      <c r="C19">
        <v>13485</v>
      </c>
      <c r="D19">
        <v>8807</v>
      </c>
      <c r="H19">
        <v>12511</v>
      </c>
    </row>
    <row r="20" spans="3:8">
      <c r="C20">
        <f>+E20</f>
        <v>887</v>
      </c>
      <c r="D20">
        <f>+F20</f>
        <v>868</v>
      </c>
      <c r="E20">
        <v>887</v>
      </c>
      <c r="F20">
        <v>868</v>
      </c>
      <c r="H20">
        <v>24</v>
      </c>
    </row>
    <row r="22" spans="3:8">
      <c r="C22">
        <v>13152</v>
      </c>
      <c r="D22">
        <v>18190</v>
      </c>
      <c r="H22">
        <v>24335</v>
      </c>
    </row>
    <row r="23" spans="3:8">
      <c r="C23">
        <f>+E23</f>
        <v>378</v>
      </c>
      <c r="D23">
        <f>+F23</f>
        <v>348</v>
      </c>
      <c r="E23">
        <v>378</v>
      </c>
      <c r="F23">
        <v>348</v>
      </c>
      <c r="H23">
        <v>85</v>
      </c>
    </row>
    <row r="25" spans="3:8">
      <c r="C25">
        <v>8197</v>
      </c>
      <c r="D25">
        <v>7971</v>
      </c>
      <c r="H25">
        <v>7458</v>
      </c>
    </row>
    <row r="26" spans="3:8">
      <c r="C26">
        <f>+E26</f>
        <v>1179</v>
      </c>
      <c r="D26">
        <f>+F26</f>
        <v>1193</v>
      </c>
      <c r="E26">
        <v>1179</v>
      </c>
      <c r="F26">
        <v>1193</v>
      </c>
      <c r="H26">
        <v>24</v>
      </c>
    </row>
    <row r="28" spans="3:8">
      <c r="C28">
        <v>3737</v>
      </c>
      <c r="D28">
        <v>5953</v>
      </c>
      <c r="H28">
        <v>7568</v>
      </c>
    </row>
    <row r="29" spans="3:8">
      <c r="C29">
        <f>+E29</f>
        <v>386</v>
      </c>
      <c r="D29">
        <f>+F29</f>
        <v>892</v>
      </c>
      <c r="E29">
        <v>386</v>
      </c>
      <c r="F29">
        <v>892</v>
      </c>
      <c r="H29">
        <v>1104</v>
      </c>
    </row>
    <row r="31" spans="3:8">
      <c r="C31">
        <v>73079</v>
      </c>
      <c r="D31">
        <v>86317</v>
      </c>
      <c r="H31">
        <v>87908</v>
      </c>
    </row>
    <row r="32" spans="3:8">
      <c r="C32">
        <f>+E32</f>
        <v>7314</v>
      </c>
      <c r="D32">
        <f>+F32</f>
        <v>8153</v>
      </c>
      <c r="E32">
        <v>7314</v>
      </c>
      <c r="F32">
        <v>8153</v>
      </c>
      <c r="H32">
        <v>2912</v>
      </c>
    </row>
  </sheetData>
  <phoneticPr fontId="16"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52"/>
  </sheetPr>
  <dimension ref="A1:CS149"/>
  <sheetViews>
    <sheetView view="pageBreakPreview" zoomScale="70" zoomScaleNormal="60" workbookViewId="0">
      <pane xSplit="3" ySplit="5" topLeftCell="BI6" activePane="bottomRight" state="frozen"/>
      <selection pane="topRight" activeCell="D1" sqref="D1"/>
      <selection pane="bottomLeft" activeCell="A6" sqref="A6"/>
      <selection pane="bottomRight" activeCell="BL14" sqref="BL14"/>
    </sheetView>
  </sheetViews>
  <sheetFormatPr defaultColWidth="9.85546875" defaultRowHeight="15"/>
  <cols>
    <col min="1" max="1" width="5.140625" style="178" customWidth="1"/>
    <col min="2" max="2" width="6.140625" style="256" bestFit="1" customWidth="1"/>
    <col min="3" max="3" width="19" style="178" bestFit="1" customWidth="1"/>
    <col min="4" max="4" width="8" style="178" customWidth="1"/>
    <col min="5" max="5" width="8.42578125" style="178" customWidth="1"/>
    <col min="6" max="6" width="4.85546875" style="178" bestFit="1" customWidth="1"/>
    <col min="7" max="8" width="6.5703125" style="178" bestFit="1" customWidth="1"/>
    <col min="9" max="9" width="4.85546875" style="178" bestFit="1" customWidth="1"/>
    <col min="10" max="11" width="6.5703125" style="178" bestFit="1" customWidth="1"/>
    <col min="12" max="16" width="6.5703125" style="178" customWidth="1"/>
    <col min="17" max="19" width="6.5703125" style="178" bestFit="1" customWidth="1"/>
    <col min="20" max="20" width="16" style="177" hidden="1" customWidth="1"/>
    <col min="21" max="21" width="5.85546875" style="177" hidden="1" customWidth="1"/>
    <col min="22" max="23" width="6.5703125" style="177" hidden="1" customWidth="1"/>
    <col min="24" max="24" width="9.85546875" style="177" hidden="1" customWidth="1"/>
    <col min="25" max="25" width="4.85546875" style="178" hidden="1" customWidth="1"/>
    <col min="26" max="26" width="5.140625" style="178" hidden="1" customWidth="1"/>
    <col min="27" max="27" width="6.5703125" style="178" hidden="1" customWidth="1"/>
    <col min="28" max="28" width="4.85546875" style="178" hidden="1" customWidth="1"/>
    <col min="29" max="29" width="5.140625" style="178" hidden="1" customWidth="1"/>
    <col min="30" max="30" width="6.5703125" style="178" hidden="1" customWidth="1"/>
    <col min="31" max="31" width="4.85546875" style="178" hidden="1" customWidth="1"/>
    <col min="32" max="32" width="5.140625" style="178" hidden="1" customWidth="1"/>
    <col min="33" max="33" width="6.5703125" style="178" hidden="1" customWidth="1"/>
    <col min="34" max="34" width="4.85546875" style="178" hidden="1" customWidth="1"/>
    <col min="35" max="35" width="5.140625" style="178" hidden="1" customWidth="1"/>
    <col min="36" max="36" width="6.5703125" style="178" hidden="1" customWidth="1"/>
    <col min="37" max="37" width="4.85546875" style="178" hidden="1" customWidth="1"/>
    <col min="38" max="38" width="5.140625" style="178" hidden="1" customWidth="1"/>
    <col min="39" max="39" width="6.5703125" style="178" hidden="1" customWidth="1"/>
    <col min="40" max="40" width="4.85546875" style="178" hidden="1" customWidth="1"/>
    <col min="41" max="41" width="5.140625" style="178" hidden="1" customWidth="1"/>
    <col min="42" max="42" width="6.5703125" style="178" hidden="1" customWidth="1"/>
    <col min="43" max="43" width="4.85546875" style="178" bestFit="1" customWidth="1"/>
    <col min="44" max="44" width="5.140625" style="178" bestFit="1" customWidth="1"/>
    <col min="45" max="45" width="6.5703125" style="178" bestFit="1" customWidth="1"/>
    <col min="46" max="46" width="4.85546875" style="178" bestFit="1" customWidth="1"/>
    <col min="47" max="47" width="5.140625" style="178" bestFit="1" customWidth="1"/>
    <col min="48" max="48" width="6.5703125" style="178" bestFit="1" customWidth="1"/>
    <col min="49" max="49" width="4.85546875" style="178" bestFit="1" customWidth="1"/>
    <col min="50" max="50" width="5.140625" style="178" bestFit="1" customWidth="1"/>
    <col min="51" max="51" width="6.5703125" style="178" bestFit="1" customWidth="1"/>
    <col min="52" max="52" width="4.85546875" style="178" bestFit="1" customWidth="1"/>
    <col min="53" max="53" width="5.140625" style="178" bestFit="1" customWidth="1"/>
    <col min="54" max="54" width="6.5703125" style="178" bestFit="1" customWidth="1"/>
    <col min="55" max="55" width="4.85546875" style="178" bestFit="1" customWidth="1"/>
    <col min="56" max="56" width="5.140625" style="178" bestFit="1" customWidth="1"/>
    <col min="57" max="57" width="6.5703125" style="178" bestFit="1" customWidth="1"/>
    <col min="58" max="58" width="4.85546875" style="178" bestFit="1" customWidth="1"/>
    <col min="59" max="59" width="5.140625" style="178" bestFit="1" customWidth="1"/>
    <col min="60" max="63" width="6.5703125" style="178" bestFit="1" customWidth="1"/>
    <col min="64" max="16384" width="9.85546875" style="178"/>
  </cols>
  <sheetData>
    <row r="1" spans="1:64" ht="38.25" customHeight="1">
      <c r="A1" s="713" t="s">
        <v>1912</v>
      </c>
      <c r="B1" s="713"/>
      <c r="C1" s="713"/>
      <c r="D1" s="713"/>
      <c r="E1" s="713"/>
      <c r="F1" s="713"/>
      <c r="G1" s="713"/>
      <c r="H1" s="713"/>
      <c r="I1" s="713"/>
      <c r="J1" s="713"/>
      <c r="K1" s="713"/>
      <c r="L1" s="713"/>
      <c r="M1" s="713"/>
      <c r="N1" s="713"/>
      <c r="O1" s="713"/>
      <c r="P1" s="713"/>
      <c r="Q1" s="713"/>
      <c r="R1" s="713"/>
      <c r="S1" s="713"/>
    </row>
    <row r="2" spans="1:64" ht="21" customHeight="1" thickBot="1">
      <c r="A2" s="709" t="s">
        <v>1913</v>
      </c>
      <c r="B2" s="709"/>
      <c r="C2" s="709"/>
      <c r="D2" s="709"/>
      <c r="E2" s="709"/>
      <c r="F2" s="709"/>
      <c r="G2" s="709"/>
      <c r="H2" s="709"/>
      <c r="I2" s="709"/>
      <c r="J2" s="709"/>
      <c r="K2" s="717">
        <v>40242</v>
      </c>
      <c r="L2" s="717"/>
      <c r="M2" s="717"/>
      <c r="N2" s="717"/>
      <c r="O2" s="717"/>
      <c r="P2" s="717"/>
      <c r="Q2" s="717"/>
      <c r="R2" s="717"/>
      <c r="S2" s="717"/>
    </row>
    <row r="3" spans="1:64" ht="15.75" customHeight="1" thickTop="1">
      <c r="A3" s="721" t="s">
        <v>469</v>
      </c>
      <c r="B3" s="724" t="s">
        <v>560</v>
      </c>
      <c r="C3" s="718" t="s">
        <v>561</v>
      </c>
      <c r="D3" s="727" t="s">
        <v>950</v>
      </c>
      <c r="E3" s="728"/>
      <c r="F3" s="728"/>
      <c r="G3" s="728"/>
      <c r="H3" s="728"/>
      <c r="I3" s="728"/>
      <c r="J3" s="728"/>
      <c r="K3" s="729"/>
      <c r="L3" s="727" t="s">
        <v>1914</v>
      </c>
      <c r="M3" s="728"/>
      <c r="N3" s="728"/>
      <c r="O3" s="728"/>
      <c r="P3" s="728"/>
      <c r="Q3" s="728"/>
      <c r="R3" s="728"/>
      <c r="S3" s="729"/>
      <c r="T3" s="179"/>
      <c r="U3" s="714" t="s">
        <v>1915</v>
      </c>
      <c r="V3" s="715"/>
      <c r="W3" s="716"/>
      <c r="X3" s="180"/>
      <c r="Y3" s="748">
        <v>38808</v>
      </c>
      <c r="Z3" s="749"/>
      <c r="AA3" s="750"/>
      <c r="AB3" s="748">
        <v>38838</v>
      </c>
      <c r="AC3" s="749"/>
      <c r="AD3" s="750"/>
      <c r="AE3" s="748">
        <v>38869</v>
      </c>
      <c r="AF3" s="749"/>
      <c r="AG3" s="750"/>
      <c r="AH3" s="748">
        <v>38899</v>
      </c>
      <c r="AI3" s="749"/>
      <c r="AJ3" s="750"/>
      <c r="AK3" s="748">
        <v>38930</v>
      </c>
      <c r="AL3" s="749"/>
      <c r="AM3" s="750"/>
      <c r="AN3" s="748">
        <v>38961</v>
      </c>
      <c r="AO3" s="749"/>
      <c r="AP3" s="750"/>
      <c r="AQ3" s="748">
        <v>38991</v>
      </c>
      <c r="AR3" s="749"/>
      <c r="AS3" s="750"/>
      <c r="AT3" s="748">
        <v>39022</v>
      </c>
      <c r="AU3" s="749"/>
      <c r="AV3" s="750"/>
      <c r="AW3" s="748">
        <v>39052</v>
      </c>
      <c r="AX3" s="749"/>
      <c r="AY3" s="750"/>
      <c r="AZ3" s="748">
        <v>39083</v>
      </c>
      <c r="BA3" s="749"/>
      <c r="BB3" s="750"/>
      <c r="BC3" s="748">
        <v>39114</v>
      </c>
      <c r="BD3" s="749"/>
      <c r="BE3" s="750"/>
      <c r="BF3" s="748">
        <v>39142</v>
      </c>
      <c r="BG3" s="749"/>
      <c r="BH3" s="750"/>
      <c r="BI3" s="745" t="s">
        <v>1916</v>
      </c>
      <c r="BJ3" s="746"/>
      <c r="BK3" s="747"/>
    </row>
    <row r="4" spans="1:64" ht="15.75" customHeight="1" thickBot="1">
      <c r="A4" s="722"/>
      <c r="B4" s="725">
        <v>1</v>
      </c>
      <c r="C4" s="719">
        <v>3</v>
      </c>
      <c r="D4" s="181" t="s">
        <v>951</v>
      </c>
      <c r="E4" s="181"/>
      <c r="F4" s="181" t="s">
        <v>1105</v>
      </c>
      <c r="G4" s="181"/>
      <c r="H4" s="181"/>
      <c r="I4" s="732" t="s">
        <v>405</v>
      </c>
      <c r="J4" s="733"/>
      <c r="K4" s="734"/>
      <c r="L4" s="181" t="s">
        <v>951</v>
      </c>
      <c r="M4" s="181"/>
      <c r="N4" s="181" t="s">
        <v>1105</v>
      </c>
      <c r="O4" s="181"/>
      <c r="P4" s="181"/>
      <c r="Q4" s="181" t="s">
        <v>405</v>
      </c>
      <c r="R4" s="181"/>
      <c r="S4" s="182"/>
      <c r="T4" s="179"/>
      <c r="U4" s="183" t="s">
        <v>1052</v>
      </c>
      <c r="V4" s="184" t="s">
        <v>1054</v>
      </c>
      <c r="W4" s="185" t="s">
        <v>1053</v>
      </c>
      <c r="X4" s="180"/>
      <c r="Y4" s="735" t="s">
        <v>405</v>
      </c>
      <c r="Z4" s="733"/>
      <c r="AA4" s="737"/>
      <c r="AB4" s="735" t="s">
        <v>405</v>
      </c>
      <c r="AC4" s="733"/>
      <c r="AD4" s="737"/>
      <c r="AE4" s="735" t="s">
        <v>405</v>
      </c>
      <c r="AF4" s="733"/>
      <c r="AG4" s="737"/>
      <c r="AH4" s="735" t="s">
        <v>405</v>
      </c>
      <c r="AI4" s="733"/>
      <c r="AJ4" s="737"/>
      <c r="AK4" s="735" t="s">
        <v>405</v>
      </c>
      <c r="AL4" s="733"/>
      <c r="AM4" s="737"/>
      <c r="AN4" s="735" t="s">
        <v>405</v>
      </c>
      <c r="AO4" s="733"/>
      <c r="AP4" s="737"/>
      <c r="AQ4" s="735" t="s">
        <v>405</v>
      </c>
      <c r="AR4" s="733"/>
      <c r="AS4" s="737"/>
      <c r="AT4" s="735" t="s">
        <v>405</v>
      </c>
      <c r="AU4" s="733"/>
      <c r="AV4" s="737"/>
      <c r="AW4" s="735" t="s">
        <v>405</v>
      </c>
      <c r="AX4" s="733"/>
      <c r="AY4" s="737"/>
      <c r="AZ4" s="735" t="s">
        <v>405</v>
      </c>
      <c r="BA4" s="733"/>
      <c r="BB4" s="737"/>
      <c r="BC4" s="735" t="s">
        <v>405</v>
      </c>
      <c r="BD4" s="733"/>
      <c r="BE4" s="737"/>
      <c r="BF4" s="735" t="s">
        <v>405</v>
      </c>
      <c r="BG4" s="733"/>
      <c r="BH4" s="737"/>
      <c r="BI4" s="735" t="s">
        <v>405</v>
      </c>
      <c r="BJ4" s="733"/>
      <c r="BK4" s="736"/>
    </row>
    <row r="5" spans="1:64" ht="15.75" thickBot="1">
      <c r="A5" s="723"/>
      <c r="B5" s="726">
        <v>1</v>
      </c>
      <c r="C5" s="720">
        <v>3</v>
      </c>
      <c r="D5" s="184" t="s">
        <v>1052</v>
      </c>
      <c r="E5" s="184" t="s">
        <v>1053</v>
      </c>
      <c r="F5" s="184" t="s">
        <v>1052</v>
      </c>
      <c r="G5" s="184" t="s">
        <v>1054</v>
      </c>
      <c r="H5" s="184" t="s">
        <v>1053</v>
      </c>
      <c r="I5" s="184" t="s">
        <v>1052</v>
      </c>
      <c r="J5" s="184" t="s">
        <v>1054</v>
      </c>
      <c r="K5" s="184" t="s">
        <v>1053</v>
      </c>
      <c r="L5" s="184" t="s">
        <v>1052</v>
      </c>
      <c r="M5" s="184" t="s">
        <v>1053</v>
      </c>
      <c r="N5" s="184" t="s">
        <v>1052</v>
      </c>
      <c r="O5" s="184" t="s">
        <v>1054</v>
      </c>
      <c r="P5" s="184" t="s">
        <v>1053</v>
      </c>
      <c r="Q5" s="184" t="s">
        <v>1052</v>
      </c>
      <c r="R5" s="184" t="s">
        <v>1054</v>
      </c>
      <c r="S5" s="184" t="s">
        <v>1053</v>
      </c>
      <c r="T5" s="179"/>
      <c r="U5" s="710"/>
      <c r="V5" s="711"/>
      <c r="W5" s="712"/>
      <c r="X5" s="180">
        <f>79-62+1</f>
        <v>18</v>
      </c>
      <c r="Y5" s="186" t="s">
        <v>1052</v>
      </c>
      <c r="Z5" s="187" t="s">
        <v>1054</v>
      </c>
      <c r="AA5" s="188" t="s">
        <v>1053</v>
      </c>
      <c r="AB5" s="186" t="s">
        <v>1052</v>
      </c>
      <c r="AC5" s="187" t="s">
        <v>1054</v>
      </c>
      <c r="AD5" s="188" t="s">
        <v>1053</v>
      </c>
      <c r="AE5" s="186" t="s">
        <v>1052</v>
      </c>
      <c r="AF5" s="187" t="s">
        <v>1054</v>
      </c>
      <c r="AG5" s="188" t="s">
        <v>1053</v>
      </c>
      <c r="AH5" s="186" t="s">
        <v>1052</v>
      </c>
      <c r="AI5" s="187" t="s">
        <v>1054</v>
      </c>
      <c r="AJ5" s="188" t="s">
        <v>1053</v>
      </c>
      <c r="AK5" s="186" t="s">
        <v>1052</v>
      </c>
      <c r="AL5" s="187" t="s">
        <v>1054</v>
      </c>
      <c r="AM5" s="188" t="s">
        <v>1053</v>
      </c>
      <c r="AN5" s="186" t="s">
        <v>1052</v>
      </c>
      <c r="AO5" s="187" t="s">
        <v>1054</v>
      </c>
      <c r="AP5" s="188" t="s">
        <v>1053</v>
      </c>
      <c r="AQ5" s="186" t="s">
        <v>1052</v>
      </c>
      <c r="AR5" s="187" t="s">
        <v>1054</v>
      </c>
      <c r="AS5" s="188" t="s">
        <v>1053</v>
      </c>
      <c r="AT5" s="186" t="s">
        <v>1052</v>
      </c>
      <c r="AU5" s="187" t="s">
        <v>1054</v>
      </c>
      <c r="AV5" s="188" t="s">
        <v>1053</v>
      </c>
      <c r="AW5" s="186" t="s">
        <v>1052</v>
      </c>
      <c r="AX5" s="187" t="s">
        <v>1054</v>
      </c>
      <c r="AY5" s="188" t="s">
        <v>1053</v>
      </c>
      <c r="AZ5" s="186" t="s">
        <v>1052</v>
      </c>
      <c r="BA5" s="187" t="s">
        <v>1054</v>
      </c>
      <c r="BB5" s="188" t="s">
        <v>1053</v>
      </c>
      <c r="BC5" s="186" t="s">
        <v>1052</v>
      </c>
      <c r="BD5" s="187" t="s">
        <v>1054</v>
      </c>
      <c r="BE5" s="188" t="s">
        <v>1053</v>
      </c>
      <c r="BF5" s="186" t="s">
        <v>1052</v>
      </c>
      <c r="BG5" s="187" t="s">
        <v>1054</v>
      </c>
      <c r="BH5" s="188" t="s">
        <v>1053</v>
      </c>
      <c r="BI5" s="187" t="s">
        <v>1052</v>
      </c>
      <c r="BJ5" s="187" t="s">
        <v>1054</v>
      </c>
      <c r="BK5" s="189" t="s">
        <v>1053</v>
      </c>
    </row>
    <row r="6" spans="1:64" ht="18.75" customHeight="1" thickBot="1">
      <c r="A6" s="190">
        <v>1</v>
      </c>
      <c r="B6" s="740" t="s">
        <v>1157</v>
      </c>
      <c r="C6" s="191" t="s">
        <v>1917</v>
      </c>
      <c r="D6" s="192">
        <v>0</v>
      </c>
      <c r="E6" s="192">
        <v>0</v>
      </c>
      <c r="F6" s="192">
        <v>0</v>
      </c>
      <c r="G6" s="192">
        <v>0</v>
      </c>
      <c r="H6" s="192">
        <v>1</v>
      </c>
      <c r="I6" s="193">
        <f t="shared" ref="I6:I27" si="0">D6+F6</f>
        <v>0</v>
      </c>
      <c r="J6" s="194">
        <f t="shared" ref="J6:J27" si="1">G6</f>
        <v>0</v>
      </c>
      <c r="K6" s="195">
        <f t="shared" ref="K6:K27" si="2">E6+H6</f>
        <v>1</v>
      </c>
      <c r="L6" s="192">
        <v>0</v>
      </c>
      <c r="M6" s="192">
        <v>1</v>
      </c>
      <c r="N6" s="192">
        <v>2</v>
      </c>
      <c r="O6" s="192">
        <v>7</v>
      </c>
      <c r="P6" s="196">
        <v>4</v>
      </c>
      <c r="Q6" s="197">
        <f t="shared" ref="Q6:Q27" si="3">+N6+L6</f>
        <v>2</v>
      </c>
      <c r="R6" s="198">
        <f t="shared" ref="R6:R27" si="4">+O6</f>
        <v>7</v>
      </c>
      <c r="S6" s="199">
        <f t="shared" ref="S6:S27" si="5">P6+M6</f>
        <v>5</v>
      </c>
      <c r="T6" s="200">
        <f t="shared" ref="T6:T37" si="6">+Q6+R6+S6</f>
        <v>14</v>
      </c>
      <c r="U6" s="201">
        <v>2</v>
      </c>
      <c r="V6" s="201">
        <v>7</v>
      </c>
      <c r="W6" s="201">
        <v>4</v>
      </c>
      <c r="Y6" s="202">
        <v>0</v>
      </c>
      <c r="Z6" s="202">
        <v>0</v>
      </c>
      <c r="AA6" s="202">
        <v>1</v>
      </c>
      <c r="AB6" s="202">
        <v>0</v>
      </c>
      <c r="AC6" s="202">
        <v>0</v>
      </c>
      <c r="AD6" s="202">
        <v>1</v>
      </c>
      <c r="AE6" s="202">
        <v>0</v>
      </c>
      <c r="AF6" s="202">
        <v>5</v>
      </c>
      <c r="AG6" s="202">
        <v>0</v>
      </c>
      <c r="AH6" s="202">
        <v>0</v>
      </c>
      <c r="AI6" s="202">
        <v>2</v>
      </c>
      <c r="AJ6" s="202">
        <v>1</v>
      </c>
      <c r="AK6" s="202">
        <v>0</v>
      </c>
      <c r="AL6" s="202">
        <v>0</v>
      </c>
      <c r="AM6" s="202">
        <v>0</v>
      </c>
      <c r="AN6" s="202">
        <v>1</v>
      </c>
      <c r="AO6" s="202">
        <v>0</v>
      </c>
      <c r="AP6" s="202">
        <v>1</v>
      </c>
      <c r="AQ6" s="202">
        <v>0</v>
      </c>
      <c r="AR6" s="202">
        <v>0</v>
      </c>
      <c r="AS6" s="202">
        <v>0</v>
      </c>
      <c r="AT6" s="202">
        <v>0</v>
      </c>
      <c r="AU6" s="202">
        <v>0</v>
      </c>
      <c r="AV6" s="202">
        <v>0</v>
      </c>
      <c r="AW6" s="202">
        <v>0</v>
      </c>
      <c r="AX6" s="202">
        <v>0</v>
      </c>
      <c r="AY6" s="202">
        <v>0</v>
      </c>
      <c r="AZ6" s="202">
        <v>1</v>
      </c>
      <c r="BA6" s="202">
        <v>0</v>
      </c>
      <c r="BB6" s="202">
        <v>0</v>
      </c>
      <c r="BC6" s="202">
        <v>0</v>
      </c>
      <c r="BD6" s="202">
        <v>0</v>
      </c>
      <c r="BE6" s="202">
        <v>0</v>
      </c>
      <c r="BF6" s="202">
        <v>0</v>
      </c>
      <c r="BG6" s="202">
        <v>0</v>
      </c>
      <c r="BH6" s="202">
        <v>1</v>
      </c>
      <c r="BI6" s="203">
        <f t="shared" ref="BI6:BK8" si="7">AQ6+AT6+AW6+AZ6+BC6+BF6</f>
        <v>1</v>
      </c>
      <c r="BJ6" s="203">
        <f t="shared" si="7"/>
        <v>0</v>
      </c>
      <c r="BK6" s="203">
        <f t="shared" si="7"/>
        <v>1</v>
      </c>
      <c r="BL6" s="204"/>
    </row>
    <row r="7" spans="1:64" ht="18.75" thickBot="1">
      <c r="A7" s="205">
        <v>2</v>
      </c>
      <c r="B7" s="738"/>
      <c r="C7" s="206" t="s">
        <v>1918</v>
      </c>
      <c r="D7" s="207">
        <v>0</v>
      </c>
      <c r="E7" s="192">
        <v>0</v>
      </c>
      <c r="F7" s="192">
        <v>0</v>
      </c>
      <c r="G7" s="192">
        <v>0</v>
      </c>
      <c r="H7" s="192">
        <v>0</v>
      </c>
      <c r="I7" s="208">
        <f t="shared" si="0"/>
        <v>0</v>
      </c>
      <c r="J7" s="209">
        <f t="shared" si="1"/>
        <v>0</v>
      </c>
      <c r="K7" s="210">
        <f t="shared" si="2"/>
        <v>0</v>
      </c>
      <c r="L7" s="192">
        <v>0</v>
      </c>
      <c r="M7" s="192">
        <v>1</v>
      </c>
      <c r="N7" s="192">
        <v>1</v>
      </c>
      <c r="O7" s="192">
        <v>1</v>
      </c>
      <c r="P7" s="196">
        <v>7</v>
      </c>
      <c r="Q7" s="211">
        <f t="shared" si="3"/>
        <v>1</v>
      </c>
      <c r="R7" s="212">
        <f t="shared" si="4"/>
        <v>1</v>
      </c>
      <c r="S7" s="213">
        <f t="shared" si="5"/>
        <v>8</v>
      </c>
      <c r="T7" s="200">
        <f t="shared" si="6"/>
        <v>10</v>
      </c>
      <c r="U7" s="201">
        <v>1</v>
      </c>
      <c r="V7" s="201">
        <v>1</v>
      </c>
      <c r="W7" s="201">
        <v>8</v>
      </c>
      <c r="Y7" s="214">
        <v>0</v>
      </c>
      <c r="Z7" s="214">
        <v>0</v>
      </c>
      <c r="AA7" s="214">
        <v>1</v>
      </c>
      <c r="AB7" s="214">
        <v>0</v>
      </c>
      <c r="AC7" s="214">
        <v>0</v>
      </c>
      <c r="AD7" s="214">
        <v>0</v>
      </c>
      <c r="AE7" s="214">
        <v>1</v>
      </c>
      <c r="AF7" s="214">
        <v>0</v>
      </c>
      <c r="AG7" s="214">
        <v>3</v>
      </c>
      <c r="AH7" s="214">
        <v>0</v>
      </c>
      <c r="AI7" s="214">
        <v>0</v>
      </c>
      <c r="AJ7" s="214">
        <v>0</v>
      </c>
      <c r="AK7" s="214">
        <v>0</v>
      </c>
      <c r="AL7" s="214">
        <v>0</v>
      </c>
      <c r="AM7" s="214">
        <v>1</v>
      </c>
      <c r="AN7" s="214">
        <v>0</v>
      </c>
      <c r="AO7" s="214">
        <v>0</v>
      </c>
      <c r="AP7" s="214">
        <v>0</v>
      </c>
      <c r="AQ7" s="214">
        <v>0</v>
      </c>
      <c r="AR7" s="214">
        <v>0</v>
      </c>
      <c r="AS7" s="214">
        <v>1</v>
      </c>
      <c r="AT7" s="214">
        <v>0</v>
      </c>
      <c r="AU7" s="214">
        <v>0</v>
      </c>
      <c r="AV7" s="214">
        <v>0</v>
      </c>
      <c r="AW7" s="214">
        <v>0</v>
      </c>
      <c r="AX7" s="214">
        <v>1</v>
      </c>
      <c r="AY7" s="214">
        <v>0</v>
      </c>
      <c r="AZ7" s="214">
        <v>0</v>
      </c>
      <c r="BA7" s="214">
        <v>0</v>
      </c>
      <c r="BB7" s="214">
        <v>0</v>
      </c>
      <c r="BC7" s="214">
        <v>0</v>
      </c>
      <c r="BD7" s="214">
        <v>0</v>
      </c>
      <c r="BE7" s="214">
        <v>2</v>
      </c>
      <c r="BF7" s="214">
        <v>0</v>
      </c>
      <c r="BG7" s="214">
        <v>0</v>
      </c>
      <c r="BH7" s="214">
        <v>0</v>
      </c>
      <c r="BI7" s="203">
        <f t="shared" si="7"/>
        <v>0</v>
      </c>
      <c r="BJ7" s="203">
        <f t="shared" si="7"/>
        <v>1</v>
      </c>
      <c r="BK7" s="203">
        <f t="shared" si="7"/>
        <v>3</v>
      </c>
      <c r="BL7" s="204"/>
    </row>
    <row r="8" spans="1:64" ht="18.75" thickBot="1">
      <c r="A8" s="205">
        <v>3</v>
      </c>
      <c r="B8" s="738"/>
      <c r="C8" s="215" t="s">
        <v>1919</v>
      </c>
      <c r="D8" s="216">
        <v>0</v>
      </c>
      <c r="E8" s="192">
        <v>0</v>
      </c>
      <c r="F8" s="192">
        <v>0</v>
      </c>
      <c r="G8" s="192">
        <v>0</v>
      </c>
      <c r="H8" s="192">
        <v>1</v>
      </c>
      <c r="I8" s="217">
        <f t="shared" si="0"/>
        <v>0</v>
      </c>
      <c r="J8" s="218">
        <f t="shared" si="1"/>
        <v>0</v>
      </c>
      <c r="K8" s="219">
        <f t="shared" si="2"/>
        <v>1</v>
      </c>
      <c r="L8" s="192">
        <v>0</v>
      </c>
      <c r="M8" s="192">
        <v>1</v>
      </c>
      <c r="N8" s="192">
        <v>5</v>
      </c>
      <c r="O8" s="192">
        <v>7</v>
      </c>
      <c r="P8" s="196">
        <v>11</v>
      </c>
      <c r="Q8" s="211">
        <f t="shared" si="3"/>
        <v>5</v>
      </c>
      <c r="R8" s="220">
        <f t="shared" si="4"/>
        <v>7</v>
      </c>
      <c r="S8" s="221">
        <f t="shared" si="5"/>
        <v>12</v>
      </c>
      <c r="T8" s="200">
        <f t="shared" si="6"/>
        <v>24</v>
      </c>
      <c r="U8" s="201">
        <v>5</v>
      </c>
      <c r="V8" s="201">
        <v>7</v>
      </c>
      <c r="W8" s="201">
        <v>11</v>
      </c>
      <c r="Y8" s="222">
        <v>0</v>
      </c>
      <c r="Z8" s="222">
        <v>0</v>
      </c>
      <c r="AA8" s="222">
        <v>0</v>
      </c>
      <c r="AB8" s="222">
        <v>1</v>
      </c>
      <c r="AC8" s="222">
        <v>0</v>
      </c>
      <c r="AD8" s="222">
        <v>1</v>
      </c>
      <c r="AE8" s="222">
        <v>0</v>
      </c>
      <c r="AF8" s="222">
        <v>2</v>
      </c>
      <c r="AG8" s="222">
        <v>1</v>
      </c>
      <c r="AH8" s="222">
        <v>2</v>
      </c>
      <c r="AI8" s="222">
        <v>3</v>
      </c>
      <c r="AJ8" s="222">
        <v>2</v>
      </c>
      <c r="AK8" s="222">
        <v>0</v>
      </c>
      <c r="AL8" s="222">
        <v>0</v>
      </c>
      <c r="AM8" s="222">
        <v>0</v>
      </c>
      <c r="AN8" s="222">
        <v>0</v>
      </c>
      <c r="AO8" s="222">
        <v>0</v>
      </c>
      <c r="AP8" s="222">
        <v>2</v>
      </c>
      <c r="AQ8" s="222">
        <v>0</v>
      </c>
      <c r="AR8" s="222">
        <v>2</v>
      </c>
      <c r="AS8" s="222">
        <v>0</v>
      </c>
      <c r="AT8" s="222">
        <v>0</v>
      </c>
      <c r="AU8" s="222">
        <v>0</v>
      </c>
      <c r="AV8" s="222">
        <v>0</v>
      </c>
      <c r="AW8" s="222">
        <v>0</v>
      </c>
      <c r="AX8" s="222">
        <v>0</v>
      </c>
      <c r="AY8" s="222">
        <v>3</v>
      </c>
      <c r="AZ8" s="222">
        <v>2</v>
      </c>
      <c r="BA8" s="222">
        <v>0</v>
      </c>
      <c r="BB8" s="222">
        <v>2</v>
      </c>
      <c r="BC8" s="222">
        <v>0</v>
      </c>
      <c r="BD8" s="222">
        <v>0</v>
      </c>
      <c r="BE8" s="222">
        <v>0</v>
      </c>
      <c r="BF8" s="222">
        <v>0</v>
      </c>
      <c r="BG8" s="222">
        <v>0</v>
      </c>
      <c r="BH8" s="222">
        <v>1</v>
      </c>
      <c r="BI8" s="203">
        <f t="shared" si="7"/>
        <v>2</v>
      </c>
      <c r="BJ8" s="203">
        <f t="shared" si="7"/>
        <v>2</v>
      </c>
      <c r="BK8" s="203">
        <f t="shared" si="7"/>
        <v>6</v>
      </c>
      <c r="BL8" s="204"/>
    </row>
    <row r="9" spans="1:64" s="233" customFormat="1" ht="18.75" thickBot="1">
      <c r="A9" s="223">
        <v>1</v>
      </c>
      <c r="B9" s="741"/>
      <c r="C9" s="224" t="s">
        <v>1920</v>
      </c>
      <c r="D9" s="225">
        <f>SUM(D6:D8)</f>
        <v>0</v>
      </c>
      <c r="E9" s="225">
        <f>SUM(E6:E8)</f>
        <v>0</v>
      </c>
      <c r="F9" s="225">
        <f>SUM(F6:F8)</f>
        <v>0</v>
      </c>
      <c r="G9" s="225">
        <f>SUM(G6:G8)</f>
        <v>0</v>
      </c>
      <c r="H9" s="226">
        <f>SUM(H6:H8)</f>
        <v>2</v>
      </c>
      <c r="I9" s="227">
        <f t="shared" si="0"/>
        <v>0</v>
      </c>
      <c r="J9" s="225">
        <f t="shared" si="1"/>
        <v>0</v>
      </c>
      <c r="K9" s="228">
        <f t="shared" si="2"/>
        <v>2</v>
      </c>
      <c r="L9" s="228">
        <f>SUM(L6:L8)</f>
        <v>0</v>
      </c>
      <c r="M9" s="228">
        <f>SUM(M6:M8)</f>
        <v>3</v>
      </c>
      <c r="N9" s="228">
        <f>SUM(N6:N8)</f>
        <v>8</v>
      </c>
      <c r="O9" s="228">
        <f>SUM(O6:O8)</f>
        <v>15</v>
      </c>
      <c r="P9" s="226">
        <f>SUM(P6:P8)</f>
        <v>22</v>
      </c>
      <c r="Q9" s="229">
        <f t="shared" si="3"/>
        <v>8</v>
      </c>
      <c r="R9" s="228">
        <f t="shared" si="4"/>
        <v>15</v>
      </c>
      <c r="S9" s="228">
        <f t="shared" si="5"/>
        <v>25</v>
      </c>
      <c r="T9" s="200">
        <f t="shared" si="6"/>
        <v>48</v>
      </c>
      <c r="U9" s="201">
        <v>8</v>
      </c>
      <c r="V9" s="201">
        <v>15</v>
      </c>
      <c r="W9" s="201">
        <v>23</v>
      </c>
      <c r="X9" s="177"/>
      <c r="Y9" s="227">
        <f t="shared" ref="Y9:BK9" si="8">SUM(Y6:Y8)</f>
        <v>0</v>
      </c>
      <c r="Z9" s="225">
        <f t="shared" si="8"/>
        <v>0</v>
      </c>
      <c r="AA9" s="228">
        <f t="shared" si="8"/>
        <v>2</v>
      </c>
      <c r="AB9" s="227">
        <f t="shared" si="8"/>
        <v>1</v>
      </c>
      <c r="AC9" s="225">
        <f t="shared" si="8"/>
        <v>0</v>
      </c>
      <c r="AD9" s="228">
        <f t="shared" si="8"/>
        <v>2</v>
      </c>
      <c r="AE9" s="227">
        <f t="shared" si="8"/>
        <v>1</v>
      </c>
      <c r="AF9" s="225">
        <f t="shared" si="8"/>
        <v>7</v>
      </c>
      <c r="AG9" s="228">
        <f t="shared" si="8"/>
        <v>4</v>
      </c>
      <c r="AH9" s="227">
        <f t="shared" si="8"/>
        <v>2</v>
      </c>
      <c r="AI9" s="225">
        <f t="shared" si="8"/>
        <v>5</v>
      </c>
      <c r="AJ9" s="228">
        <f t="shared" si="8"/>
        <v>3</v>
      </c>
      <c r="AK9" s="227">
        <f t="shared" si="8"/>
        <v>0</v>
      </c>
      <c r="AL9" s="225">
        <f t="shared" si="8"/>
        <v>0</v>
      </c>
      <c r="AM9" s="228">
        <f t="shared" si="8"/>
        <v>1</v>
      </c>
      <c r="AN9" s="227">
        <f t="shared" si="8"/>
        <v>1</v>
      </c>
      <c r="AO9" s="225">
        <f t="shared" si="8"/>
        <v>0</v>
      </c>
      <c r="AP9" s="228">
        <f t="shared" si="8"/>
        <v>3</v>
      </c>
      <c r="AQ9" s="227">
        <f t="shared" si="8"/>
        <v>0</v>
      </c>
      <c r="AR9" s="225">
        <f t="shared" si="8"/>
        <v>2</v>
      </c>
      <c r="AS9" s="228">
        <f t="shared" si="8"/>
        <v>1</v>
      </c>
      <c r="AT9" s="227">
        <f t="shared" si="8"/>
        <v>0</v>
      </c>
      <c r="AU9" s="225">
        <f t="shared" si="8"/>
        <v>0</v>
      </c>
      <c r="AV9" s="228">
        <f t="shared" si="8"/>
        <v>0</v>
      </c>
      <c r="AW9" s="227">
        <f t="shared" si="8"/>
        <v>0</v>
      </c>
      <c r="AX9" s="225">
        <f t="shared" si="8"/>
        <v>1</v>
      </c>
      <c r="AY9" s="228">
        <f t="shared" si="8"/>
        <v>3</v>
      </c>
      <c r="AZ9" s="227">
        <f t="shared" si="8"/>
        <v>3</v>
      </c>
      <c r="BA9" s="225">
        <f t="shared" si="8"/>
        <v>0</v>
      </c>
      <c r="BB9" s="228">
        <f t="shared" si="8"/>
        <v>2</v>
      </c>
      <c r="BC9" s="227">
        <f t="shared" si="8"/>
        <v>0</v>
      </c>
      <c r="BD9" s="225">
        <f t="shared" si="8"/>
        <v>0</v>
      </c>
      <c r="BE9" s="228">
        <f t="shared" si="8"/>
        <v>2</v>
      </c>
      <c r="BF9" s="227">
        <f t="shared" si="8"/>
        <v>0</v>
      </c>
      <c r="BG9" s="225">
        <f t="shared" si="8"/>
        <v>0</v>
      </c>
      <c r="BH9" s="228">
        <f t="shared" si="8"/>
        <v>2</v>
      </c>
      <c r="BI9" s="230">
        <f t="shared" si="8"/>
        <v>3</v>
      </c>
      <c r="BJ9" s="230">
        <f t="shared" si="8"/>
        <v>3</v>
      </c>
      <c r="BK9" s="231">
        <f t="shared" si="8"/>
        <v>10</v>
      </c>
      <c r="BL9" s="232">
        <f>SUM(BI9:BK9)</f>
        <v>16</v>
      </c>
    </row>
    <row r="10" spans="1:64" ht="18" customHeight="1" thickBot="1">
      <c r="A10" s="205">
        <v>1</v>
      </c>
      <c r="B10" s="738" t="s">
        <v>1158</v>
      </c>
      <c r="C10" s="191" t="s">
        <v>1921</v>
      </c>
      <c r="D10" s="192">
        <v>0</v>
      </c>
      <c r="E10" s="192">
        <v>0</v>
      </c>
      <c r="F10" s="192">
        <v>0</v>
      </c>
      <c r="G10" s="192">
        <v>0</v>
      </c>
      <c r="H10" s="196">
        <v>1</v>
      </c>
      <c r="I10" s="193">
        <f t="shared" si="0"/>
        <v>0</v>
      </c>
      <c r="J10" s="194">
        <f t="shared" si="1"/>
        <v>0</v>
      </c>
      <c r="K10" s="195">
        <f t="shared" si="2"/>
        <v>1</v>
      </c>
      <c r="L10" s="196">
        <v>1</v>
      </c>
      <c r="M10" s="196">
        <v>0</v>
      </c>
      <c r="N10" s="196">
        <v>7</v>
      </c>
      <c r="O10" s="196">
        <v>8</v>
      </c>
      <c r="P10" s="196">
        <v>5</v>
      </c>
      <c r="Q10" s="211">
        <f t="shared" si="3"/>
        <v>8</v>
      </c>
      <c r="R10" s="234">
        <f t="shared" si="4"/>
        <v>8</v>
      </c>
      <c r="S10" s="235">
        <f t="shared" si="5"/>
        <v>5</v>
      </c>
      <c r="T10" s="200">
        <f t="shared" si="6"/>
        <v>21</v>
      </c>
      <c r="U10" s="201">
        <v>8</v>
      </c>
      <c r="V10" s="201">
        <v>8</v>
      </c>
      <c r="W10" s="201">
        <v>4</v>
      </c>
      <c r="Y10" s="236">
        <v>1</v>
      </c>
      <c r="Z10" s="192">
        <v>0</v>
      </c>
      <c r="AA10" s="237">
        <v>0</v>
      </c>
      <c r="AB10" s="236">
        <v>0</v>
      </c>
      <c r="AC10" s="192">
        <v>0</v>
      </c>
      <c r="AD10" s="237">
        <v>1</v>
      </c>
      <c r="AE10" s="236">
        <v>0</v>
      </c>
      <c r="AF10" s="192">
        <v>3</v>
      </c>
      <c r="AG10" s="237">
        <v>1</v>
      </c>
      <c r="AH10" s="236">
        <v>1</v>
      </c>
      <c r="AI10" s="192">
        <v>3</v>
      </c>
      <c r="AJ10" s="237">
        <v>0</v>
      </c>
      <c r="AK10" s="236">
        <v>1</v>
      </c>
      <c r="AL10" s="192">
        <v>1</v>
      </c>
      <c r="AM10" s="237">
        <v>0</v>
      </c>
      <c r="AN10" s="236">
        <v>1</v>
      </c>
      <c r="AO10" s="192">
        <v>0</v>
      </c>
      <c r="AP10" s="237">
        <v>1</v>
      </c>
      <c r="AQ10" s="236">
        <v>0</v>
      </c>
      <c r="AR10" s="192">
        <v>0</v>
      </c>
      <c r="AS10" s="237">
        <v>0</v>
      </c>
      <c r="AT10" s="236">
        <v>1</v>
      </c>
      <c r="AU10" s="192">
        <v>1</v>
      </c>
      <c r="AV10" s="237">
        <v>0</v>
      </c>
      <c r="AW10" s="236">
        <v>0</v>
      </c>
      <c r="AX10" s="192">
        <v>0</v>
      </c>
      <c r="AY10" s="237">
        <v>0</v>
      </c>
      <c r="AZ10" s="236">
        <v>1</v>
      </c>
      <c r="BA10" s="192">
        <v>0</v>
      </c>
      <c r="BB10" s="237">
        <v>1</v>
      </c>
      <c r="BC10" s="236">
        <v>2</v>
      </c>
      <c r="BD10" s="192">
        <v>0</v>
      </c>
      <c r="BE10" s="237">
        <v>0</v>
      </c>
      <c r="BF10" s="236">
        <v>0</v>
      </c>
      <c r="BG10" s="192">
        <v>0</v>
      </c>
      <c r="BH10" s="237">
        <v>1</v>
      </c>
      <c r="BI10" s="203">
        <f t="shared" ref="BI10:BK13" si="9">AQ10+AT10+AW10+AZ10+BC10+BF10</f>
        <v>4</v>
      </c>
      <c r="BJ10" s="203">
        <f t="shared" si="9"/>
        <v>1</v>
      </c>
      <c r="BK10" s="203">
        <f t="shared" si="9"/>
        <v>2</v>
      </c>
      <c r="BL10" s="204"/>
    </row>
    <row r="11" spans="1:64" ht="18.75" thickBot="1">
      <c r="A11" s="205">
        <v>2</v>
      </c>
      <c r="B11" s="738"/>
      <c r="C11" s="206" t="s">
        <v>1922</v>
      </c>
      <c r="D11" s="207">
        <v>0</v>
      </c>
      <c r="E11" s="207">
        <v>0</v>
      </c>
      <c r="F11" s="207">
        <v>0</v>
      </c>
      <c r="G11" s="207">
        <v>0</v>
      </c>
      <c r="H11" s="238">
        <v>0</v>
      </c>
      <c r="I11" s="208">
        <f t="shared" si="0"/>
        <v>0</v>
      </c>
      <c r="J11" s="209">
        <f t="shared" si="1"/>
        <v>0</v>
      </c>
      <c r="K11" s="210">
        <f t="shared" si="2"/>
        <v>0</v>
      </c>
      <c r="L11" s="238">
        <v>1</v>
      </c>
      <c r="M11" s="238">
        <v>5</v>
      </c>
      <c r="N11" s="238">
        <v>11</v>
      </c>
      <c r="O11" s="238">
        <v>23</v>
      </c>
      <c r="P11" s="238">
        <v>6</v>
      </c>
      <c r="Q11" s="211">
        <f t="shared" si="3"/>
        <v>12</v>
      </c>
      <c r="R11" s="234">
        <f t="shared" si="4"/>
        <v>23</v>
      </c>
      <c r="S11" s="235">
        <f t="shared" si="5"/>
        <v>11</v>
      </c>
      <c r="T11" s="200">
        <f t="shared" si="6"/>
        <v>46</v>
      </c>
      <c r="U11" s="201">
        <v>12</v>
      </c>
      <c r="V11" s="201">
        <v>23</v>
      </c>
      <c r="W11" s="201">
        <v>11</v>
      </c>
      <c r="Y11" s="236">
        <v>2</v>
      </c>
      <c r="Z11" s="207">
        <v>0</v>
      </c>
      <c r="AA11" s="239">
        <v>0</v>
      </c>
      <c r="AB11" s="236">
        <v>0</v>
      </c>
      <c r="AC11" s="207">
        <v>1</v>
      </c>
      <c r="AD11" s="239">
        <v>1</v>
      </c>
      <c r="AE11" s="236">
        <v>3</v>
      </c>
      <c r="AF11" s="207">
        <v>6</v>
      </c>
      <c r="AG11" s="239">
        <v>2</v>
      </c>
      <c r="AH11" s="236">
        <v>1</v>
      </c>
      <c r="AI11" s="207">
        <v>8</v>
      </c>
      <c r="AJ11" s="239">
        <v>2</v>
      </c>
      <c r="AK11" s="236">
        <v>2</v>
      </c>
      <c r="AL11" s="207">
        <v>0</v>
      </c>
      <c r="AM11" s="239">
        <v>2</v>
      </c>
      <c r="AN11" s="236">
        <v>1</v>
      </c>
      <c r="AO11" s="207">
        <v>6</v>
      </c>
      <c r="AP11" s="239">
        <v>2</v>
      </c>
      <c r="AQ11" s="236">
        <v>1</v>
      </c>
      <c r="AR11" s="207">
        <v>0</v>
      </c>
      <c r="AS11" s="239">
        <v>2</v>
      </c>
      <c r="AT11" s="236">
        <v>0</v>
      </c>
      <c r="AU11" s="207">
        <v>2</v>
      </c>
      <c r="AV11" s="239">
        <v>0</v>
      </c>
      <c r="AW11" s="236">
        <v>1</v>
      </c>
      <c r="AX11" s="207">
        <v>0</v>
      </c>
      <c r="AY11" s="239">
        <v>0</v>
      </c>
      <c r="AZ11" s="236">
        <v>0</v>
      </c>
      <c r="BA11" s="207">
        <v>0</v>
      </c>
      <c r="BB11" s="239">
        <v>0</v>
      </c>
      <c r="BC11" s="236">
        <v>1</v>
      </c>
      <c r="BD11" s="207">
        <v>0</v>
      </c>
      <c r="BE11" s="239">
        <v>0</v>
      </c>
      <c r="BF11" s="236">
        <v>0</v>
      </c>
      <c r="BG11" s="207">
        <v>0</v>
      </c>
      <c r="BH11" s="239">
        <v>0</v>
      </c>
      <c r="BI11" s="203">
        <f t="shared" si="9"/>
        <v>3</v>
      </c>
      <c r="BJ11" s="203">
        <f t="shared" si="9"/>
        <v>2</v>
      </c>
      <c r="BK11" s="203">
        <f t="shared" si="9"/>
        <v>2</v>
      </c>
      <c r="BL11" s="204"/>
    </row>
    <row r="12" spans="1:64" ht="18.75" thickBot="1">
      <c r="A12" s="205">
        <v>3</v>
      </c>
      <c r="B12" s="738"/>
      <c r="C12" s="206" t="s">
        <v>1923</v>
      </c>
      <c r="D12" s="207">
        <v>0</v>
      </c>
      <c r="E12" s="207">
        <v>0</v>
      </c>
      <c r="F12" s="207">
        <v>0</v>
      </c>
      <c r="G12" s="207">
        <v>0</v>
      </c>
      <c r="H12" s="238">
        <v>0</v>
      </c>
      <c r="I12" s="208">
        <f t="shared" si="0"/>
        <v>0</v>
      </c>
      <c r="J12" s="209">
        <f t="shared" si="1"/>
        <v>0</v>
      </c>
      <c r="K12" s="210">
        <f t="shared" si="2"/>
        <v>0</v>
      </c>
      <c r="L12" s="238">
        <v>0</v>
      </c>
      <c r="M12" s="238">
        <v>1</v>
      </c>
      <c r="N12" s="238">
        <v>2</v>
      </c>
      <c r="O12" s="238">
        <v>6</v>
      </c>
      <c r="P12" s="238">
        <v>2</v>
      </c>
      <c r="Q12" s="211">
        <f t="shared" si="3"/>
        <v>2</v>
      </c>
      <c r="R12" s="234">
        <f t="shared" si="4"/>
        <v>6</v>
      </c>
      <c r="S12" s="235">
        <f t="shared" si="5"/>
        <v>3</v>
      </c>
      <c r="T12" s="200">
        <f t="shared" si="6"/>
        <v>11</v>
      </c>
      <c r="U12" s="201">
        <v>2</v>
      </c>
      <c r="V12" s="201">
        <v>6</v>
      </c>
      <c r="W12" s="201">
        <v>3</v>
      </c>
      <c r="Y12" s="236">
        <v>0</v>
      </c>
      <c r="Z12" s="207">
        <v>1</v>
      </c>
      <c r="AA12" s="239">
        <v>1</v>
      </c>
      <c r="AB12" s="236">
        <v>0</v>
      </c>
      <c r="AC12" s="207">
        <v>0</v>
      </c>
      <c r="AD12" s="239">
        <v>0</v>
      </c>
      <c r="AE12" s="236">
        <v>1</v>
      </c>
      <c r="AF12" s="207">
        <v>0</v>
      </c>
      <c r="AG12" s="239">
        <v>0</v>
      </c>
      <c r="AH12" s="236">
        <v>0</v>
      </c>
      <c r="AI12" s="207">
        <v>4</v>
      </c>
      <c r="AJ12" s="239">
        <v>1</v>
      </c>
      <c r="AK12" s="236">
        <v>0</v>
      </c>
      <c r="AL12" s="207">
        <v>1</v>
      </c>
      <c r="AM12" s="239">
        <v>0</v>
      </c>
      <c r="AN12" s="236">
        <v>0</v>
      </c>
      <c r="AO12" s="207">
        <v>0</v>
      </c>
      <c r="AP12" s="239">
        <v>0</v>
      </c>
      <c r="AQ12" s="236">
        <v>0</v>
      </c>
      <c r="AR12" s="207">
        <v>0</v>
      </c>
      <c r="AS12" s="239">
        <v>1</v>
      </c>
      <c r="AT12" s="236">
        <v>0</v>
      </c>
      <c r="AU12" s="207">
        <v>0</v>
      </c>
      <c r="AV12" s="239">
        <v>0</v>
      </c>
      <c r="AW12" s="236">
        <v>0</v>
      </c>
      <c r="AX12" s="207">
        <v>0</v>
      </c>
      <c r="AY12" s="239">
        <v>0</v>
      </c>
      <c r="AZ12" s="236">
        <v>0</v>
      </c>
      <c r="BA12" s="207">
        <v>0</v>
      </c>
      <c r="BB12" s="239">
        <v>0</v>
      </c>
      <c r="BC12" s="236">
        <v>1</v>
      </c>
      <c r="BD12" s="207">
        <v>0</v>
      </c>
      <c r="BE12" s="239">
        <v>0</v>
      </c>
      <c r="BF12" s="236">
        <v>0</v>
      </c>
      <c r="BG12" s="207">
        <v>0</v>
      </c>
      <c r="BH12" s="239">
        <v>0</v>
      </c>
      <c r="BI12" s="203">
        <f t="shared" si="9"/>
        <v>1</v>
      </c>
      <c r="BJ12" s="203">
        <f t="shared" si="9"/>
        <v>0</v>
      </c>
      <c r="BK12" s="203">
        <f t="shared" si="9"/>
        <v>1</v>
      </c>
      <c r="BL12" s="204"/>
    </row>
    <row r="13" spans="1:64" ht="18.75" thickBot="1">
      <c r="A13" s="205">
        <v>4</v>
      </c>
      <c r="B13" s="738"/>
      <c r="C13" s="206" t="s">
        <v>1924</v>
      </c>
      <c r="D13" s="207">
        <v>0</v>
      </c>
      <c r="E13" s="207">
        <v>0</v>
      </c>
      <c r="F13" s="207">
        <v>0</v>
      </c>
      <c r="G13" s="207">
        <v>0</v>
      </c>
      <c r="H13" s="238">
        <v>0</v>
      </c>
      <c r="I13" s="208">
        <f t="shared" si="0"/>
        <v>0</v>
      </c>
      <c r="J13" s="209">
        <f t="shared" si="1"/>
        <v>0</v>
      </c>
      <c r="K13" s="210">
        <f t="shared" si="2"/>
        <v>0</v>
      </c>
      <c r="L13" s="238">
        <v>0</v>
      </c>
      <c r="M13" s="238">
        <v>1</v>
      </c>
      <c r="N13" s="238">
        <v>3</v>
      </c>
      <c r="O13" s="238">
        <v>6</v>
      </c>
      <c r="P13" s="238">
        <v>3</v>
      </c>
      <c r="Q13" s="211">
        <f t="shared" si="3"/>
        <v>3</v>
      </c>
      <c r="R13" s="234">
        <f t="shared" si="4"/>
        <v>6</v>
      </c>
      <c r="S13" s="235">
        <f t="shared" si="5"/>
        <v>4</v>
      </c>
      <c r="T13" s="200">
        <f t="shared" si="6"/>
        <v>13</v>
      </c>
      <c r="U13" s="201">
        <v>3</v>
      </c>
      <c r="V13" s="201">
        <v>6</v>
      </c>
      <c r="W13" s="201">
        <v>4</v>
      </c>
      <c r="Y13" s="236">
        <v>1</v>
      </c>
      <c r="Z13" s="207">
        <v>0</v>
      </c>
      <c r="AA13" s="239">
        <v>1</v>
      </c>
      <c r="AB13" s="236">
        <v>0</v>
      </c>
      <c r="AC13" s="207">
        <v>0</v>
      </c>
      <c r="AD13" s="239">
        <v>0</v>
      </c>
      <c r="AE13" s="236">
        <v>0</v>
      </c>
      <c r="AF13" s="207">
        <v>1</v>
      </c>
      <c r="AG13" s="239">
        <v>0</v>
      </c>
      <c r="AH13" s="236">
        <v>1</v>
      </c>
      <c r="AI13" s="207">
        <v>3</v>
      </c>
      <c r="AJ13" s="239">
        <v>0</v>
      </c>
      <c r="AK13" s="236">
        <v>0</v>
      </c>
      <c r="AL13" s="207">
        <v>1</v>
      </c>
      <c r="AM13" s="239">
        <v>1</v>
      </c>
      <c r="AN13" s="236">
        <v>1</v>
      </c>
      <c r="AO13" s="207">
        <v>1</v>
      </c>
      <c r="AP13" s="239">
        <v>1</v>
      </c>
      <c r="AQ13" s="236">
        <v>0</v>
      </c>
      <c r="AR13" s="207">
        <v>0</v>
      </c>
      <c r="AS13" s="239">
        <v>1</v>
      </c>
      <c r="AT13" s="236">
        <v>0</v>
      </c>
      <c r="AU13" s="207">
        <v>0</v>
      </c>
      <c r="AV13" s="239">
        <v>0</v>
      </c>
      <c r="AW13" s="236">
        <v>0</v>
      </c>
      <c r="AX13" s="207">
        <v>0</v>
      </c>
      <c r="AY13" s="239">
        <v>0</v>
      </c>
      <c r="AZ13" s="236">
        <v>0</v>
      </c>
      <c r="BA13" s="207">
        <v>0</v>
      </c>
      <c r="BB13" s="239">
        <v>0</v>
      </c>
      <c r="BC13" s="236">
        <v>0</v>
      </c>
      <c r="BD13" s="207">
        <v>0</v>
      </c>
      <c r="BE13" s="239">
        <v>0</v>
      </c>
      <c r="BF13" s="236">
        <v>0</v>
      </c>
      <c r="BG13" s="207">
        <v>0</v>
      </c>
      <c r="BH13" s="239">
        <v>0</v>
      </c>
      <c r="BI13" s="203">
        <f t="shared" si="9"/>
        <v>0</v>
      </c>
      <c r="BJ13" s="203">
        <f t="shared" si="9"/>
        <v>0</v>
      </c>
      <c r="BK13" s="203">
        <f t="shared" si="9"/>
        <v>1</v>
      </c>
      <c r="BL13" s="204"/>
    </row>
    <row r="14" spans="1:64" s="233" customFormat="1" ht="18.75" thickBot="1">
      <c r="A14" s="223">
        <v>2</v>
      </c>
      <c r="B14" s="738"/>
      <c r="C14" s="224" t="s">
        <v>1920</v>
      </c>
      <c r="D14" s="225">
        <f>SUM(D10:D13)</f>
        <v>0</v>
      </c>
      <c r="E14" s="225">
        <f>SUM(E10:E13)</f>
        <v>0</v>
      </c>
      <c r="F14" s="225">
        <f>SUM(F10:F13)</f>
        <v>0</v>
      </c>
      <c r="G14" s="225">
        <f>SUM(G10:G13)</f>
        <v>0</v>
      </c>
      <c r="H14" s="226">
        <f>SUM(H10:H13)</f>
        <v>1</v>
      </c>
      <c r="I14" s="227">
        <f t="shared" si="0"/>
        <v>0</v>
      </c>
      <c r="J14" s="225">
        <f t="shared" si="1"/>
        <v>0</v>
      </c>
      <c r="K14" s="228">
        <f t="shared" si="2"/>
        <v>1</v>
      </c>
      <c r="L14" s="228">
        <f>SUM(L10:L13)</f>
        <v>2</v>
      </c>
      <c r="M14" s="228">
        <f>SUM(M10:M13)</f>
        <v>7</v>
      </c>
      <c r="N14" s="228">
        <f>SUM(N10:N13)</f>
        <v>23</v>
      </c>
      <c r="O14" s="228">
        <f>SUM(O10:O13)</f>
        <v>43</v>
      </c>
      <c r="P14" s="226">
        <f>SUM(P10:P13)</f>
        <v>16</v>
      </c>
      <c r="Q14" s="229">
        <f t="shared" si="3"/>
        <v>25</v>
      </c>
      <c r="R14" s="228">
        <f t="shared" si="4"/>
        <v>43</v>
      </c>
      <c r="S14" s="228">
        <f t="shared" si="5"/>
        <v>23</v>
      </c>
      <c r="T14" s="200">
        <f t="shared" si="6"/>
        <v>91</v>
      </c>
      <c r="U14" s="201">
        <v>25</v>
      </c>
      <c r="V14" s="201">
        <v>43</v>
      </c>
      <c r="W14" s="201">
        <v>22</v>
      </c>
      <c r="X14" s="177"/>
      <c r="Y14" s="227">
        <f t="shared" ref="Y14:BG14" si="10">SUM(Y10:Y13)</f>
        <v>4</v>
      </c>
      <c r="Z14" s="225">
        <f t="shared" si="10"/>
        <v>1</v>
      </c>
      <c r="AA14" s="228">
        <f t="shared" si="10"/>
        <v>2</v>
      </c>
      <c r="AB14" s="227">
        <f t="shared" si="10"/>
        <v>0</v>
      </c>
      <c r="AC14" s="225">
        <f t="shared" si="10"/>
        <v>1</v>
      </c>
      <c r="AD14" s="228">
        <f t="shared" si="10"/>
        <v>2</v>
      </c>
      <c r="AE14" s="227">
        <f t="shared" si="10"/>
        <v>4</v>
      </c>
      <c r="AF14" s="225">
        <f t="shared" si="10"/>
        <v>10</v>
      </c>
      <c r="AG14" s="228">
        <f t="shared" si="10"/>
        <v>3</v>
      </c>
      <c r="AH14" s="227">
        <f t="shared" si="10"/>
        <v>3</v>
      </c>
      <c r="AI14" s="225">
        <f t="shared" si="10"/>
        <v>18</v>
      </c>
      <c r="AJ14" s="228">
        <f t="shared" si="10"/>
        <v>3</v>
      </c>
      <c r="AK14" s="227">
        <f t="shared" si="10"/>
        <v>3</v>
      </c>
      <c r="AL14" s="225">
        <f t="shared" si="10"/>
        <v>3</v>
      </c>
      <c r="AM14" s="228">
        <f t="shared" si="10"/>
        <v>3</v>
      </c>
      <c r="AN14" s="227">
        <f t="shared" si="10"/>
        <v>3</v>
      </c>
      <c r="AO14" s="225">
        <f t="shared" si="10"/>
        <v>7</v>
      </c>
      <c r="AP14" s="228">
        <f t="shared" si="10"/>
        <v>4</v>
      </c>
      <c r="AQ14" s="227">
        <f t="shared" si="10"/>
        <v>1</v>
      </c>
      <c r="AR14" s="225">
        <f t="shared" si="10"/>
        <v>0</v>
      </c>
      <c r="AS14" s="228">
        <f t="shared" si="10"/>
        <v>4</v>
      </c>
      <c r="AT14" s="227">
        <f t="shared" si="10"/>
        <v>1</v>
      </c>
      <c r="AU14" s="225">
        <f t="shared" si="10"/>
        <v>3</v>
      </c>
      <c r="AV14" s="228">
        <f t="shared" si="10"/>
        <v>0</v>
      </c>
      <c r="AW14" s="227">
        <f t="shared" si="10"/>
        <v>1</v>
      </c>
      <c r="AX14" s="225">
        <f t="shared" si="10"/>
        <v>0</v>
      </c>
      <c r="AY14" s="228">
        <f t="shared" si="10"/>
        <v>0</v>
      </c>
      <c r="AZ14" s="227">
        <f t="shared" si="10"/>
        <v>1</v>
      </c>
      <c r="BA14" s="225">
        <f t="shared" si="10"/>
        <v>0</v>
      </c>
      <c r="BB14" s="228">
        <f t="shared" si="10"/>
        <v>1</v>
      </c>
      <c r="BC14" s="227">
        <f t="shared" si="10"/>
        <v>4</v>
      </c>
      <c r="BD14" s="225">
        <f t="shared" si="10"/>
        <v>0</v>
      </c>
      <c r="BE14" s="228">
        <f t="shared" si="10"/>
        <v>0</v>
      </c>
      <c r="BF14" s="227">
        <f t="shared" si="10"/>
        <v>0</v>
      </c>
      <c r="BG14" s="225">
        <f t="shared" si="10"/>
        <v>0</v>
      </c>
      <c r="BH14" s="225">
        <f>SUM(BH10:BH13)</f>
        <v>1</v>
      </c>
      <c r="BI14" s="225">
        <f>SUM(BI10:BI13)</f>
        <v>8</v>
      </c>
      <c r="BJ14" s="225">
        <f>SUM(BJ10:BJ13)</f>
        <v>3</v>
      </c>
      <c r="BK14" s="225">
        <f>SUM(BK10:BK13)</f>
        <v>6</v>
      </c>
      <c r="BL14" s="271">
        <f>SUM(BI14:BK14)</f>
        <v>17</v>
      </c>
    </row>
    <row r="15" spans="1:64" ht="18.75" thickBot="1">
      <c r="A15" s="205">
        <v>3</v>
      </c>
      <c r="B15" s="738" t="s">
        <v>727</v>
      </c>
      <c r="C15" s="206" t="s">
        <v>1925</v>
      </c>
      <c r="D15" s="207">
        <v>0</v>
      </c>
      <c r="E15" s="207">
        <v>0</v>
      </c>
      <c r="F15" s="207">
        <v>0</v>
      </c>
      <c r="G15" s="207">
        <v>0</v>
      </c>
      <c r="H15" s="238">
        <v>0</v>
      </c>
      <c r="I15" s="208">
        <f t="shared" si="0"/>
        <v>0</v>
      </c>
      <c r="J15" s="209">
        <f t="shared" si="1"/>
        <v>0</v>
      </c>
      <c r="K15" s="210">
        <f t="shared" si="2"/>
        <v>0</v>
      </c>
      <c r="L15" s="238">
        <v>0</v>
      </c>
      <c r="M15" s="238">
        <v>2</v>
      </c>
      <c r="N15" s="238">
        <v>8</v>
      </c>
      <c r="O15" s="238">
        <v>8</v>
      </c>
      <c r="P15" s="238">
        <v>4</v>
      </c>
      <c r="Q15" s="211">
        <f t="shared" si="3"/>
        <v>8</v>
      </c>
      <c r="R15" s="234">
        <f t="shared" si="4"/>
        <v>8</v>
      </c>
      <c r="S15" s="235">
        <f t="shared" si="5"/>
        <v>6</v>
      </c>
      <c r="T15" s="200">
        <f t="shared" si="6"/>
        <v>22</v>
      </c>
      <c r="U15" s="201">
        <v>9</v>
      </c>
      <c r="V15" s="201">
        <v>10</v>
      </c>
      <c r="W15" s="201">
        <v>6</v>
      </c>
      <c r="Y15" s="207">
        <v>0</v>
      </c>
      <c r="Z15" s="207">
        <v>2</v>
      </c>
      <c r="AA15" s="207">
        <v>0</v>
      </c>
      <c r="AB15" s="207">
        <v>0</v>
      </c>
      <c r="AC15" s="207">
        <v>0</v>
      </c>
      <c r="AD15" s="207">
        <v>1</v>
      </c>
      <c r="AE15" s="207">
        <v>1</v>
      </c>
      <c r="AF15" s="207">
        <v>1</v>
      </c>
      <c r="AG15" s="207">
        <v>0</v>
      </c>
      <c r="AH15" s="207">
        <v>4</v>
      </c>
      <c r="AI15" s="207">
        <v>3</v>
      </c>
      <c r="AJ15" s="207">
        <v>1</v>
      </c>
      <c r="AK15" s="207">
        <v>0</v>
      </c>
      <c r="AL15" s="207">
        <v>1</v>
      </c>
      <c r="AM15" s="207">
        <v>0</v>
      </c>
      <c r="AN15" s="207">
        <v>1</v>
      </c>
      <c r="AO15" s="207">
        <v>1</v>
      </c>
      <c r="AP15" s="207">
        <v>1</v>
      </c>
      <c r="AQ15" s="207">
        <v>0</v>
      </c>
      <c r="AR15" s="207">
        <v>0</v>
      </c>
      <c r="AS15" s="207">
        <v>0</v>
      </c>
      <c r="AT15" s="207">
        <v>1</v>
      </c>
      <c r="AU15" s="207">
        <v>0</v>
      </c>
      <c r="AV15" s="207">
        <v>0</v>
      </c>
      <c r="AW15" s="207">
        <v>1</v>
      </c>
      <c r="AX15" s="207">
        <v>0</v>
      </c>
      <c r="AY15" s="207">
        <v>0</v>
      </c>
      <c r="AZ15" s="207">
        <v>0</v>
      </c>
      <c r="BA15" s="207">
        <v>0</v>
      </c>
      <c r="BB15" s="207">
        <v>1</v>
      </c>
      <c r="BC15" s="207">
        <v>0</v>
      </c>
      <c r="BD15" s="207">
        <v>0</v>
      </c>
      <c r="BE15" s="207">
        <v>1</v>
      </c>
      <c r="BF15" s="207">
        <v>0</v>
      </c>
      <c r="BG15" s="207">
        <v>0</v>
      </c>
      <c r="BH15" s="207">
        <v>1</v>
      </c>
      <c r="BI15" s="203">
        <f t="shared" ref="BI15:BK16" si="11">AQ15+AT15+AW15+AZ15+BC15+BF15</f>
        <v>2</v>
      </c>
      <c r="BJ15" s="203">
        <f t="shared" si="11"/>
        <v>0</v>
      </c>
      <c r="BK15" s="203">
        <f t="shared" si="11"/>
        <v>3</v>
      </c>
      <c r="BL15" s="204"/>
    </row>
    <row r="16" spans="1:64" ht="18.75" thickBot="1">
      <c r="A16" s="205">
        <v>4</v>
      </c>
      <c r="B16" s="738"/>
      <c r="C16" s="206" t="s">
        <v>1926</v>
      </c>
      <c r="D16" s="207">
        <v>0</v>
      </c>
      <c r="E16" s="207">
        <v>1</v>
      </c>
      <c r="F16" s="207">
        <v>3</v>
      </c>
      <c r="G16" s="207">
        <v>4</v>
      </c>
      <c r="H16" s="238">
        <v>1</v>
      </c>
      <c r="I16" s="208">
        <f t="shared" si="0"/>
        <v>3</v>
      </c>
      <c r="J16" s="209">
        <f t="shared" si="1"/>
        <v>4</v>
      </c>
      <c r="K16" s="210">
        <f t="shared" si="2"/>
        <v>2</v>
      </c>
      <c r="L16" s="238">
        <v>0</v>
      </c>
      <c r="M16" s="238">
        <v>2</v>
      </c>
      <c r="N16" s="238">
        <v>5</v>
      </c>
      <c r="O16" s="238">
        <v>12</v>
      </c>
      <c r="P16" s="238">
        <v>1</v>
      </c>
      <c r="Q16" s="211">
        <f t="shared" si="3"/>
        <v>5</v>
      </c>
      <c r="R16" s="234">
        <f t="shared" si="4"/>
        <v>12</v>
      </c>
      <c r="S16" s="235">
        <f t="shared" si="5"/>
        <v>3</v>
      </c>
      <c r="T16" s="200">
        <f t="shared" si="6"/>
        <v>20</v>
      </c>
      <c r="U16" s="201">
        <v>1</v>
      </c>
      <c r="V16" s="201">
        <v>6</v>
      </c>
      <c r="W16" s="201">
        <v>1</v>
      </c>
      <c r="Y16" s="207">
        <v>1</v>
      </c>
      <c r="Z16" s="207">
        <v>1</v>
      </c>
      <c r="AA16" s="207">
        <v>0</v>
      </c>
      <c r="AB16" s="207">
        <v>1</v>
      </c>
      <c r="AC16" s="207">
        <v>0</v>
      </c>
      <c r="AD16" s="207">
        <v>0</v>
      </c>
      <c r="AE16" s="207">
        <v>1</v>
      </c>
      <c r="AF16" s="207">
        <v>3</v>
      </c>
      <c r="AG16" s="207">
        <v>0</v>
      </c>
      <c r="AH16" s="207">
        <v>0</v>
      </c>
      <c r="AI16" s="207">
        <v>5</v>
      </c>
      <c r="AJ16" s="207">
        <v>0</v>
      </c>
      <c r="AK16" s="207">
        <v>0</v>
      </c>
      <c r="AL16" s="207">
        <v>1</v>
      </c>
      <c r="AM16" s="207">
        <v>0</v>
      </c>
      <c r="AN16" s="207">
        <v>0</v>
      </c>
      <c r="AO16" s="207">
        <v>0</v>
      </c>
      <c r="AP16" s="207">
        <v>0</v>
      </c>
      <c r="AQ16" s="207">
        <v>0</v>
      </c>
      <c r="AR16" s="207">
        <v>0</v>
      </c>
      <c r="AS16" s="207">
        <v>0</v>
      </c>
      <c r="AT16" s="207">
        <v>0</v>
      </c>
      <c r="AU16" s="207">
        <v>0</v>
      </c>
      <c r="AV16" s="207">
        <v>0</v>
      </c>
      <c r="AW16" s="207">
        <v>0</v>
      </c>
      <c r="AX16" s="207">
        <v>1</v>
      </c>
      <c r="AY16" s="207">
        <v>2</v>
      </c>
      <c r="AZ16" s="207">
        <v>1</v>
      </c>
      <c r="BA16" s="207">
        <v>0</v>
      </c>
      <c r="BB16" s="207">
        <v>0</v>
      </c>
      <c r="BC16" s="207">
        <v>0</v>
      </c>
      <c r="BD16" s="207">
        <v>0</v>
      </c>
      <c r="BE16" s="207">
        <v>1</v>
      </c>
      <c r="BF16" s="207">
        <v>1</v>
      </c>
      <c r="BG16" s="207">
        <v>1</v>
      </c>
      <c r="BH16" s="207">
        <v>0</v>
      </c>
      <c r="BI16" s="203">
        <f t="shared" si="11"/>
        <v>2</v>
      </c>
      <c r="BJ16" s="203">
        <f t="shared" si="11"/>
        <v>2</v>
      </c>
      <c r="BK16" s="203">
        <f t="shared" si="11"/>
        <v>3</v>
      </c>
      <c r="BL16" s="204"/>
    </row>
    <row r="17" spans="1:64" s="233" customFormat="1" ht="18.75" thickBot="1">
      <c r="A17" s="223">
        <v>4</v>
      </c>
      <c r="B17" s="738"/>
      <c r="C17" s="224" t="s">
        <v>1920</v>
      </c>
      <c r="D17" s="225">
        <f>SUM(D15:D16)</f>
        <v>0</v>
      </c>
      <c r="E17" s="225">
        <f>SUM(E15:E16)</f>
        <v>1</v>
      </c>
      <c r="F17" s="225">
        <f>SUM(F15:F16)</f>
        <v>3</v>
      </c>
      <c r="G17" s="225">
        <f>SUM(G15:G16)</f>
        <v>4</v>
      </c>
      <c r="H17" s="226">
        <f>SUM(H15:H16)</f>
        <v>1</v>
      </c>
      <c r="I17" s="227">
        <f t="shared" si="0"/>
        <v>3</v>
      </c>
      <c r="J17" s="225">
        <f t="shared" si="1"/>
        <v>4</v>
      </c>
      <c r="K17" s="228">
        <f t="shared" si="2"/>
        <v>2</v>
      </c>
      <c r="L17" s="228">
        <f>SUM(L15:L16)</f>
        <v>0</v>
      </c>
      <c r="M17" s="228">
        <f>SUM(M15:M16)</f>
        <v>4</v>
      </c>
      <c r="N17" s="228">
        <f>SUM(N15:N16)</f>
        <v>13</v>
      </c>
      <c r="O17" s="228">
        <f>SUM(O15:O16)</f>
        <v>20</v>
      </c>
      <c r="P17" s="226">
        <f>SUM(P15:P16)</f>
        <v>5</v>
      </c>
      <c r="Q17" s="229">
        <f t="shared" si="3"/>
        <v>13</v>
      </c>
      <c r="R17" s="228">
        <f t="shared" si="4"/>
        <v>20</v>
      </c>
      <c r="S17" s="228">
        <f t="shared" si="5"/>
        <v>9</v>
      </c>
      <c r="T17" s="200">
        <f t="shared" si="6"/>
        <v>42</v>
      </c>
      <c r="U17" s="201">
        <v>10</v>
      </c>
      <c r="V17" s="201">
        <v>16</v>
      </c>
      <c r="W17" s="201">
        <v>7</v>
      </c>
      <c r="X17" s="177"/>
      <c r="Y17" s="227">
        <f t="shared" ref="Y17:BH17" si="12">SUM(Y15:Y16)</f>
        <v>1</v>
      </c>
      <c r="Z17" s="227">
        <f t="shared" si="12"/>
        <v>3</v>
      </c>
      <c r="AA17" s="227">
        <f t="shared" si="12"/>
        <v>0</v>
      </c>
      <c r="AB17" s="227">
        <f t="shared" si="12"/>
        <v>1</v>
      </c>
      <c r="AC17" s="227">
        <f t="shared" si="12"/>
        <v>0</v>
      </c>
      <c r="AD17" s="227">
        <f t="shared" si="12"/>
        <v>1</v>
      </c>
      <c r="AE17" s="227">
        <f t="shared" si="12"/>
        <v>2</v>
      </c>
      <c r="AF17" s="227">
        <f t="shared" si="12"/>
        <v>4</v>
      </c>
      <c r="AG17" s="227">
        <f t="shared" si="12"/>
        <v>0</v>
      </c>
      <c r="AH17" s="227">
        <f t="shared" si="12"/>
        <v>4</v>
      </c>
      <c r="AI17" s="227">
        <f t="shared" si="12"/>
        <v>8</v>
      </c>
      <c r="AJ17" s="227">
        <f t="shared" si="12"/>
        <v>1</v>
      </c>
      <c r="AK17" s="227">
        <f t="shared" si="12"/>
        <v>0</v>
      </c>
      <c r="AL17" s="227">
        <f t="shared" si="12"/>
        <v>2</v>
      </c>
      <c r="AM17" s="227">
        <f t="shared" si="12"/>
        <v>0</v>
      </c>
      <c r="AN17" s="227">
        <f t="shared" si="12"/>
        <v>1</v>
      </c>
      <c r="AO17" s="227">
        <f t="shared" si="12"/>
        <v>1</v>
      </c>
      <c r="AP17" s="227">
        <f t="shared" si="12"/>
        <v>1</v>
      </c>
      <c r="AQ17" s="227">
        <f t="shared" si="12"/>
        <v>0</v>
      </c>
      <c r="AR17" s="227">
        <f t="shared" si="12"/>
        <v>0</v>
      </c>
      <c r="AS17" s="227">
        <f t="shared" si="12"/>
        <v>0</v>
      </c>
      <c r="AT17" s="227">
        <f t="shared" si="12"/>
        <v>1</v>
      </c>
      <c r="AU17" s="227">
        <f t="shared" si="12"/>
        <v>0</v>
      </c>
      <c r="AV17" s="227">
        <f t="shared" si="12"/>
        <v>0</v>
      </c>
      <c r="AW17" s="227">
        <f t="shared" si="12"/>
        <v>1</v>
      </c>
      <c r="AX17" s="227">
        <f t="shared" si="12"/>
        <v>1</v>
      </c>
      <c r="AY17" s="227">
        <f t="shared" si="12"/>
        <v>2</v>
      </c>
      <c r="AZ17" s="227">
        <f t="shared" si="12"/>
        <v>1</v>
      </c>
      <c r="BA17" s="227">
        <f t="shared" si="12"/>
        <v>0</v>
      </c>
      <c r="BB17" s="227">
        <f t="shared" si="12"/>
        <v>1</v>
      </c>
      <c r="BC17" s="227">
        <f t="shared" si="12"/>
        <v>0</v>
      </c>
      <c r="BD17" s="227">
        <f t="shared" si="12"/>
        <v>0</v>
      </c>
      <c r="BE17" s="227">
        <f t="shared" si="12"/>
        <v>2</v>
      </c>
      <c r="BF17" s="227">
        <f t="shared" si="12"/>
        <v>1</v>
      </c>
      <c r="BG17" s="227">
        <f t="shared" si="12"/>
        <v>1</v>
      </c>
      <c r="BH17" s="227">
        <f t="shared" si="12"/>
        <v>1</v>
      </c>
      <c r="BI17" s="227">
        <f>SUM(BI15:BI16)</f>
        <v>4</v>
      </c>
      <c r="BJ17" s="227">
        <f>SUM(BJ15:BJ16)</f>
        <v>2</v>
      </c>
      <c r="BK17" s="227">
        <f>SUM(BK15:BK16)</f>
        <v>6</v>
      </c>
      <c r="BL17" s="270">
        <f>SUM(BI17:BK17)</f>
        <v>12</v>
      </c>
    </row>
    <row r="18" spans="1:64" ht="18" customHeight="1" thickBot="1">
      <c r="A18" s="205">
        <v>1</v>
      </c>
      <c r="B18" s="738" t="s">
        <v>1159</v>
      </c>
      <c r="C18" s="206" t="s">
        <v>1938</v>
      </c>
      <c r="D18" s="207">
        <v>0</v>
      </c>
      <c r="E18" s="207">
        <v>0</v>
      </c>
      <c r="F18" s="207">
        <v>1</v>
      </c>
      <c r="G18" s="207">
        <v>0</v>
      </c>
      <c r="H18" s="238">
        <v>0</v>
      </c>
      <c r="I18" s="208">
        <f t="shared" si="0"/>
        <v>1</v>
      </c>
      <c r="J18" s="209">
        <f t="shared" si="1"/>
        <v>0</v>
      </c>
      <c r="K18" s="210">
        <f t="shared" si="2"/>
        <v>0</v>
      </c>
      <c r="L18" s="238">
        <v>0</v>
      </c>
      <c r="M18" s="238">
        <v>2</v>
      </c>
      <c r="N18" s="238">
        <v>6</v>
      </c>
      <c r="O18" s="238">
        <v>12</v>
      </c>
      <c r="P18" s="238">
        <v>1</v>
      </c>
      <c r="Q18" s="211">
        <f t="shared" si="3"/>
        <v>6</v>
      </c>
      <c r="R18" s="234">
        <f t="shared" si="4"/>
        <v>12</v>
      </c>
      <c r="S18" s="235">
        <f t="shared" si="5"/>
        <v>3</v>
      </c>
      <c r="T18" s="200">
        <f t="shared" si="6"/>
        <v>21</v>
      </c>
      <c r="U18" s="201">
        <v>5</v>
      </c>
      <c r="V18" s="201">
        <v>12</v>
      </c>
      <c r="W18" s="201">
        <v>3</v>
      </c>
      <c r="Y18" s="214">
        <v>0</v>
      </c>
      <c r="Z18" s="207">
        <v>0</v>
      </c>
      <c r="AA18" s="239">
        <v>0</v>
      </c>
      <c r="AB18" s="214">
        <v>1</v>
      </c>
      <c r="AC18" s="207">
        <v>0</v>
      </c>
      <c r="AD18" s="239">
        <v>0</v>
      </c>
      <c r="AE18" s="214">
        <v>1</v>
      </c>
      <c r="AF18" s="207">
        <v>2</v>
      </c>
      <c r="AG18" s="239">
        <v>0</v>
      </c>
      <c r="AH18" s="214">
        <v>0</v>
      </c>
      <c r="AI18" s="207">
        <v>6</v>
      </c>
      <c r="AJ18" s="239">
        <v>2</v>
      </c>
      <c r="AK18" s="214">
        <v>2</v>
      </c>
      <c r="AL18" s="207">
        <v>3</v>
      </c>
      <c r="AM18" s="239">
        <v>0</v>
      </c>
      <c r="AN18" s="214">
        <v>0</v>
      </c>
      <c r="AO18" s="207">
        <v>1</v>
      </c>
      <c r="AP18" s="239">
        <v>1</v>
      </c>
      <c r="AQ18" s="214">
        <v>0</v>
      </c>
      <c r="AR18" s="207">
        <v>0</v>
      </c>
      <c r="AS18" s="239">
        <v>0</v>
      </c>
      <c r="AT18" s="214">
        <v>0</v>
      </c>
      <c r="AU18" s="207">
        <v>0</v>
      </c>
      <c r="AV18" s="239">
        <v>0</v>
      </c>
      <c r="AW18" s="214">
        <v>0</v>
      </c>
      <c r="AX18" s="207">
        <v>0</v>
      </c>
      <c r="AY18" s="239">
        <v>0</v>
      </c>
      <c r="AZ18" s="214">
        <v>0</v>
      </c>
      <c r="BA18" s="207">
        <v>0</v>
      </c>
      <c r="BB18" s="239">
        <v>0</v>
      </c>
      <c r="BC18" s="214">
        <v>1</v>
      </c>
      <c r="BD18" s="207">
        <v>0</v>
      </c>
      <c r="BE18" s="239">
        <v>0</v>
      </c>
      <c r="BF18" s="214">
        <v>1</v>
      </c>
      <c r="BG18" s="207">
        <v>0</v>
      </c>
      <c r="BH18" s="239">
        <v>0</v>
      </c>
      <c r="BI18" s="203">
        <f t="shared" ref="BI18:BK21" si="13">AQ18+AT18+AW18+AZ18+BC18+BF18</f>
        <v>2</v>
      </c>
      <c r="BJ18" s="203">
        <f t="shared" si="13"/>
        <v>0</v>
      </c>
      <c r="BK18" s="203">
        <f t="shared" si="13"/>
        <v>0</v>
      </c>
      <c r="BL18" s="204"/>
    </row>
    <row r="19" spans="1:64" ht="18.75" thickBot="1">
      <c r="A19" s="205">
        <v>2</v>
      </c>
      <c r="B19" s="738"/>
      <c r="C19" s="206" t="s">
        <v>1939</v>
      </c>
      <c r="D19" s="207">
        <v>0</v>
      </c>
      <c r="E19" s="207">
        <v>0</v>
      </c>
      <c r="F19" s="207">
        <v>3</v>
      </c>
      <c r="G19" s="207">
        <v>0</v>
      </c>
      <c r="H19" s="238">
        <v>3</v>
      </c>
      <c r="I19" s="208">
        <f t="shared" si="0"/>
        <v>3</v>
      </c>
      <c r="J19" s="209">
        <f t="shared" si="1"/>
        <v>0</v>
      </c>
      <c r="K19" s="210">
        <f t="shared" si="2"/>
        <v>3</v>
      </c>
      <c r="L19" s="238">
        <v>0</v>
      </c>
      <c r="M19" s="238">
        <v>2</v>
      </c>
      <c r="N19" s="238">
        <v>8</v>
      </c>
      <c r="O19" s="238">
        <v>15</v>
      </c>
      <c r="P19" s="238">
        <v>5</v>
      </c>
      <c r="Q19" s="211">
        <f t="shared" si="3"/>
        <v>8</v>
      </c>
      <c r="R19" s="234">
        <f t="shared" si="4"/>
        <v>15</v>
      </c>
      <c r="S19" s="235">
        <f t="shared" si="5"/>
        <v>7</v>
      </c>
      <c r="T19" s="200">
        <f t="shared" si="6"/>
        <v>30</v>
      </c>
      <c r="U19" s="201">
        <v>5</v>
      </c>
      <c r="V19" s="201">
        <v>15</v>
      </c>
      <c r="W19" s="201">
        <v>4</v>
      </c>
      <c r="Y19" s="214">
        <v>0</v>
      </c>
      <c r="Z19" s="207">
        <v>0</v>
      </c>
      <c r="AA19" s="239">
        <v>0</v>
      </c>
      <c r="AB19" s="214">
        <v>0</v>
      </c>
      <c r="AC19" s="207">
        <v>0</v>
      </c>
      <c r="AD19" s="239">
        <v>1</v>
      </c>
      <c r="AE19" s="214">
        <v>0</v>
      </c>
      <c r="AF19" s="207">
        <v>4</v>
      </c>
      <c r="AG19" s="239">
        <v>1</v>
      </c>
      <c r="AH19" s="214">
        <v>0</v>
      </c>
      <c r="AI19" s="207">
        <v>5</v>
      </c>
      <c r="AJ19" s="239">
        <v>0</v>
      </c>
      <c r="AK19" s="214">
        <v>1</v>
      </c>
      <c r="AL19" s="207">
        <v>3</v>
      </c>
      <c r="AM19" s="239">
        <v>0</v>
      </c>
      <c r="AN19" s="214">
        <v>1</v>
      </c>
      <c r="AO19" s="207">
        <v>0</v>
      </c>
      <c r="AP19" s="239">
        <v>0</v>
      </c>
      <c r="AQ19" s="214">
        <v>0</v>
      </c>
      <c r="AR19" s="207">
        <v>0</v>
      </c>
      <c r="AS19" s="239">
        <v>1</v>
      </c>
      <c r="AT19" s="214">
        <v>1</v>
      </c>
      <c r="AU19" s="207">
        <v>2</v>
      </c>
      <c r="AV19" s="239">
        <v>0</v>
      </c>
      <c r="AW19" s="214">
        <v>1</v>
      </c>
      <c r="AX19" s="207">
        <v>1</v>
      </c>
      <c r="AY19" s="239">
        <v>0</v>
      </c>
      <c r="AZ19" s="214">
        <v>1</v>
      </c>
      <c r="BA19" s="207">
        <v>0</v>
      </c>
      <c r="BB19" s="239">
        <v>1</v>
      </c>
      <c r="BC19" s="214">
        <v>0</v>
      </c>
      <c r="BD19" s="207">
        <v>0</v>
      </c>
      <c r="BE19" s="239">
        <v>0</v>
      </c>
      <c r="BF19" s="214">
        <v>3</v>
      </c>
      <c r="BG19" s="207">
        <v>0</v>
      </c>
      <c r="BH19" s="239">
        <v>3</v>
      </c>
      <c r="BI19" s="203">
        <f t="shared" si="13"/>
        <v>6</v>
      </c>
      <c r="BJ19" s="203">
        <f t="shared" si="13"/>
        <v>3</v>
      </c>
      <c r="BK19" s="203">
        <f t="shared" si="13"/>
        <v>5</v>
      </c>
      <c r="BL19" s="204"/>
    </row>
    <row r="20" spans="1:64" ht="18.75" thickBot="1">
      <c r="A20" s="205">
        <v>3</v>
      </c>
      <c r="B20" s="738"/>
      <c r="C20" s="206" t="s">
        <v>1940</v>
      </c>
      <c r="D20" s="207">
        <v>0</v>
      </c>
      <c r="E20" s="207">
        <v>0</v>
      </c>
      <c r="F20" s="207">
        <v>0</v>
      </c>
      <c r="G20" s="207">
        <v>0</v>
      </c>
      <c r="H20" s="238">
        <v>0</v>
      </c>
      <c r="I20" s="208">
        <f t="shared" si="0"/>
        <v>0</v>
      </c>
      <c r="J20" s="209">
        <f t="shared" si="1"/>
        <v>0</v>
      </c>
      <c r="K20" s="210">
        <f t="shared" si="2"/>
        <v>0</v>
      </c>
      <c r="L20" s="238">
        <v>0</v>
      </c>
      <c r="M20" s="238">
        <v>0</v>
      </c>
      <c r="N20" s="238">
        <v>2</v>
      </c>
      <c r="O20" s="238">
        <v>6</v>
      </c>
      <c r="P20" s="238">
        <v>0</v>
      </c>
      <c r="Q20" s="211">
        <f t="shared" si="3"/>
        <v>2</v>
      </c>
      <c r="R20" s="234">
        <f t="shared" si="4"/>
        <v>6</v>
      </c>
      <c r="S20" s="235">
        <f t="shared" si="5"/>
        <v>0</v>
      </c>
      <c r="T20" s="200">
        <f t="shared" si="6"/>
        <v>8</v>
      </c>
      <c r="U20" s="201">
        <v>2</v>
      </c>
      <c r="V20" s="201">
        <v>6</v>
      </c>
      <c r="W20" s="201">
        <v>0</v>
      </c>
      <c r="Y20" s="214">
        <v>0</v>
      </c>
      <c r="Z20" s="207">
        <v>0</v>
      </c>
      <c r="AA20" s="239">
        <v>0</v>
      </c>
      <c r="AB20" s="214">
        <v>0</v>
      </c>
      <c r="AC20" s="207">
        <v>0</v>
      </c>
      <c r="AD20" s="239">
        <v>0</v>
      </c>
      <c r="AE20" s="214">
        <v>0</v>
      </c>
      <c r="AF20" s="207">
        <v>1</v>
      </c>
      <c r="AG20" s="239">
        <v>0</v>
      </c>
      <c r="AH20" s="214">
        <v>1</v>
      </c>
      <c r="AI20" s="207">
        <v>4</v>
      </c>
      <c r="AJ20" s="239">
        <v>0</v>
      </c>
      <c r="AK20" s="214">
        <v>0</v>
      </c>
      <c r="AL20" s="207">
        <v>1</v>
      </c>
      <c r="AM20" s="239">
        <v>0</v>
      </c>
      <c r="AN20" s="214">
        <v>0</v>
      </c>
      <c r="AO20" s="207">
        <v>0</v>
      </c>
      <c r="AP20" s="239">
        <v>0</v>
      </c>
      <c r="AQ20" s="214">
        <v>0</v>
      </c>
      <c r="AR20" s="207">
        <v>0</v>
      </c>
      <c r="AS20" s="239">
        <v>0</v>
      </c>
      <c r="AT20" s="214">
        <v>0</v>
      </c>
      <c r="AU20" s="207">
        <v>0</v>
      </c>
      <c r="AV20" s="239">
        <v>0</v>
      </c>
      <c r="AW20" s="214">
        <v>0</v>
      </c>
      <c r="AX20" s="207">
        <v>0</v>
      </c>
      <c r="AY20" s="239">
        <v>0</v>
      </c>
      <c r="AZ20" s="214">
        <v>1</v>
      </c>
      <c r="BA20" s="207">
        <v>0</v>
      </c>
      <c r="BB20" s="239">
        <v>0</v>
      </c>
      <c r="BC20" s="214">
        <v>0</v>
      </c>
      <c r="BD20" s="207">
        <v>0</v>
      </c>
      <c r="BE20" s="239">
        <v>0</v>
      </c>
      <c r="BF20" s="214">
        <v>0</v>
      </c>
      <c r="BG20" s="207">
        <v>0</v>
      </c>
      <c r="BH20" s="239">
        <v>0</v>
      </c>
      <c r="BI20" s="203">
        <f t="shared" si="13"/>
        <v>1</v>
      </c>
      <c r="BJ20" s="203">
        <f t="shared" si="13"/>
        <v>0</v>
      </c>
      <c r="BK20" s="203">
        <f t="shared" si="13"/>
        <v>0</v>
      </c>
      <c r="BL20" s="204"/>
    </row>
    <row r="21" spans="1:64" ht="18.75" thickBot="1">
      <c r="A21" s="205">
        <v>4</v>
      </c>
      <c r="B21" s="738"/>
      <c r="C21" s="206" t="s">
        <v>1941</v>
      </c>
      <c r="D21" s="207">
        <v>0</v>
      </c>
      <c r="E21" s="207">
        <v>0</v>
      </c>
      <c r="F21" s="207">
        <v>0</v>
      </c>
      <c r="G21" s="207">
        <v>0</v>
      </c>
      <c r="H21" s="238">
        <v>0</v>
      </c>
      <c r="I21" s="208">
        <f t="shared" si="0"/>
        <v>0</v>
      </c>
      <c r="J21" s="209">
        <f t="shared" si="1"/>
        <v>0</v>
      </c>
      <c r="K21" s="210">
        <f t="shared" si="2"/>
        <v>0</v>
      </c>
      <c r="L21" s="238">
        <v>0</v>
      </c>
      <c r="M21" s="238">
        <v>0</v>
      </c>
      <c r="N21" s="238">
        <v>8</v>
      </c>
      <c r="O21" s="238">
        <v>17</v>
      </c>
      <c r="P21" s="238">
        <v>3</v>
      </c>
      <c r="Q21" s="211">
        <f t="shared" si="3"/>
        <v>8</v>
      </c>
      <c r="R21" s="234">
        <f t="shared" si="4"/>
        <v>17</v>
      </c>
      <c r="S21" s="235">
        <f t="shared" si="5"/>
        <v>3</v>
      </c>
      <c r="T21" s="200">
        <f t="shared" si="6"/>
        <v>28</v>
      </c>
      <c r="U21" s="201">
        <v>8</v>
      </c>
      <c r="V21" s="201">
        <v>17</v>
      </c>
      <c r="W21" s="201">
        <v>3</v>
      </c>
      <c r="Y21" s="214">
        <v>0</v>
      </c>
      <c r="Z21" s="207">
        <v>0</v>
      </c>
      <c r="AA21" s="239">
        <v>0</v>
      </c>
      <c r="AB21" s="214">
        <v>1</v>
      </c>
      <c r="AC21" s="207">
        <v>0</v>
      </c>
      <c r="AD21" s="239">
        <v>0</v>
      </c>
      <c r="AE21" s="214">
        <v>3</v>
      </c>
      <c r="AF21" s="207">
        <v>3</v>
      </c>
      <c r="AG21" s="239">
        <v>0</v>
      </c>
      <c r="AH21" s="214">
        <v>1</v>
      </c>
      <c r="AI21" s="207">
        <v>11</v>
      </c>
      <c r="AJ21" s="239">
        <v>3</v>
      </c>
      <c r="AK21" s="214">
        <v>0</v>
      </c>
      <c r="AL21" s="207">
        <v>2</v>
      </c>
      <c r="AM21" s="239">
        <v>0</v>
      </c>
      <c r="AN21" s="214">
        <v>3</v>
      </c>
      <c r="AO21" s="207">
        <v>0</v>
      </c>
      <c r="AP21" s="239">
        <v>0</v>
      </c>
      <c r="AQ21" s="214">
        <v>0</v>
      </c>
      <c r="AR21" s="207">
        <v>1</v>
      </c>
      <c r="AS21" s="239">
        <v>0</v>
      </c>
      <c r="AT21" s="214">
        <v>0</v>
      </c>
      <c r="AU21" s="207">
        <v>0</v>
      </c>
      <c r="AV21" s="239">
        <v>0</v>
      </c>
      <c r="AW21" s="214">
        <v>0</v>
      </c>
      <c r="AX21" s="207">
        <v>0</v>
      </c>
      <c r="AY21" s="239">
        <v>0</v>
      </c>
      <c r="AZ21" s="214">
        <v>0</v>
      </c>
      <c r="BA21" s="207">
        <v>0</v>
      </c>
      <c r="BB21" s="239">
        <v>0</v>
      </c>
      <c r="BC21" s="214">
        <v>0</v>
      </c>
      <c r="BD21" s="207">
        <v>0</v>
      </c>
      <c r="BE21" s="239">
        <v>0</v>
      </c>
      <c r="BF21" s="214">
        <v>0</v>
      </c>
      <c r="BG21" s="207">
        <v>0</v>
      </c>
      <c r="BH21" s="239">
        <v>0</v>
      </c>
      <c r="BI21" s="203">
        <f t="shared" si="13"/>
        <v>0</v>
      </c>
      <c r="BJ21" s="203">
        <f t="shared" si="13"/>
        <v>1</v>
      </c>
      <c r="BK21" s="203">
        <f t="shared" si="13"/>
        <v>0</v>
      </c>
      <c r="BL21" s="204"/>
    </row>
    <row r="22" spans="1:64" s="233" customFormat="1" ht="18.75" thickBot="1">
      <c r="A22" s="223">
        <v>4</v>
      </c>
      <c r="B22" s="738"/>
      <c r="C22" s="224" t="s">
        <v>1920</v>
      </c>
      <c r="D22" s="225">
        <f>SUM(D18:D21)</f>
        <v>0</v>
      </c>
      <c r="E22" s="225">
        <f>SUM(E18:E21)</f>
        <v>0</v>
      </c>
      <c r="F22" s="225">
        <f>SUM(F18:F21)</f>
        <v>4</v>
      </c>
      <c r="G22" s="225">
        <f>SUM(G18:G21)</f>
        <v>0</v>
      </c>
      <c r="H22" s="226">
        <f>SUM(H18:H21)</f>
        <v>3</v>
      </c>
      <c r="I22" s="227">
        <f t="shared" si="0"/>
        <v>4</v>
      </c>
      <c r="J22" s="225">
        <f t="shared" si="1"/>
        <v>0</v>
      </c>
      <c r="K22" s="228">
        <f t="shared" si="2"/>
        <v>3</v>
      </c>
      <c r="L22" s="228">
        <f>SUM(L18:L21)</f>
        <v>0</v>
      </c>
      <c r="M22" s="228">
        <f>SUM(M18:M21)</f>
        <v>4</v>
      </c>
      <c r="N22" s="228">
        <f>SUM(N18:N21)</f>
        <v>24</v>
      </c>
      <c r="O22" s="228">
        <f>SUM(O18:O21)</f>
        <v>50</v>
      </c>
      <c r="P22" s="226">
        <f>SUM(P18:P21)</f>
        <v>9</v>
      </c>
      <c r="Q22" s="227">
        <f t="shared" si="3"/>
        <v>24</v>
      </c>
      <c r="R22" s="225">
        <f t="shared" si="4"/>
        <v>50</v>
      </c>
      <c r="S22" s="228">
        <f t="shared" si="5"/>
        <v>13</v>
      </c>
      <c r="T22" s="200">
        <f t="shared" si="6"/>
        <v>87</v>
      </c>
      <c r="U22" s="201">
        <v>20</v>
      </c>
      <c r="V22" s="201">
        <v>50</v>
      </c>
      <c r="W22" s="201">
        <v>10</v>
      </c>
      <c r="X22" s="177"/>
      <c r="Y22" s="227">
        <f t="shared" ref="Y22:BK22" si="14">SUM(Y18:Y21)</f>
        <v>0</v>
      </c>
      <c r="Z22" s="225">
        <f t="shared" si="14"/>
        <v>0</v>
      </c>
      <c r="AA22" s="228">
        <f t="shared" si="14"/>
        <v>0</v>
      </c>
      <c r="AB22" s="227">
        <f t="shared" si="14"/>
        <v>2</v>
      </c>
      <c r="AC22" s="225">
        <f t="shared" si="14"/>
        <v>0</v>
      </c>
      <c r="AD22" s="228">
        <f t="shared" si="14"/>
        <v>1</v>
      </c>
      <c r="AE22" s="227">
        <f t="shared" si="14"/>
        <v>4</v>
      </c>
      <c r="AF22" s="225">
        <f t="shared" si="14"/>
        <v>10</v>
      </c>
      <c r="AG22" s="228">
        <f t="shared" si="14"/>
        <v>1</v>
      </c>
      <c r="AH22" s="227">
        <f t="shared" si="14"/>
        <v>2</v>
      </c>
      <c r="AI22" s="225">
        <f t="shared" si="14"/>
        <v>26</v>
      </c>
      <c r="AJ22" s="228">
        <f t="shared" si="14"/>
        <v>5</v>
      </c>
      <c r="AK22" s="227">
        <f t="shared" si="14"/>
        <v>3</v>
      </c>
      <c r="AL22" s="225">
        <f t="shared" si="14"/>
        <v>9</v>
      </c>
      <c r="AM22" s="228">
        <f t="shared" si="14"/>
        <v>0</v>
      </c>
      <c r="AN22" s="227">
        <f t="shared" si="14"/>
        <v>4</v>
      </c>
      <c r="AO22" s="225">
        <f t="shared" si="14"/>
        <v>1</v>
      </c>
      <c r="AP22" s="228">
        <f t="shared" si="14"/>
        <v>1</v>
      </c>
      <c r="AQ22" s="227">
        <f t="shared" si="14"/>
        <v>0</v>
      </c>
      <c r="AR22" s="225">
        <f t="shared" si="14"/>
        <v>1</v>
      </c>
      <c r="AS22" s="228">
        <f t="shared" si="14"/>
        <v>1</v>
      </c>
      <c r="AT22" s="227">
        <f t="shared" si="14"/>
        <v>1</v>
      </c>
      <c r="AU22" s="225">
        <f t="shared" si="14"/>
        <v>2</v>
      </c>
      <c r="AV22" s="228">
        <f t="shared" si="14"/>
        <v>0</v>
      </c>
      <c r="AW22" s="227">
        <f t="shared" si="14"/>
        <v>1</v>
      </c>
      <c r="AX22" s="225">
        <f t="shared" si="14"/>
        <v>1</v>
      </c>
      <c r="AY22" s="228">
        <f t="shared" si="14"/>
        <v>0</v>
      </c>
      <c r="AZ22" s="227">
        <f t="shared" si="14"/>
        <v>2</v>
      </c>
      <c r="BA22" s="225">
        <f t="shared" si="14"/>
        <v>0</v>
      </c>
      <c r="BB22" s="228">
        <f t="shared" si="14"/>
        <v>1</v>
      </c>
      <c r="BC22" s="227">
        <f t="shared" si="14"/>
        <v>1</v>
      </c>
      <c r="BD22" s="225">
        <f t="shared" si="14"/>
        <v>0</v>
      </c>
      <c r="BE22" s="228">
        <f t="shared" si="14"/>
        <v>0</v>
      </c>
      <c r="BF22" s="227">
        <f t="shared" si="14"/>
        <v>4</v>
      </c>
      <c r="BG22" s="225">
        <f t="shared" si="14"/>
        <v>0</v>
      </c>
      <c r="BH22" s="228">
        <f t="shared" si="14"/>
        <v>3</v>
      </c>
      <c r="BI22" s="230">
        <f t="shared" si="14"/>
        <v>9</v>
      </c>
      <c r="BJ22" s="230">
        <f t="shared" si="14"/>
        <v>4</v>
      </c>
      <c r="BK22" s="231">
        <f t="shared" si="14"/>
        <v>5</v>
      </c>
      <c r="BL22" s="272">
        <f>SUM(BI22:BK22)</f>
        <v>18</v>
      </c>
    </row>
    <row r="23" spans="1:64" ht="18" customHeight="1" thickBot="1">
      <c r="A23" s="205">
        <v>1</v>
      </c>
      <c r="B23" s="738" t="s">
        <v>1160</v>
      </c>
      <c r="C23" s="206" t="s">
        <v>952</v>
      </c>
      <c r="D23" s="207">
        <v>0</v>
      </c>
      <c r="E23" s="207">
        <v>0</v>
      </c>
      <c r="F23" s="207">
        <v>1</v>
      </c>
      <c r="G23" s="207">
        <v>0</v>
      </c>
      <c r="H23" s="238">
        <v>0</v>
      </c>
      <c r="I23" s="208">
        <f t="shared" si="0"/>
        <v>1</v>
      </c>
      <c r="J23" s="209">
        <f t="shared" si="1"/>
        <v>0</v>
      </c>
      <c r="K23" s="210">
        <f t="shared" si="2"/>
        <v>0</v>
      </c>
      <c r="L23" s="238">
        <v>0</v>
      </c>
      <c r="M23" s="238">
        <v>1</v>
      </c>
      <c r="N23" s="238">
        <v>5</v>
      </c>
      <c r="O23" s="238">
        <v>5</v>
      </c>
      <c r="P23" s="238">
        <v>2</v>
      </c>
      <c r="Q23" s="211">
        <f t="shared" si="3"/>
        <v>5</v>
      </c>
      <c r="R23" s="234">
        <f t="shared" si="4"/>
        <v>5</v>
      </c>
      <c r="S23" s="235">
        <f t="shared" si="5"/>
        <v>3</v>
      </c>
      <c r="T23" s="200">
        <f t="shared" si="6"/>
        <v>13</v>
      </c>
      <c r="U23" s="201">
        <v>4</v>
      </c>
      <c r="V23" s="201">
        <v>5</v>
      </c>
      <c r="W23" s="201">
        <v>3</v>
      </c>
      <c r="Y23" s="214">
        <v>0</v>
      </c>
      <c r="Z23" s="207">
        <v>0</v>
      </c>
      <c r="AA23" s="239">
        <v>0</v>
      </c>
      <c r="AB23" s="214">
        <v>0</v>
      </c>
      <c r="AC23" s="207">
        <v>0</v>
      </c>
      <c r="AD23" s="239">
        <v>0</v>
      </c>
      <c r="AE23" s="214">
        <v>0</v>
      </c>
      <c r="AF23" s="207">
        <v>1</v>
      </c>
      <c r="AG23" s="239">
        <v>1</v>
      </c>
      <c r="AH23" s="214">
        <v>1</v>
      </c>
      <c r="AI23" s="207">
        <v>1</v>
      </c>
      <c r="AJ23" s="239">
        <v>0</v>
      </c>
      <c r="AK23" s="214">
        <v>1</v>
      </c>
      <c r="AL23" s="207">
        <v>1</v>
      </c>
      <c r="AM23" s="239">
        <v>0</v>
      </c>
      <c r="AN23" s="214">
        <v>0</v>
      </c>
      <c r="AO23" s="207">
        <v>0</v>
      </c>
      <c r="AP23" s="239">
        <v>1</v>
      </c>
      <c r="AQ23" s="214">
        <v>1</v>
      </c>
      <c r="AR23" s="207">
        <v>1</v>
      </c>
      <c r="AS23" s="239">
        <v>1</v>
      </c>
      <c r="AT23" s="214">
        <v>0</v>
      </c>
      <c r="AU23" s="207">
        <v>0</v>
      </c>
      <c r="AV23" s="239">
        <v>0</v>
      </c>
      <c r="AW23" s="214">
        <v>0</v>
      </c>
      <c r="AX23" s="207">
        <v>1</v>
      </c>
      <c r="AY23" s="239">
        <v>0</v>
      </c>
      <c r="AZ23" s="214">
        <v>0</v>
      </c>
      <c r="BA23" s="207">
        <v>0</v>
      </c>
      <c r="BB23" s="239">
        <v>0</v>
      </c>
      <c r="BC23" s="214">
        <v>1</v>
      </c>
      <c r="BD23" s="207">
        <v>0</v>
      </c>
      <c r="BE23" s="239">
        <v>0</v>
      </c>
      <c r="BF23" s="214">
        <v>1</v>
      </c>
      <c r="BG23" s="207">
        <v>0</v>
      </c>
      <c r="BH23" s="239">
        <v>0</v>
      </c>
      <c r="BI23" s="203">
        <f t="shared" ref="BI23:BK27" si="15">AQ23+AT23+AW23+AZ23+BC23+BF23</f>
        <v>3</v>
      </c>
      <c r="BJ23" s="203">
        <f t="shared" si="15"/>
        <v>2</v>
      </c>
      <c r="BK23" s="203">
        <f t="shared" si="15"/>
        <v>1</v>
      </c>
      <c r="BL23" s="204"/>
    </row>
    <row r="24" spans="1:64" ht="18" customHeight="1" thickBot="1">
      <c r="A24" s="205">
        <v>2</v>
      </c>
      <c r="B24" s="738"/>
      <c r="C24" s="206" t="s">
        <v>953</v>
      </c>
      <c r="D24" s="207">
        <v>0</v>
      </c>
      <c r="E24" s="207">
        <v>0</v>
      </c>
      <c r="F24" s="207">
        <v>0</v>
      </c>
      <c r="G24" s="207">
        <v>0</v>
      </c>
      <c r="H24" s="238">
        <v>0</v>
      </c>
      <c r="I24" s="208">
        <f t="shared" si="0"/>
        <v>0</v>
      </c>
      <c r="J24" s="209">
        <f t="shared" si="1"/>
        <v>0</v>
      </c>
      <c r="K24" s="210">
        <f t="shared" si="2"/>
        <v>0</v>
      </c>
      <c r="L24" s="238">
        <v>0</v>
      </c>
      <c r="M24" s="238">
        <v>0</v>
      </c>
      <c r="N24" s="238">
        <v>2</v>
      </c>
      <c r="O24" s="238">
        <v>12</v>
      </c>
      <c r="P24" s="238">
        <v>6</v>
      </c>
      <c r="Q24" s="211">
        <f t="shared" si="3"/>
        <v>2</v>
      </c>
      <c r="R24" s="234">
        <f t="shared" si="4"/>
        <v>12</v>
      </c>
      <c r="S24" s="235">
        <f t="shared" si="5"/>
        <v>6</v>
      </c>
      <c r="T24" s="200">
        <f t="shared" si="6"/>
        <v>20</v>
      </c>
      <c r="U24" s="201">
        <v>2</v>
      </c>
      <c r="V24" s="201">
        <v>12</v>
      </c>
      <c r="W24" s="201">
        <v>6</v>
      </c>
      <c r="Y24" s="214">
        <v>0</v>
      </c>
      <c r="Z24" s="207">
        <v>0</v>
      </c>
      <c r="AA24" s="239">
        <v>0</v>
      </c>
      <c r="AB24" s="214">
        <v>0</v>
      </c>
      <c r="AC24" s="207">
        <v>0</v>
      </c>
      <c r="AD24" s="239">
        <v>0</v>
      </c>
      <c r="AE24" s="214">
        <v>1</v>
      </c>
      <c r="AF24" s="207">
        <v>2</v>
      </c>
      <c r="AG24" s="239">
        <v>1</v>
      </c>
      <c r="AH24" s="214">
        <v>0</v>
      </c>
      <c r="AI24" s="207">
        <v>4</v>
      </c>
      <c r="AJ24" s="239">
        <v>1</v>
      </c>
      <c r="AK24" s="214">
        <v>0</v>
      </c>
      <c r="AL24" s="207">
        <v>1</v>
      </c>
      <c r="AM24" s="239">
        <v>2</v>
      </c>
      <c r="AN24" s="214">
        <v>0</v>
      </c>
      <c r="AO24" s="207">
        <v>0</v>
      </c>
      <c r="AP24" s="239">
        <v>0</v>
      </c>
      <c r="AQ24" s="214">
        <v>1</v>
      </c>
      <c r="AR24" s="207">
        <v>0</v>
      </c>
      <c r="AS24" s="239">
        <v>0</v>
      </c>
      <c r="AT24" s="214">
        <v>0</v>
      </c>
      <c r="AU24" s="207">
        <v>0</v>
      </c>
      <c r="AV24" s="239">
        <v>0</v>
      </c>
      <c r="AW24" s="214">
        <v>0</v>
      </c>
      <c r="AX24" s="207">
        <v>0</v>
      </c>
      <c r="AY24" s="239">
        <v>1</v>
      </c>
      <c r="AZ24" s="214">
        <v>0</v>
      </c>
      <c r="BA24" s="207">
        <v>3</v>
      </c>
      <c r="BB24" s="239">
        <v>0</v>
      </c>
      <c r="BC24" s="214">
        <v>0</v>
      </c>
      <c r="BD24" s="207">
        <v>2</v>
      </c>
      <c r="BE24" s="239">
        <v>1</v>
      </c>
      <c r="BF24" s="214">
        <v>0</v>
      </c>
      <c r="BG24" s="207">
        <v>0</v>
      </c>
      <c r="BH24" s="239">
        <v>0</v>
      </c>
      <c r="BI24" s="203">
        <f t="shared" si="15"/>
        <v>1</v>
      </c>
      <c r="BJ24" s="203">
        <f t="shared" si="15"/>
        <v>5</v>
      </c>
      <c r="BK24" s="203">
        <f t="shared" si="15"/>
        <v>2</v>
      </c>
      <c r="BL24" s="204"/>
    </row>
    <row r="25" spans="1:64" ht="18.75" thickBot="1">
      <c r="A25" s="205">
        <v>3</v>
      </c>
      <c r="B25" s="738"/>
      <c r="C25" s="206" t="s">
        <v>954</v>
      </c>
      <c r="D25" s="240">
        <v>0</v>
      </c>
      <c r="E25" s="207">
        <v>1</v>
      </c>
      <c r="F25" s="207">
        <v>0</v>
      </c>
      <c r="G25" s="207">
        <v>0</v>
      </c>
      <c r="H25" s="238">
        <v>0</v>
      </c>
      <c r="I25" s="208">
        <f t="shared" si="0"/>
        <v>0</v>
      </c>
      <c r="J25" s="209">
        <f t="shared" si="1"/>
        <v>0</v>
      </c>
      <c r="K25" s="210">
        <f t="shared" si="2"/>
        <v>1</v>
      </c>
      <c r="L25" s="238">
        <v>0</v>
      </c>
      <c r="M25" s="238">
        <v>1</v>
      </c>
      <c r="N25" s="238">
        <v>2</v>
      </c>
      <c r="O25" s="238">
        <v>14</v>
      </c>
      <c r="P25" s="238">
        <v>6</v>
      </c>
      <c r="Q25" s="211">
        <f t="shared" si="3"/>
        <v>2</v>
      </c>
      <c r="R25" s="234">
        <f t="shared" si="4"/>
        <v>14</v>
      </c>
      <c r="S25" s="235">
        <f t="shared" si="5"/>
        <v>7</v>
      </c>
      <c r="T25" s="200">
        <f t="shared" si="6"/>
        <v>23</v>
      </c>
      <c r="U25" s="201">
        <v>2</v>
      </c>
      <c r="V25" s="201">
        <v>14</v>
      </c>
      <c r="W25" s="201">
        <v>6</v>
      </c>
      <c r="Y25" s="214">
        <v>0</v>
      </c>
      <c r="Z25" s="207">
        <v>0</v>
      </c>
      <c r="AA25" s="239">
        <v>0</v>
      </c>
      <c r="AB25" s="214">
        <v>0</v>
      </c>
      <c r="AC25" s="207">
        <v>2</v>
      </c>
      <c r="AD25" s="239">
        <v>0</v>
      </c>
      <c r="AE25" s="214">
        <v>0</v>
      </c>
      <c r="AF25" s="207">
        <v>4</v>
      </c>
      <c r="AG25" s="239">
        <v>1</v>
      </c>
      <c r="AH25" s="214">
        <v>1</v>
      </c>
      <c r="AI25" s="207">
        <v>3</v>
      </c>
      <c r="AJ25" s="239">
        <v>0</v>
      </c>
      <c r="AK25" s="214">
        <v>0</v>
      </c>
      <c r="AL25" s="207">
        <v>4</v>
      </c>
      <c r="AM25" s="239">
        <v>4</v>
      </c>
      <c r="AN25" s="214">
        <v>0</v>
      </c>
      <c r="AO25" s="207">
        <v>0</v>
      </c>
      <c r="AP25" s="239">
        <v>0</v>
      </c>
      <c r="AQ25" s="214">
        <v>0</v>
      </c>
      <c r="AR25" s="207">
        <v>1</v>
      </c>
      <c r="AS25" s="239">
        <v>0</v>
      </c>
      <c r="AT25" s="214">
        <v>1</v>
      </c>
      <c r="AU25" s="207">
        <v>0</v>
      </c>
      <c r="AV25" s="239">
        <v>0</v>
      </c>
      <c r="AW25" s="214">
        <v>0</v>
      </c>
      <c r="AX25" s="207">
        <v>0</v>
      </c>
      <c r="AY25" s="239">
        <v>0</v>
      </c>
      <c r="AZ25" s="214">
        <v>0</v>
      </c>
      <c r="BA25" s="207">
        <v>0</v>
      </c>
      <c r="BB25" s="239">
        <v>1</v>
      </c>
      <c r="BC25" s="214">
        <v>0</v>
      </c>
      <c r="BD25" s="207">
        <v>0</v>
      </c>
      <c r="BE25" s="239">
        <v>0</v>
      </c>
      <c r="BF25" s="214">
        <v>0</v>
      </c>
      <c r="BG25" s="207">
        <v>0</v>
      </c>
      <c r="BH25" s="239">
        <v>1</v>
      </c>
      <c r="BI25" s="203">
        <f t="shared" si="15"/>
        <v>1</v>
      </c>
      <c r="BJ25" s="203">
        <f t="shared" si="15"/>
        <v>1</v>
      </c>
      <c r="BK25" s="203">
        <f t="shared" si="15"/>
        <v>2</v>
      </c>
      <c r="BL25" s="204"/>
    </row>
    <row r="26" spans="1:64" ht="18.75" thickBot="1">
      <c r="A26" s="205">
        <v>4</v>
      </c>
      <c r="B26" s="738"/>
      <c r="C26" s="206" t="s">
        <v>955</v>
      </c>
      <c r="D26" s="207">
        <v>0</v>
      </c>
      <c r="E26" s="207">
        <v>0</v>
      </c>
      <c r="F26" s="207">
        <v>0</v>
      </c>
      <c r="G26" s="207">
        <v>1</v>
      </c>
      <c r="H26" s="238">
        <v>0</v>
      </c>
      <c r="I26" s="208">
        <f t="shared" si="0"/>
        <v>0</v>
      </c>
      <c r="J26" s="209">
        <f t="shared" si="1"/>
        <v>1</v>
      </c>
      <c r="K26" s="210">
        <f t="shared" si="2"/>
        <v>0</v>
      </c>
      <c r="L26" s="238">
        <v>0</v>
      </c>
      <c r="M26" s="238">
        <v>2</v>
      </c>
      <c r="N26" s="238">
        <v>10</v>
      </c>
      <c r="O26" s="238">
        <v>18</v>
      </c>
      <c r="P26" s="238">
        <v>10</v>
      </c>
      <c r="Q26" s="211">
        <f t="shared" si="3"/>
        <v>10</v>
      </c>
      <c r="R26" s="234">
        <f t="shared" si="4"/>
        <v>18</v>
      </c>
      <c r="S26" s="235">
        <f t="shared" si="5"/>
        <v>12</v>
      </c>
      <c r="T26" s="200">
        <f t="shared" si="6"/>
        <v>40</v>
      </c>
      <c r="U26" s="201">
        <v>10</v>
      </c>
      <c r="V26" s="201">
        <v>17</v>
      </c>
      <c r="W26" s="201">
        <v>12</v>
      </c>
      <c r="Y26" s="214">
        <v>1</v>
      </c>
      <c r="Z26" s="207">
        <v>0</v>
      </c>
      <c r="AA26" s="239">
        <v>0</v>
      </c>
      <c r="AB26" s="214">
        <v>1</v>
      </c>
      <c r="AC26" s="207">
        <v>0</v>
      </c>
      <c r="AD26" s="239">
        <v>0</v>
      </c>
      <c r="AE26" s="214">
        <v>2</v>
      </c>
      <c r="AF26" s="207">
        <v>4</v>
      </c>
      <c r="AG26" s="239">
        <v>4</v>
      </c>
      <c r="AH26" s="214">
        <v>1</v>
      </c>
      <c r="AI26" s="207">
        <v>7</v>
      </c>
      <c r="AJ26" s="239">
        <v>2</v>
      </c>
      <c r="AK26" s="214">
        <v>1</v>
      </c>
      <c r="AL26" s="207">
        <v>4</v>
      </c>
      <c r="AM26" s="239">
        <v>1</v>
      </c>
      <c r="AN26" s="214">
        <v>0</v>
      </c>
      <c r="AO26" s="207">
        <v>2</v>
      </c>
      <c r="AP26" s="239">
        <v>2</v>
      </c>
      <c r="AQ26" s="214">
        <v>1</v>
      </c>
      <c r="AR26" s="207">
        <v>0</v>
      </c>
      <c r="AS26" s="239">
        <v>3</v>
      </c>
      <c r="AT26" s="214">
        <v>1</v>
      </c>
      <c r="AU26" s="207">
        <v>0</v>
      </c>
      <c r="AV26" s="239">
        <v>0</v>
      </c>
      <c r="AW26" s="214">
        <v>0</v>
      </c>
      <c r="AX26" s="207">
        <v>0</v>
      </c>
      <c r="AY26" s="239">
        <v>0</v>
      </c>
      <c r="AZ26" s="214">
        <v>1</v>
      </c>
      <c r="BA26" s="207">
        <v>0</v>
      </c>
      <c r="BB26" s="239">
        <v>0</v>
      </c>
      <c r="BC26" s="214">
        <v>1</v>
      </c>
      <c r="BD26" s="207">
        <v>0</v>
      </c>
      <c r="BE26" s="239">
        <v>0</v>
      </c>
      <c r="BF26" s="214">
        <v>0</v>
      </c>
      <c r="BG26" s="207">
        <v>1</v>
      </c>
      <c r="BH26" s="239">
        <v>0</v>
      </c>
      <c r="BI26" s="203">
        <f t="shared" si="15"/>
        <v>4</v>
      </c>
      <c r="BJ26" s="203">
        <f t="shared" si="15"/>
        <v>1</v>
      </c>
      <c r="BK26" s="203">
        <f t="shared" si="15"/>
        <v>3</v>
      </c>
      <c r="BL26" s="204"/>
    </row>
    <row r="27" spans="1:64" ht="18.75" thickBot="1">
      <c r="A27" s="205"/>
      <c r="B27" s="738"/>
      <c r="C27" s="241" t="s">
        <v>1927</v>
      </c>
      <c r="D27" s="207">
        <v>0</v>
      </c>
      <c r="E27" s="207">
        <v>0</v>
      </c>
      <c r="F27" s="207">
        <v>2</v>
      </c>
      <c r="G27" s="207">
        <v>0</v>
      </c>
      <c r="H27" s="238">
        <v>0</v>
      </c>
      <c r="I27" s="208">
        <f t="shared" si="0"/>
        <v>2</v>
      </c>
      <c r="J27" s="209">
        <f t="shared" si="1"/>
        <v>0</v>
      </c>
      <c r="K27" s="210">
        <f t="shared" si="2"/>
        <v>0</v>
      </c>
      <c r="L27" s="238">
        <v>0</v>
      </c>
      <c r="M27" s="238">
        <v>0</v>
      </c>
      <c r="N27" s="238">
        <v>2</v>
      </c>
      <c r="O27" s="238">
        <v>0</v>
      </c>
      <c r="P27" s="238">
        <v>0</v>
      </c>
      <c r="Q27" s="211">
        <f t="shared" si="3"/>
        <v>2</v>
      </c>
      <c r="R27" s="234">
        <f t="shared" si="4"/>
        <v>0</v>
      </c>
      <c r="S27" s="235">
        <f t="shared" si="5"/>
        <v>0</v>
      </c>
      <c r="T27" s="200">
        <f t="shared" si="6"/>
        <v>2</v>
      </c>
      <c r="U27" s="201">
        <v>0</v>
      </c>
      <c r="V27" s="201">
        <v>0</v>
      </c>
      <c r="W27" s="201">
        <v>0</v>
      </c>
      <c r="Y27" s="214">
        <v>0</v>
      </c>
      <c r="Z27" s="207">
        <v>0</v>
      </c>
      <c r="AA27" s="239">
        <v>0</v>
      </c>
      <c r="AB27" s="214">
        <v>0</v>
      </c>
      <c r="AC27" s="207">
        <v>0</v>
      </c>
      <c r="AD27" s="239">
        <v>0</v>
      </c>
      <c r="AE27" s="214">
        <v>0</v>
      </c>
      <c r="AF27" s="207">
        <v>0</v>
      </c>
      <c r="AG27" s="239">
        <v>0</v>
      </c>
      <c r="AH27" s="214">
        <v>0</v>
      </c>
      <c r="AI27" s="207">
        <v>0</v>
      </c>
      <c r="AJ27" s="239">
        <v>0</v>
      </c>
      <c r="AK27" s="214">
        <v>0</v>
      </c>
      <c r="AL27" s="207">
        <v>0</v>
      </c>
      <c r="AM27" s="239">
        <v>0</v>
      </c>
      <c r="AN27" s="214">
        <v>0</v>
      </c>
      <c r="AO27" s="207">
        <v>0</v>
      </c>
      <c r="AP27" s="239">
        <v>0</v>
      </c>
      <c r="AQ27" s="214">
        <v>0</v>
      </c>
      <c r="AR27" s="207">
        <v>0</v>
      </c>
      <c r="AS27" s="239">
        <v>0</v>
      </c>
      <c r="AT27" s="239">
        <v>0</v>
      </c>
      <c r="AU27" s="239">
        <v>0</v>
      </c>
      <c r="AV27" s="239">
        <v>0</v>
      </c>
      <c r="AW27" s="239">
        <v>0</v>
      </c>
      <c r="AX27" s="239">
        <v>0</v>
      </c>
      <c r="AY27" s="239">
        <v>0</v>
      </c>
      <c r="AZ27" s="239">
        <v>0</v>
      </c>
      <c r="BA27" s="239">
        <v>0</v>
      </c>
      <c r="BB27" s="239">
        <v>0</v>
      </c>
      <c r="BC27" s="239">
        <v>0</v>
      </c>
      <c r="BD27" s="239">
        <v>0</v>
      </c>
      <c r="BE27" s="239">
        <v>0</v>
      </c>
      <c r="BF27" s="239">
        <v>2</v>
      </c>
      <c r="BG27" s="239">
        <v>0</v>
      </c>
      <c r="BH27" s="239">
        <v>0</v>
      </c>
      <c r="BI27" s="203">
        <f t="shared" si="15"/>
        <v>2</v>
      </c>
      <c r="BJ27" s="203">
        <f t="shared" si="15"/>
        <v>0</v>
      </c>
      <c r="BK27" s="203">
        <f t="shared" si="15"/>
        <v>0</v>
      </c>
      <c r="BL27" s="204"/>
    </row>
    <row r="28" spans="1:64" s="233" customFormat="1" ht="18.75" thickBot="1">
      <c r="A28" s="223">
        <v>5</v>
      </c>
      <c r="B28" s="738"/>
      <c r="C28" s="224" t="s">
        <v>1920</v>
      </c>
      <c r="D28" s="225">
        <f t="shared" ref="D28:S28" si="16">SUM(D23:D27)</f>
        <v>0</v>
      </c>
      <c r="E28" s="225">
        <f t="shared" si="16"/>
        <v>1</v>
      </c>
      <c r="F28" s="225">
        <f t="shared" si="16"/>
        <v>3</v>
      </c>
      <c r="G28" s="225">
        <f t="shared" si="16"/>
        <v>1</v>
      </c>
      <c r="H28" s="225">
        <f t="shared" si="16"/>
        <v>0</v>
      </c>
      <c r="I28" s="225">
        <f t="shared" si="16"/>
        <v>3</v>
      </c>
      <c r="J28" s="225">
        <f t="shared" si="16"/>
        <v>1</v>
      </c>
      <c r="K28" s="225">
        <f t="shared" si="16"/>
        <v>1</v>
      </c>
      <c r="L28" s="225">
        <f t="shared" si="16"/>
        <v>0</v>
      </c>
      <c r="M28" s="225">
        <f t="shared" si="16"/>
        <v>4</v>
      </c>
      <c r="N28" s="225">
        <f t="shared" si="16"/>
        <v>21</v>
      </c>
      <c r="O28" s="225">
        <f t="shared" si="16"/>
        <v>49</v>
      </c>
      <c r="P28" s="225">
        <f t="shared" si="16"/>
        <v>24</v>
      </c>
      <c r="Q28" s="225">
        <f t="shared" si="16"/>
        <v>21</v>
      </c>
      <c r="R28" s="225">
        <f t="shared" si="16"/>
        <v>49</v>
      </c>
      <c r="S28" s="225">
        <f t="shared" si="16"/>
        <v>28</v>
      </c>
      <c r="T28" s="200">
        <f t="shared" si="6"/>
        <v>98</v>
      </c>
      <c r="U28" s="201">
        <v>18</v>
      </c>
      <c r="V28" s="201">
        <v>48</v>
      </c>
      <c r="W28" s="201">
        <v>27</v>
      </c>
      <c r="X28" s="177"/>
      <c r="Y28" s="227">
        <f t="shared" ref="Y28:BK28" si="17">SUM(Y23:Y26)</f>
        <v>1</v>
      </c>
      <c r="Z28" s="225">
        <f t="shared" si="17"/>
        <v>0</v>
      </c>
      <c r="AA28" s="228">
        <f t="shared" si="17"/>
        <v>0</v>
      </c>
      <c r="AB28" s="227">
        <f t="shared" si="17"/>
        <v>1</v>
      </c>
      <c r="AC28" s="225">
        <f t="shared" si="17"/>
        <v>2</v>
      </c>
      <c r="AD28" s="228">
        <f t="shared" si="17"/>
        <v>0</v>
      </c>
      <c r="AE28" s="227">
        <f t="shared" si="17"/>
        <v>3</v>
      </c>
      <c r="AF28" s="225">
        <f t="shared" si="17"/>
        <v>11</v>
      </c>
      <c r="AG28" s="228">
        <f t="shared" si="17"/>
        <v>7</v>
      </c>
      <c r="AH28" s="227">
        <f t="shared" si="17"/>
        <v>3</v>
      </c>
      <c r="AI28" s="225">
        <f t="shared" si="17"/>
        <v>15</v>
      </c>
      <c r="AJ28" s="228">
        <f t="shared" si="17"/>
        <v>3</v>
      </c>
      <c r="AK28" s="227">
        <f t="shared" si="17"/>
        <v>2</v>
      </c>
      <c r="AL28" s="225">
        <f t="shared" si="17"/>
        <v>10</v>
      </c>
      <c r="AM28" s="228">
        <f t="shared" si="17"/>
        <v>7</v>
      </c>
      <c r="AN28" s="227">
        <f t="shared" si="17"/>
        <v>0</v>
      </c>
      <c r="AO28" s="225">
        <f t="shared" si="17"/>
        <v>2</v>
      </c>
      <c r="AP28" s="228">
        <f t="shared" si="17"/>
        <v>3</v>
      </c>
      <c r="AQ28" s="227">
        <f t="shared" si="17"/>
        <v>3</v>
      </c>
      <c r="AR28" s="225">
        <f t="shared" si="17"/>
        <v>2</v>
      </c>
      <c r="AS28" s="228">
        <f t="shared" si="17"/>
        <v>4</v>
      </c>
      <c r="AT28" s="227">
        <f t="shared" si="17"/>
        <v>2</v>
      </c>
      <c r="AU28" s="225">
        <f t="shared" si="17"/>
        <v>0</v>
      </c>
      <c r="AV28" s="228">
        <f t="shared" si="17"/>
        <v>0</v>
      </c>
      <c r="AW28" s="227">
        <f t="shared" si="17"/>
        <v>0</v>
      </c>
      <c r="AX28" s="225">
        <f t="shared" si="17"/>
        <v>1</v>
      </c>
      <c r="AY28" s="228">
        <f t="shared" si="17"/>
        <v>1</v>
      </c>
      <c r="AZ28" s="227">
        <f t="shared" si="17"/>
        <v>1</v>
      </c>
      <c r="BA28" s="225">
        <f t="shared" si="17"/>
        <v>3</v>
      </c>
      <c r="BB28" s="228">
        <f t="shared" si="17"/>
        <v>1</v>
      </c>
      <c r="BC28" s="227">
        <f t="shared" si="17"/>
        <v>2</v>
      </c>
      <c r="BD28" s="225">
        <f t="shared" si="17"/>
        <v>2</v>
      </c>
      <c r="BE28" s="228">
        <f t="shared" si="17"/>
        <v>1</v>
      </c>
      <c r="BF28" s="227">
        <f t="shared" si="17"/>
        <v>1</v>
      </c>
      <c r="BG28" s="225">
        <f t="shared" si="17"/>
        <v>1</v>
      </c>
      <c r="BH28" s="228">
        <f t="shared" si="17"/>
        <v>1</v>
      </c>
      <c r="BI28" s="228">
        <f t="shared" si="17"/>
        <v>9</v>
      </c>
      <c r="BJ28" s="228">
        <f t="shared" si="17"/>
        <v>9</v>
      </c>
      <c r="BK28" s="228">
        <f t="shared" si="17"/>
        <v>8</v>
      </c>
      <c r="BL28" s="272">
        <f>SUM(BI28:BK28)</f>
        <v>26</v>
      </c>
    </row>
    <row r="29" spans="1:64" ht="18" customHeight="1" thickBot="1">
      <c r="A29" s="205">
        <v>1</v>
      </c>
      <c r="B29" s="738" t="s">
        <v>1161</v>
      </c>
      <c r="C29" s="206" t="s">
        <v>1933</v>
      </c>
      <c r="D29" s="207">
        <v>0</v>
      </c>
      <c r="E29" s="207">
        <v>0</v>
      </c>
      <c r="F29" s="207">
        <v>1</v>
      </c>
      <c r="G29" s="207">
        <v>0</v>
      </c>
      <c r="H29" s="238">
        <v>0</v>
      </c>
      <c r="I29" s="208">
        <f t="shared" ref="I29:I56" si="18">D29+F29</f>
        <v>1</v>
      </c>
      <c r="J29" s="209">
        <f t="shared" ref="J29:J56" si="19">G29</f>
        <v>0</v>
      </c>
      <c r="K29" s="210">
        <f t="shared" ref="K29:K56" si="20">E29+H29</f>
        <v>0</v>
      </c>
      <c r="L29" s="238">
        <v>0</v>
      </c>
      <c r="M29" s="238">
        <v>6</v>
      </c>
      <c r="N29" s="238">
        <v>5</v>
      </c>
      <c r="O29" s="238">
        <v>4</v>
      </c>
      <c r="P29" s="238">
        <v>7</v>
      </c>
      <c r="Q29" s="211">
        <f t="shared" ref="Q29:Q56" si="21">+N29+L29</f>
        <v>5</v>
      </c>
      <c r="R29" s="234">
        <f t="shared" ref="R29:R56" si="22">+O29</f>
        <v>4</v>
      </c>
      <c r="S29" s="235">
        <f t="shared" ref="S29:S56" si="23">P29+M29</f>
        <v>13</v>
      </c>
      <c r="T29" s="200">
        <f t="shared" si="6"/>
        <v>22</v>
      </c>
      <c r="U29" s="201">
        <v>4</v>
      </c>
      <c r="V29" s="201">
        <v>4</v>
      </c>
      <c r="W29" s="201">
        <v>13</v>
      </c>
      <c r="Y29" s="214">
        <v>0</v>
      </c>
      <c r="Z29" s="214">
        <v>0</v>
      </c>
      <c r="AA29" s="214">
        <v>1</v>
      </c>
      <c r="AB29" s="214">
        <v>0</v>
      </c>
      <c r="AC29" s="214">
        <v>0</v>
      </c>
      <c r="AD29" s="214">
        <v>1</v>
      </c>
      <c r="AE29" s="214">
        <v>0</v>
      </c>
      <c r="AF29" s="214">
        <v>2</v>
      </c>
      <c r="AG29" s="214">
        <v>2</v>
      </c>
      <c r="AH29" s="214">
        <v>1</v>
      </c>
      <c r="AI29" s="214">
        <v>2</v>
      </c>
      <c r="AJ29" s="214">
        <v>0</v>
      </c>
      <c r="AK29" s="214">
        <v>0</v>
      </c>
      <c r="AL29" s="214">
        <v>0</v>
      </c>
      <c r="AM29" s="214">
        <v>2</v>
      </c>
      <c r="AN29" s="214">
        <v>2</v>
      </c>
      <c r="AO29" s="214">
        <v>0</v>
      </c>
      <c r="AP29" s="214">
        <v>1</v>
      </c>
      <c r="AQ29" s="214">
        <v>0</v>
      </c>
      <c r="AR29" s="214">
        <v>0</v>
      </c>
      <c r="AS29" s="214">
        <v>4</v>
      </c>
      <c r="AT29" s="214">
        <v>0</v>
      </c>
      <c r="AU29" s="214">
        <v>0</v>
      </c>
      <c r="AV29" s="214">
        <v>0</v>
      </c>
      <c r="AW29" s="214">
        <v>0</v>
      </c>
      <c r="AX29" s="214">
        <v>0</v>
      </c>
      <c r="AY29" s="214">
        <v>1</v>
      </c>
      <c r="AZ29" s="214">
        <v>1</v>
      </c>
      <c r="BA29" s="214">
        <v>0</v>
      </c>
      <c r="BB29" s="214">
        <v>1</v>
      </c>
      <c r="BC29" s="214">
        <v>0</v>
      </c>
      <c r="BD29" s="214">
        <v>0</v>
      </c>
      <c r="BE29" s="214">
        <v>0</v>
      </c>
      <c r="BF29" s="214">
        <v>1</v>
      </c>
      <c r="BG29" s="214">
        <v>0</v>
      </c>
      <c r="BH29" s="214">
        <v>0</v>
      </c>
      <c r="BI29" s="203">
        <f t="shared" ref="BI29:BK32" si="24">AQ29+AT29+AW29+AZ29+BC29+BF29</f>
        <v>2</v>
      </c>
      <c r="BJ29" s="203">
        <f t="shared" si="24"/>
        <v>0</v>
      </c>
      <c r="BK29" s="203">
        <f t="shared" si="24"/>
        <v>6</v>
      </c>
      <c r="BL29" s="204"/>
    </row>
    <row r="30" spans="1:64" ht="18.75" thickBot="1">
      <c r="A30" s="205">
        <v>2</v>
      </c>
      <c r="B30" s="738"/>
      <c r="C30" s="206" t="s">
        <v>1934</v>
      </c>
      <c r="D30" s="207">
        <v>0</v>
      </c>
      <c r="E30" s="207">
        <v>0</v>
      </c>
      <c r="F30" s="207">
        <v>0</v>
      </c>
      <c r="G30" s="207">
        <v>0</v>
      </c>
      <c r="H30" s="238">
        <v>1</v>
      </c>
      <c r="I30" s="208">
        <f t="shared" si="18"/>
        <v>0</v>
      </c>
      <c r="J30" s="209">
        <f t="shared" si="19"/>
        <v>0</v>
      </c>
      <c r="K30" s="210">
        <f t="shared" si="20"/>
        <v>1</v>
      </c>
      <c r="L30" s="238">
        <v>0</v>
      </c>
      <c r="M30" s="238">
        <v>2</v>
      </c>
      <c r="N30" s="238">
        <v>2</v>
      </c>
      <c r="O30" s="238">
        <v>13</v>
      </c>
      <c r="P30" s="238">
        <v>5</v>
      </c>
      <c r="Q30" s="211">
        <f t="shared" si="21"/>
        <v>2</v>
      </c>
      <c r="R30" s="234">
        <f t="shared" si="22"/>
        <v>13</v>
      </c>
      <c r="S30" s="235">
        <f t="shared" si="23"/>
        <v>7</v>
      </c>
      <c r="T30" s="200">
        <f t="shared" si="6"/>
        <v>22</v>
      </c>
      <c r="U30" s="201">
        <v>2</v>
      </c>
      <c r="V30" s="201">
        <v>13</v>
      </c>
      <c r="W30" s="201">
        <v>6</v>
      </c>
      <c r="Y30" s="214">
        <v>0</v>
      </c>
      <c r="Z30" s="214">
        <v>0</v>
      </c>
      <c r="AA30" s="214">
        <v>1</v>
      </c>
      <c r="AB30" s="214">
        <v>0</v>
      </c>
      <c r="AC30" s="214">
        <v>0</v>
      </c>
      <c r="AD30" s="214">
        <v>0</v>
      </c>
      <c r="AE30" s="214">
        <v>1</v>
      </c>
      <c r="AF30" s="214">
        <v>7</v>
      </c>
      <c r="AG30" s="214">
        <v>1</v>
      </c>
      <c r="AH30" s="214">
        <v>0</v>
      </c>
      <c r="AI30" s="214">
        <v>1</v>
      </c>
      <c r="AJ30" s="214">
        <v>1</v>
      </c>
      <c r="AK30" s="214">
        <v>0</v>
      </c>
      <c r="AL30" s="214">
        <v>4</v>
      </c>
      <c r="AM30" s="214">
        <v>0</v>
      </c>
      <c r="AN30" s="214">
        <v>0</v>
      </c>
      <c r="AO30" s="214">
        <v>0</v>
      </c>
      <c r="AP30" s="214">
        <v>0</v>
      </c>
      <c r="AQ30" s="214">
        <v>1</v>
      </c>
      <c r="AR30" s="214">
        <v>0</v>
      </c>
      <c r="AS30" s="214">
        <v>1</v>
      </c>
      <c r="AT30" s="214">
        <v>0</v>
      </c>
      <c r="AU30" s="214">
        <v>0</v>
      </c>
      <c r="AV30" s="214">
        <v>0</v>
      </c>
      <c r="AW30" s="214">
        <v>0</v>
      </c>
      <c r="AX30" s="214">
        <v>0</v>
      </c>
      <c r="AY30" s="214">
        <v>2</v>
      </c>
      <c r="AZ30" s="214">
        <v>0</v>
      </c>
      <c r="BA30" s="214">
        <v>1</v>
      </c>
      <c r="BB30" s="214">
        <v>0</v>
      </c>
      <c r="BC30" s="214">
        <v>0</v>
      </c>
      <c r="BD30" s="214">
        <v>0</v>
      </c>
      <c r="BE30" s="214">
        <v>0</v>
      </c>
      <c r="BF30" s="214">
        <v>0</v>
      </c>
      <c r="BG30" s="214">
        <v>0</v>
      </c>
      <c r="BH30" s="214">
        <v>1</v>
      </c>
      <c r="BI30" s="203">
        <f t="shared" si="24"/>
        <v>1</v>
      </c>
      <c r="BJ30" s="203">
        <f t="shared" si="24"/>
        <v>1</v>
      </c>
      <c r="BK30" s="203">
        <f t="shared" si="24"/>
        <v>4</v>
      </c>
      <c r="BL30" s="204"/>
    </row>
    <row r="31" spans="1:64" ht="18.75" thickBot="1">
      <c r="A31" s="205">
        <v>3</v>
      </c>
      <c r="B31" s="738"/>
      <c r="C31" s="206" t="s">
        <v>1935</v>
      </c>
      <c r="D31" s="207">
        <v>0</v>
      </c>
      <c r="E31" s="207">
        <v>0</v>
      </c>
      <c r="F31" s="207">
        <v>1</v>
      </c>
      <c r="G31" s="207">
        <v>0</v>
      </c>
      <c r="H31" s="238">
        <v>0</v>
      </c>
      <c r="I31" s="208">
        <f t="shared" si="18"/>
        <v>1</v>
      </c>
      <c r="J31" s="209">
        <f t="shared" si="19"/>
        <v>0</v>
      </c>
      <c r="K31" s="210">
        <f t="shared" si="20"/>
        <v>0</v>
      </c>
      <c r="L31" s="238">
        <v>0</v>
      </c>
      <c r="M31" s="238">
        <v>0</v>
      </c>
      <c r="N31" s="238">
        <v>5</v>
      </c>
      <c r="O31" s="238">
        <v>3</v>
      </c>
      <c r="P31" s="238">
        <v>4</v>
      </c>
      <c r="Q31" s="211">
        <f t="shared" si="21"/>
        <v>5</v>
      </c>
      <c r="R31" s="234">
        <f t="shared" si="22"/>
        <v>3</v>
      </c>
      <c r="S31" s="235">
        <f t="shared" si="23"/>
        <v>4</v>
      </c>
      <c r="T31" s="200">
        <f t="shared" si="6"/>
        <v>12</v>
      </c>
      <c r="U31" s="201">
        <v>4</v>
      </c>
      <c r="V31" s="201">
        <v>3</v>
      </c>
      <c r="W31" s="201">
        <v>4</v>
      </c>
      <c r="Y31" s="214">
        <v>0</v>
      </c>
      <c r="Z31" s="214">
        <v>0</v>
      </c>
      <c r="AA31" s="214">
        <v>1</v>
      </c>
      <c r="AB31" s="214">
        <v>1</v>
      </c>
      <c r="AC31" s="214">
        <v>0</v>
      </c>
      <c r="AD31" s="214">
        <v>0</v>
      </c>
      <c r="AE31" s="214">
        <v>1</v>
      </c>
      <c r="AF31" s="214">
        <v>1</v>
      </c>
      <c r="AG31" s="214">
        <v>0</v>
      </c>
      <c r="AH31" s="214">
        <v>0</v>
      </c>
      <c r="AI31" s="214">
        <v>0</v>
      </c>
      <c r="AJ31" s="214">
        <v>3</v>
      </c>
      <c r="AK31" s="214">
        <v>0</v>
      </c>
      <c r="AL31" s="214">
        <v>0</v>
      </c>
      <c r="AM31" s="214">
        <v>0</v>
      </c>
      <c r="AN31" s="214">
        <v>0</v>
      </c>
      <c r="AO31" s="214">
        <v>1</v>
      </c>
      <c r="AP31" s="214">
        <v>0</v>
      </c>
      <c r="AQ31" s="214">
        <v>0</v>
      </c>
      <c r="AR31" s="214">
        <v>0</v>
      </c>
      <c r="AS31" s="214">
        <v>0</v>
      </c>
      <c r="AT31" s="214">
        <v>0</v>
      </c>
      <c r="AU31" s="214">
        <v>0</v>
      </c>
      <c r="AV31" s="214">
        <v>0</v>
      </c>
      <c r="AW31" s="214">
        <v>0</v>
      </c>
      <c r="AX31" s="214">
        <v>1</v>
      </c>
      <c r="AY31" s="214">
        <v>0</v>
      </c>
      <c r="AZ31" s="214">
        <v>2</v>
      </c>
      <c r="BA31" s="214">
        <v>0</v>
      </c>
      <c r="BB31" s="214">
        <v>0</v>
      </c>
      <c r="BC31" s="214">
        <v>0</v>
      </c>
      <c r="BD31" s="214">
        <v>0</v>
      </c>
      <c r="BE31" s="214">
        <v>0</v>
      </c>
      <c r="BF31" s="214">
        <v>1</v>
      </c>
      <c r="BG31" s="214">
        <v>0</v>
      </c>
      <c r="BH31" s="214">
        <v>0</v>
      </c>
      <c r="BI31" s="203">
        <f t="shared" si="24"/>
        <v>3</v>
      </c>
      <c r="BJ31" s="203">
        <f t="shared" si="24"/>
        <v>1</v>
      </c>
      <c r="BK31" s="203">
        <f t="shared" si="24"/>
        <v>0</v>
      </c>
      <c r="BL31" s="204"/>
    </row>
    <row r="32" spans="1:64" ht="18.75" thickBot="1">
      <c r="A32" s="205">
        <v>4</v>
      </c>
      <c r="B32" s="738"/>
      <c r="C32" s="206" t="s">
        <v>1936</v>
      </c>
      <c r="D32" s="207">
        <v>0</v>
      </c>
      <c r="E32" s="207">
        <v>0</v>
      </c>
      <c r="F32" s="207">
        <v>3</v>
      </c>
      <c r="G32" s="207">
        <v>0</v>
      </c>
      <c r="H32" s="238">
        <v>0</v>
      </c>
      <c r="I32" s="208">
        <f t="shared" si="18"/>
        <v>3</v>
      </c>
      <c r="J32" s="209">
        <f t="shared" si="19"/>
        <v>0</v>
      </c>
      <c r="K32" s="210">
        <f t="shared" si="20"/>
        <v>0</v>
      </c>
      <c r="L32" s="238">
        <v>0</v>
      </c>
      <c r="M32" s="238">
        <v>1</v>
      </c>
      <c r="N32" s="238">
        <v>15</v>
      </c>
      <c r="O32" s="238">
        <v>2</v>
      </c>
      <c r="P32" s="238">
        <v>2</v>
      </c>
      <c r="Q32" s="211">
        <f t="shared" si="21"/>
        <v>15</v>
      </c>
      <c r="R32" s="234">
        <f t="shared" si="22"/>
        <v>2</v>
      </c>
      <c r="S32" s="235">
        <f t="shared" si="23"/>
        <v>3</v>
      </c>
      <c r="T32" s="200">
        <f t="shared" si="6"/>
        <v>20</v>
      </c>
      <c r="U32" s="201">
        <v>12</v>
      </c>
      <c r="V32" s="201">
        <v>2</v>
      </c>
      <c r="W32" s="201">
        <v>3</v>
      </c>
      <c r="Y32" s="214">
        <v>1</v>
      </c>
      <c r="Z32" s="214">
        <v>0</v>
      </c>
      <c r="AA32" s="214">
        <v>0</v>
      </c>
      <c r="AB32" s="214">
        <v>1</v>
      </c>
      <c r="AC32" s="214">
        <v>0</v>
      </c>
      <c r="AD32" s="214">
        <v>1</v>
      </c>
      <c r="AE32" s="214">
        <v>2</v>
      </c>
      <c r="AF32" s="214">
        <v>1</v>
      </c>
      <c r="AG32" s="214">
        <v>0</v>
      </c>
      <c r="AH32" s="214">
        <v>4</v>
      </c>
      <c r="AI32" s="214">
        <v>1</v>
      </c>
      <c r="AJ32" s="214">
        <v>1</v>
      </c>
      <c r="AK32" s="214">
        <v>0</v>
      </c>
      <c r="AL32" s="214">
        <v>0</v>
      </c>
      <c r="AM32" s="214">
        <v>0</v>
      </c>
      <c r="AN32" s="214">
        <v>0</v>
      </c>
      <c r="AO32" s="214">
        <v>0</v>
      </c>
      <c r="AP32" s="214">
        <v>0</v>
      </c>
      <c r="AQ32" s="214">
        <v>1</v>
      </c>
      <c r="AR32" s="214">
        <v>0</v>
      </c>
      <c r="AS32" s="214">
        <v>1</v>
      </c>
      <c r="AT32" s="214">
        <v>0</v>
      </c>
      <c r="AU32" s="214">
        <v>0</v>
      </c>
      <c r="AV32" s="214">
        <v>0</v>
      </c>
      <c r="AW32" s="214">
        <v>0</v>
      </c>
      <c r="AX32" s="214">
        <v>0</v>
      </c>
      <c r="AY32" s="214">
        <v>0</v>
      </c>
      <c r="AZ32" s="214">
        <v>1</v>
      </c>
      <c r="BA32" s="214">
        <v>0</v>
      </c>
      <c r="BB32" s="214">
        <v>0</v>
      </c>
      <c r="BC32" s="214">
        <v>2</v>
      </c>
      <c r="BD32" s="214">
        <v>0</v>
      </c>
      <c r="BE32" s="214">
        <v>0</v>
      </c>
      <c r="BF32" s="214">
        <v>3</v>
      </c>
      <c r="BG32" s="214">
        <v>0</v>
      </c>
      <c r="BH32" s="214">
        <v>0</v>
      </c>
      <c r="BI32" s="203">
        <f t="shared" si="24"/>
        <v>7</v>
      </c>
      <c r="BJ32" s="203">
        <f t="shared" si="24"/>
        <v>0</v>
      </c>
      <c r="BK32" s="203">
        <f t="shared" si="24"/>
        <v>1</v>
      </c>
      <c r="BL32" s="204"/>
    </row>
    <row r="33" spans="1:64" s="233" customFormat="1" ht="18.75" thickBot="1">
      <c r="A33" s="223">
        <v>6</v>
      </c>
      <c r="B33" s="738"/>
      <c r="C33" s="224" t="s">
        <v>1920</v>
      </c>
      <c r="D33" s="225">
        <f>SUM(D29:D32)</f>
        <v>0</v>
      </c>
      <c r="E33" s="225">
        <f>SUM(E29:E32)</f>
        <v>0</v>
      </c>
      <c r="F33" s="225">
        <f>SUM(F29:F32)</f>
        <v>5</v>
      </c>
      <c r="G33" s="225">
        <f>SUM(G29:G32)</f>
        <v>0</v>
      </c>
      <c r="H33" s="226">
        <f>SUM(H29:H32)</f>
        <v>1</v>
      </c>
      <c r="I33" s="227">
        <f t="shared" si="18"/>
        <v>5</v>
      </c>
      <c r="J33" s="225">
        <f t="shared" si="19"/>
        <v>0</v>
      </c>
      <c r="K33" s="228">
        <f t="shared" si="20"/>
        <v>1</v>
      </c>
      <c r="L33" s="228">
        <f>SUM(L29:L32)</f>
        <v>0</v>
      </c>
      <c r="M33" s="228">
        <f>SUM(M29:M32)</f>
        <v>9</v>
      </c>
      <c r="N33" s="228">
        <f>SUM(N29:N32)</f>
        <v>27</v>
      </c>
      <c r="O33" s="228">
        <f>SUM(O29:O32)</f>
        <v>22</v>
      </c>
      <c r="P33" s="226">
        <f>SUM(P29:P32)</f>
        <v>18</v>
      </c>
      <c r="Q33" s="229">
        <f t="shared" si="21"/>
        <v>27</v>
      </c>
      <c r="R33" s="228">
        <f t="shared" si="22"/>
        <v>22</v>
      </c>
      <c r="S33" s="228">
        <f t="shared" si="23"/>
        <v>27</v>
      </c>
      <c r="T33" s="200">
        <f t="shared" si="6"/>
        <v>76</v>
      </c>
      <c r="U33" s="201">
        <v>22</v>
      </c>
      <c r="V33" s="201">
        <v>22</v>
      </c>
      <c r="W33" s="201">
        <v>26</v>
      </c>
      <c r="X33" s="177"/>
      <c r="Y33" s="227">
        <f t="shared" ref="Y33:BK33" si="25">SUM(Y29:Y32)</f>
        <v>1</v>
      </c>
      <c r="Z33" s="225">
        <f t="shared" si="25"/>
        <v>0</v>
      </c>
      <c r="AA33" s="228">
        <f t="shared" si="25"/>
        <v>3</v>
      </c>
      <c r="AB33" s="227">
        <f t="shared" si="25"/>
        <v>2</v>
      </c>
      <c r="AC33" s="225">
        <f t="shared" si="25"/>
        <v>0</v>
      </c>
      <c r="AD33" s="228">
        <f t="shared" si="25"/>
        <v>2</v>
      </c>
      <c r="AE33" s="227">
        <f t="shared" si="25"/>
        <v>4</v>
      </c>
      <c r="AF33" s="225">
        <f t="shared" si="25"/>
        <v>11</v>
      </c>
      <c r="AG33" s="228">
        <f t="shared" si="25"/>
        <v>3</v>
      </c>
      <c r="AH33" s="227">
        <f t="shared" si="25"/>
        <v>5</v>
      </c>
      <c r="AI33" s="225">
        <f t="shared" si="25"/>
        <v>4</v>
      </c>
      <c r="AJ33" s="228">
        <f t="shared" si="25"/>
        <v>5</v>
      </c>
      <c r="AK33" s="227">
        <f t="shared" si="25"/>
        <v>0</v>
      </c>
      <c r="AL33" s="225">
        <f t="shared" si="25"/>
        <v>4</v>
      </c>
      <c r="AM33" s="228">
        <f t="shared" si="25"/>
        <v>2</v>
      </c>
      <c r="AN33" s="227">
        <f t="shared" si="25"/>
        <v>2</v>
      </c>
      <c r="AO33" s="225">
        <f t="shared" si="25"/>
        <v>1</v>
      </c>
      <c r="AP33" s="228">
        <f t="shared" si="25"/>
        <v>1</v>
      </c>
      <c r="AQ33" s="227">
        <f t="shared" si="25"/>
        <v>2</v>
      </c>
      <c r="AR33" s="225">
        <f t="shared" si="25"/>
        <v>0</v>
      </c>
      <c r="AS33" s="228">
        <f t="shared" si="25"/>
        <v>6</v>
      </c>
      <c r="AT33" s="227">
        <f t="shared" si="25"/>
        <v>0</v>
      </c>
      <c r="AU33" s="225">
        <f t="shared" si="25"/>
        <v>0</v>
      </c>
      <c r="AV33" s="228">
        <f t="shared" si="25"/>
        <v>0</v>
      </c>
      <c r="AW33" s="227">
        <f t="shared" si="25"/>
        <v>0</v>
      </c>
      <c r="AX33" s="225">
        <f t="shared" si="25"/>
        <v>1</v>
      </c>
      <c r="AY33" s="228">
        <f t="shared" si="25"/>
        <v>3</v>
      </c>
      <c r="AZ33" s="227">
        <f t="shared" si="25"/>
        <v>4</v>
      </c>
      <c r="BA33" s="225">
        <f t="shared" si="25"/>
        <v>1</v>
      </c>
      <c r="BB33" s="228">
        <f t="shared" si="25"/>
        <v>1</v>
      </c>
      <c r="BC33" s="227">
        <f t="shared" si="25"/>
        <v>2</v>
      </c>
      <c r="BD33" s="225">
        <f t="shared" si="25"/>
        <v>0</v>
      </c>
      <c r="BE33" s="228">
        <f t="shared" si="25"/>
        <v>0</v>
      </c>
      <c r="BF33" s="227">
        <f t="shared" si="25"/>
        <v>5</v>
      </c>
      <c r="BG33" s="225">
        <f t="shared" si="25"/>
        <v>0</v>
      </c>
      <c r="BH33" s="228">
        <f t="shared" si="25"/>
        <v>1</v>
      </c>
      <c r="BI33" s="230">
        <f t="shared" si="25"/>
        <v>13</v>
      </c>
      <c r="BJ33" s="230">
        <f t="shared" si="25"/>
        <v>2</v>
      </c>
      <c r="BK33" s="231">
        <f t="shared" si="25"/>
        <v>11</v>
      </c>
      <c r="BL33" s="232">
        <f>SUM(BI33:BK33)</f>
        <v>26</v>
      </c>
    </row>
    <row r="34" spans="1:64" ht="18" customHeight="1" thickBot="1">
      <c r="A34" s="205">
        <v>1</v>
      </c>
      <c r="B34" s="738" t="s">
        <v>1162</v>
      </c>
      <c r="C34" s="206" t="s">
        <v>956</v>
      </c>
      <c r="D34" s="207">
        <v>0</v>
      </c>
      <c r="E34" s="207">
        <v>0</v>
      </c>
      <c r="F34" s="207">
        <v>0</v>
      </c>
      <c r="G34" s="207">
        <v>0</v>
      </c>
      <c r="H34" s="207">
        <v>0</v>
      </c>
      <c r="I34" s="208">
        <f t="shared" si="18"/>
        <v>0</v>
      </c>
      <c r="J34" s="209">
        <f t="shared" si="19"/>
        <v>0</v>
      </c>
      <c r="K34" s="210">
        <f t="shared" si="20"/>
        <v>0</v>
      </c>
      <c r="L34" s="239">
        <v>0</v>
      </c>
      <c r="M34" s="239">
        <v>1</v>
      </c>
      <c r="N34" s="239">
        <v>1</v>
      </c>
      <c r="O34" s="239">
        <v>3</v>
      </c>
      <c r="P34" s="238">
        <v>2</v>
      </c>
      <c r="Q34" s="211">
        <f t="shared" si="21"/>
        <v>1</v>
      </c>
      <c r="R34" s="234">
        <f t="shared" si="22"/>
        <v>3</v>
      </c>
      <c r="S34" s="235">
        <f t="shared" si="23"/>
        <v>3</v>
      </c>
      <c r="T34" s="200">
        <f t="shared" si="6"/>
        <v>7</v>
      </c>
      <c r="U34" s="201">
        <v>1</v>
      </c>
      <c r="V34" s="201">
        <v>3</v>
      </c>
      <c r="W34" s="201">
        <v>3</v>
      </c>
      <c r="Y34" s="238">
        <v>0</v>
      </c>
      <c r="Z34" s="207">
        <v>0</v>
      </c>
      <c r="AA34" s="239">
        <v>0</v>
      </c>
      <c r="AB34" s="214">
        <v>0</v>
      </c>
      <c r="AC34" s="207">
        <v>0</v>
      </c>
      <c r="AD34" s="239">
        <v>1</v>
      </c>
      <c r="AE34" s="214">
        <v>0</v>
      </c>
      <c r="AF34" s="207">
        <v>1</v>
      </c>
      <c r="AG34" s="239">
        <v>0</v>
      </c>
      <c r="AH34" s="214">
        <v>0</v>
      </c>
      <c r="AI34" s="207">
        <v>1</v>
      </c>
      <c r="AJ34" s="239">
        <v>0</v>
      </c>
      <c r="AK34" s="214">
        <v>0</v>
      </c>
      <c r="AL34" s="207">
        <v>1</v>
      </c>
      <c r="AM34" s="239">
        <v>0</v>
      </c>
      <c r="AN34" s="214">
        <v>0</v>
      </c>
      <c r="AO34" s="207">
        <v>0</v>
      </c>
      <c r="AP34" s="239">
        <v>0</v>
      </c>
      <c r="AQ34" s="214">
        <v>1</v>
      </c>
      <c r="AR34" s="207">
        <v>0</v>
      </c>
      <c r="AS34" s="239">
        <v>1</v>
      </c>
      <c r="AT34" s="214">
        <v>0</v>
      </c>
      <c r="AU34" s="207">
        <v>0</v>
      </c>
      <c r="AV34" s="239">
        <v>1</v>
      </c>
      <c r="AW34" s="214">
        <v>0</v>
      </c>
      <c r="AX34" s="207">
        <v>0</v>
      </c>
      <c r="AY34" s="239">
        <v>0</v>
      </c>
      <c r="AZ34" s="214">
        <v>0</v>
      </c>
      <c r="BA34" s="207">
        <v>0</v>
      </c>
      <c r="BB34" s="239">
        <v>0</v>
      </c>
      <c r="BC34" s="214">
        <v>0</v>
      </c>
      <c r="BD34" s="207">
        <v>0</v>
      </c>
      <c r="BE34" s="239">
        <v>0</v>
      </c>
      <c r="BF34" s="214">
        <v>0</v>
      </c>
      <c r="BG34" s="207">
        <v>0</v>
      </c>
      <c r="BH34" s="239">
        <v>0</v>
      </c>
      <c r="BI34" s="203">
        <f t="shared" ref="BI34:BK37" si="26">AQ34+AT34+AW34+AZ34+BC34+BF34</f>
        <v>1</v>
      </c>
      <c r="BJ34" s="203">
        <f t="shared" si="26"/>
        <v>0</v>
      </c>
      <c r="BK34" s="203">
        <f t="shared" si="26"/>
        <v>2</v>
      </c>
      <c r="BL34" s="204"/>
    </row>
    <row r="35" spans="1:64" ht="18.75" thickBot="1">
      <c r="A35" s="205">
        <v>2</v>
      </c>
      <c r="B35" s="738"/>
      <c r="C35" s="206" t="s">
        <v>957</v>
      </c>
      <c r="D35" s="207">
        <v>0</v>
      </c>
      <c r="E35" s="207">
        <v>1</v>
      </c>
      <c r="F35" s="207">
        <v>0</v>
      </c>
      <c r="G35" s="207">
        <v>0</v>
      </c>
      <c r="H35" s="207">
        <v>0</v>
      </c>
      <c r="I35" s="208">
        <f t="shared" si="18"/>
        <v>0</v>
      </c>
      <c r="J35" s="209">
        <f t="shared" si="19"/>
        <v>0</v>
      </c>
      <c r="K35" s="210">
        <f t="shared" si="20"/>
        <v>1</v>
      </c>
      <c r="L35" s="239">
        <v>0</v>
      </c>
      <c r="M35" s="239">
        <v>5</v>
      </c>
      <c r="N35" s="239">
        <v>5</v>
      </c>
      <c r="O35" s="239">
        <v>4</v>
      </c>
      <c r="P35" s="238">
        <v>12</v>
      </c>
      <c r="Q35" s="211">
        <f t="shared" si="21"/>
        <v>5</v>
      </c>
      <c r="R35" s="234">
        <f t="shared" si="22"/>
        <v>4</v>
      </c>
      <c r="S35" s="235">
        <f t="shared" si="23"/>
        <v>17</v>
      </c>
      <c r="T35" s="200">
        <f t="shared" si="6"/>
        <v>26</v>
      </c>
      <c r="U35" s="201">
        <v>5</v>
      </c>
      <c r="V35" s="201">
        <v>4</v>
      </c>
      <c r="W35" s="201">
        <v>16</v>
      </c>
      <c r="Y35" s="214">
        <v>0</v>
      </c>
      <c r="Z35" s="207">
        <v>0</v>
      </c>
      <c r="AA35" s="239">
        <v>3</v>
      </c>
      <c r="AB35" s="214">
        <v>0</v>
      </c>
      <c r="AC35" s="207">
        <v>0</v>
      </c>
      <c r="AD35" s="239">
        <v>1</v>
      </c>
      <c r="AE35" s="214">
        <v>1</v>
      </c>
      <c r="AF35" s="207">
        <v>1</v>
      </c>
      <c r="AG35" s="239">
        <v>1</v>
      </c>
      <c r="AH35" s="214">
        <v>1</v>
      </c>
      <c r="AI35" s="207">
        <v>3</v>
      </c>
      <c r="AJ35" s="239">
        <v>4</v>
      </c>
      <c r="AK35" s="214">
        <v>1</v>
      </c>
      <c r="AL35" s="207">
        <v>0</v>
      </c>
      <c r="AM35" s="239">
        <v>2</v>
      </c>
      <c r="AN35" s="214">
        <v>1</v>
      </c>
      <c r="AO35" s="207">
        <v>0</v>
      </c>
      <c r="AP35" s="239">
        <v>2</v>
      </c>
      <c r="AQ35" s="214">
        <v>1</v>
      </c>
      <c r="AR35" s="207">
        <v>0</v>
      </c>
      <c r="AS35" s="239">
        <v>0</v>
      </c>
      <c r="AT35" s="214">
        <v>0</v>
      </c>
      <c r="AU35" s="207">
        <v>0</v>
      </c>
      <c r="AV35" s="239">
        <v>1</v>
      </c>
      <c r="AW35" s="214">
        <v>0</v>
      </c>
      <c r="AX35" s="207">
        <v>0</v>
      </c>
      <c r="AY35" s="239">
        <v>0</v>
      </c>
      <c r="AZ35" s="214">
        <v>0</v>
      </c>
      <c r="BA35" s="207">
        <v>0</v>
      </c>
      <c r="BB35" s="239">
        <v>1</v>
      </c>
      <c r="BC35" s="214">
        <v>0</v>
      </c>
      <c r="BD35" s="207">
        <v>0</v>
      </c>
      <c r="BE35" s="239">
        <v>1</v>
      </c>
      <c r="BF35" s="214">
        <v>0</v>
      </c>
      <c r="BG35" s="207">
        <v>0</v>
      </c>
      <c r="BH35" s="239">
        <v>1</v>
      </c>
      <c r="BI35" s="203">
        <f t="shared" si="26"/>
        <v>1</v>
      </c>
      <c r="BJ35" s="203">
        <f t="shared" si="26"/>
        <v>0</v>
      </c>
      <c r="BK35" s="203">
        <f t="shared" si="26"/>
        <v>4</v>
      </c>
      <c r="BL35" s="204"/>
    </row>
    <row r="36" spans="1:64" ht="18.75" thickBot="1">
      <c r="A36" s="205">
        <v>3</v>
      </c>
      <c r="B36" s="738"/>
      <c r="C36" s="206" t="s">
        <v>958</v>
      </c>
      <c r="D36" s="207">
        <v>0</v>
      </c>
      <c r="E36" s="207">
        <v>0</v>
      </c>
      <c r="F36" s="207">
        <v>0</v>
      </c>
      <c r="G36" s="207">
        <v>0</v>
      </c>
      <c r="H36" s="207">
        <v>0</v>
      </c>
      <c r="I36" s="208">
        <f t="shared" si="18"/>
        <v>0</v>
      </c>
      <c r="J36" s="209">
        <f t="shared" si="19"/>
        <v>0</v>
      </c>
      <c r="K36" s="210">
        <f t="shared" si="20"/>
        <v>0</v>
      </c>
      <c r="L36" s="239">
        <v>0</v>
      </c>
      <c r="M36" s="239">
        <v>0</v>
      </c>
      <c r="N36" s="239">
        <v>1</v>
      </c>
      <c r="O36" s="239">
        <v>9</v>
      </c>
      <c r="P36" s="238">
        <v>3</v>
      </c>
      <c r="Q36" s="211">
        <f t="shared" si="21"/>
        <v>1</v>
      </c>
      <c r="R36" s="234">
        <f t="shared" si="22"/>
        <v>9</v>
      </c>
      <c r="S36" s="235">
        <f t="shared" si="23"/>
        <v>3</v>
      </c>
      <c r="T36" s="200">
        <f t="shared" si="6"/>
        <v>13</v>
      </c>
      <c r="U36" s="201">
        <v>1</v>
      </c>
      <c r="V36" s="201">
        <v>9</v>
      </c>
      <c r="W36" s="201">
        <v>3</v>
      </c>
      <c r="Y36" s="214">
        <v>0</v>
      </c>
      <c r="Z36" s="207">
        <v>1</v>
      </c>
      <c r="AA36" s="239">
        <v>0</v>
      </c>
      <c r="AB36" s="214">
        <v>0</v>
      </c>
      <c r="AC36" s="207">
        <v>0</v>
      </c>
      <c r="AD36" s="239">
        <v>0</v>
      </c>
      <c r="AE36" s="214">
        <v>0</v>
      </c>
      <c r="AF36" s="207">
        <v>0</v>
      </c>
      <c r="AG36" s="239">
        <v>0</v>
      </c>
      <c r="AH36" s="214">
        <v>1</v>
      </c>
      <c r="AI36" s="207">
        <v>7</v>
      </c>
      <c r="AJ36" s="239">
        <v>1</v>
      </c>
      <c r="AK36" s="214">
        <v>0</v>
      </c>
      <c r="AL36" s="207">
        <v>1</v>
      </c>
      <c r="AM36" s="239">
        <v>0</v>
      </c>
      <c r="AN36" s="214">
        <v>0</v>
      </c>
      <c r="AO36" s="207">
        <v>0</v>
      </c>
      <c r="AP36" s="239">
        <v>1</v>
      </c>
      <c r="AQ36" s="214">
        <v>0</v>
      </c>
      <c r="AR36" s="207">
        <v>0</v>
      </c>
      <c r="AS36" s="239">
        <v>0</v>
      </c>
      <c r="AT36" s="214">
        <v>0</v>
      </c>
      <c r="AU36" s="207">
        <v>0</v>
      </c>
      <c r="AV36" s="239">
        <v>1</v>
      </c>
      <c r="AW36" s="214">
        <v>0</v>
      </c>
      <c r="AX36" s="207">
        <v>0</v>
      </c>
      <c r="AY36" s="239">
        <v>0</v>
      </c>
      <c r="AZ36" s="214">
        <v>0</v>
      </c>
      <c r="BA36" s="207">
        <v>0</v>
      </c>
      <c r="BB36" s="239">
        <v>0</v>
      </c>
      <c r="BC36" s="214">
        <v>0</v>
      </c>
      <c r="BD36" s="207">
        <v>0</v>
      </c>
      <c r="BE36" s="239">
        <v>0</v>
      </c>
      <c r="BF36" s="214">
        <v>0</v>
      </c>
      <c r="BG36" s="207">
        <v>0</v>
      </c>
      <c r="BH36" s="239">
        <v>0</v>
      </c>
      <c r="BI36" s="203">
        <f t="shared" si="26"/>
        <v>0</v>
      </c>
      <c r="BJ36" s="203">
        <f t="shared" si="26"/>
        <v>0</v>
      </c>
      <c r="BK36" s="203">
        <f t="shared" si="26"/>
        <v>1</v>
      </c>
      <c r="BL36" s="204"/>
    </row>
    <row r="37" spans="1:64" ht="18.75" thickBot="1">
      <c r="A37" s="205">
        <v>4</v>
      </c>
      <c r="B37" s="738"/>
      <c r="C37" s="206" t="s">
        <v>959</v>
      </c>
      <c r="D37" s="207">
        <v>0</v>
      </c>
      <c r="E37" s="207">
        <v>0</v>
      </c>
      <c r="F37" s="207">
        <v>0</v>
      </c>
      <c r="G37" s="207">
        <v>0</v>
      </c>
      <c r="H37" s="207">
        <v>0</v>
      </c>
      <c r="I37" s="208">
        <f t="shared" si="18"/>
        <v>0</v>
      </c>
      <c r="J37" s="209">
        <f t="shared" si="19"/>
        <v>0</v>
      </c>
      <c r="K37" s="210">
        <f t="shared" si="20"/>
        <v>0</v>
      </c>
      <c r="L37" s="239">
        <v>0</v>
      </c>
      <c r="M37" s="239">
        <v>2</v>
      </c>
      <c r="N37" s="239">
        <v>8</v>
      </c>
      <c r="O37" s="239">
        <v>27</v>
      </c>
      <c r="P37" s="238">
        <v>5</v>
      </c>
      <c r="Q37" s="211">
        <f t="shared" si="21"/>
        <v>8</v>
      </c>
      <c r="R37" s="234">
        <f t="shared" si="22"/>
        <v>27</v>
      </c>
      <c r="S37" s="235">
        <f t="shared" si="23"/>
        <v>7</v>
      </c>
      <c r="T37" s="200">
        <f t="shared" si="6"/>
        <v>42</v>
      </c>
      <c r="U37" s="201">
        <v>8</v>
      </c>
      <c r="V37" s="201">
        <v>27</v>
      </c>
      <c r="W37" s="201">
        <v>7</v>
      </c>
      <c r="Y37" s="214">
        <v>0</v>
      </c>
      <c r="Z37" s="207">
        <v>0</v>
      </c>
      <c r="AA37" s="239">
        <v>0</v>
      </c>
      <c r="AB37" s="214">
        <v>0</v>
      </c>
      <c r="AC37" s="207">
        <v>0</v>
      </c>
      <c r="AD37" s="239">
        <v>2</v>
      </c>
      <c r="AE37" s="214">
        <v>2</v>
      </c>
      <c r="AF37" s="207">
        <v>6</v>
      </c>
      <c r="AG37" s="239">
        <v>0</v>
      </c>
      <c r="AH37" s="214">
        <v>1</v>
      </c>
      <c r="AI37" s="207">
        <v>7</v>
      </c>
      <c r="AJ37" s="239">
        <v>0</v>
      </c>
      <c r="AK37" s="214">
        <v>0</v>
      </c>
      <c r="AL37" s="207">
        <v>8</v>
      </c>
      <c r="AM37" s="239">
        <v>5</v>
      </c>
      <c r="AN37" s="214">
        <v>0</v>
      </c>
      <c r="AO37" s="207">
        <v>0</v>
      </c>
      <c r="AP37" s="239">
        <v>0</v>
      </c>
      <c r="AQ37" s="214">
        <v>1</v>
      </c>
      <c r="AR37" s="207">
        <v>3</v>
      </c>
      <c r="AS37" s="239">
        <v>0</v>
      </c>
      <c r="AT37" s="214">
        <v>0</v>
      </c>
      <c r="AU37" s="207">
        <v>1</v>
      </c>
      <c r="AV37" s="239">
        <v>0</v>
      </c>
      <c r="AW37" s="214">
        <v>1</v>
      </c>
      <c r="AX37" s="207">
        <v>2</v>
      </c>
      <c r="AY37" s="239">
        <v>0</v>
      </c>
      <c r="AZ37" s="214">
        <v>1</v>
      </c>
      <c r="BA37" s="207">
        <v>0</v>
      </c>
      <c r="BB37" s="239">
        <v>0</v>
      </c>
      <c r="BC37" s="214">
        <v>2</v>
      </c>
      <c r="BD37" s="207">
        <v>0</v>
      </c>
      <c r="BE37" s="239">
        <v>0</v>
      </c>
      <c r="BF37" s="214">
        <v>0</v>
      </c>
      <c r="BG37" s="207">
        <v>0</v>
      </c>
      <c r="BH37" s="239">
        <v>0</v>
      </c>
      <c r="BI37" s="203">
        <f t="shared" si="26"/>
        <v>5</v>
      </c>
      <c r="BJ37" s="203">
        <f t="shared" si="26"/>
        <v>6</v>
      </c>
      <c r="BK37" s="203">
        <f t="shared" si="26"/>
        <v>0</v>
      </c>
      <c r="BL37" s="204"/>
    </row>
    <row r="38" spans="1:64" s="233" customFormat="1" ht="18.75" thickBot="1">
      <c r="A38" s="223">
        <v>7</v>
      </c>
      <c r="B38" s="738"/>
      <c r="C38" s="224" t="s">
        <v>1920</v>
      </c>
      <c r="D38" s="225">
        <f>SUM(D34:D37)</f>
        <v>0</v>
      </c>
      <c r="E38" s="225">
        <f>SUM(E34:E37)</f>
        <v>1</v>
      </c>
      <c r="F38" s="225">
        <f>SUM(F34:F37)</f>
        <v>0</v>
      </c>
      <c r="G38" s="225">
        <f>SUM(G34:G37)</f>
        <v>0</v>
      </c>
      <c r="H38" s="226">
        <f>SUM(H34:H37)</f>
        <v>0</v>
      </c>
      <c r="I38" s="227">
        <f t="shared" si="18"/>
        <v>0</v>
      </c>
      <c r="J38" s="225">
        <f t="shared" si="19"/>
        <v>0</v>
      </c>
      <c r="K38" s="228">
        <f t="shared" si="20"/>
        <v>1</v>
      </c>
      <c r="L38" s="228">
        <f>SUM(L34:L37)</f>
        <v>0</v>
      </c>
      <c r="M38" s="228">
        <f>SUM(M34:M37)</f>
        <v>8</v>
      </c>
      <c r="N38" s="228">
        <f>SUM(N34:N37)</f>
        <v>15</v>
      </c>
      <c r="O38" s="228">
        <f>SUM(O34:O37)</f>
        <v>43</v>
      </c>
      <c r="P38" s="226">
        <f>SUM(P34:P37)</f>
        <v>22</v>
      </c>
      <c r="Q38" s="227">
        <f t="shared" si="21"/>
        <v>15</v>
      </c>
      <c r="R38" s="225">
        <f t="shared" si="22"/>
        <v>43</v>
      </c>
      <c r="S38" s="228">
        <f t="shared" si="23"/>
        <v>30</v>
      </c>
      <c r="T38" s="200">
        <f t="shared" ref="T38:T57" si="27">+Q38+R38+S38</f>
        <v>88</v>
      </c>
      <c r="U38" s="201">
        <v>15</v>
      </c>
      <c r="V38" s="201">
        <v>43</v>
      </c>
      <c r="W38" s="201">
        <v>29</v>
      </c>
      <c r="X38" s="177"/>
      <c r="Y38" s="227">
        <f t="shared" ref="Y38:BF38" si="28">SUM(Y34:Y37)</f>
        <v>0</v>
      </c>
      <c r="Z38" s="225">
        <f t="shared" si="28"/>
        <v>1</v>
      </c>
      <c r="AA38" s="228">
        <f t="shared" si="28"/>
        <v>3</v>
      </c>
      <c r="AB38" s="227">
        <f t="shared" si="28"/>
        <v>0</v>
      </c>
      <c r="AC38" s="225">
        <f t="shared" si="28"/>
        <v>0</v>
      </c>
      <c r="AD38" s="228">
        <f t="shared" si="28"/>
        <v>4</v>
      </c>
      <c r="AE38" s="227">
        <f t="shared" si="28"/>
        <v>3</v>
      </c>
      <c r="AF38" s="225">
        <f t="shared" si="28"/>
        <v>8</v>
      </c>
      <c r="AG38" s="228">
        <f t="shared" si="28"/>
        <v>1</v>
      </c>
      <c r="AH38" s="227">
        <f t="shared" si="28"/>
        <v>3</v>
      </c>
      <c r="AI38" s="225">
        <f t="shared" si="28"/>
        <v>18</v>
      </c>
      <c r="AJ38" s="228">
        <f t="shared" si="28"/>
        <v>5</v>
      </c>
      <c r="AK38" s="227">
        <f t="shared" si="28"/>
        <v>1</v>
      </c>
      <c r="AL38" s="225">
        <f t="shared" si="28"/>
        <v>10</v>
      </c>
      <c r="AM38" s="228">
        <f t="shared" si="28"/>
        <v>7</v>
      </c>
      <c r="AN38" s="227">
        <f t="shared" si="28"/>
        <v>1</v>
      </c>
      <c r="AO38" s="225">
        <f t="shared" si="28"/>
        <v>0</v>
      </c>
      <c r="AP38" s="228">
        <f t="shared" si="28"/>
        <v>3</v>
      </c>
      <c r="AQ38" s="227">
        <f t="shared" si="28"/>
        <v>3</v>
      </c>
      <c r="AR38" s="225">
        <f t="shared" si="28"/>
        <v>3</v>
      </c>
      <c r="AS38" s="228">
        <f t="shared" si="28"/>
        <v>1</v>
      </c>
      <c r="AT38" s="227">
        <f t="shared" si="28"/>
        <v>0</v>
      </c>
      <c r="AU38" s="225">
        <f t="shared" si="28"/>
        <v>1</v>
      </c>
      <c r="AV38" s="228">
        <f t="shared" si="28"/>
        <v>3</v>
      </c>
      <c r="AW38" s="227">
        <f t="shared" si="28"/>
        <v>1</v>
      </c>
      <c r="AX38" s="225">
        <f t="shared" si="28"/>
        <v>2</v>
      </c>
      <c r="AY38" s="228">
        <f t="shared" si="28"/>
        <v>0</v>
      </c>
      <c r="AZ38" s="227">
        <f t="shared" si="28"/>
        <v>1</v>
      </c>
      <c r="BA38" s="225">
        <f t="shared" si="28"/>
        <v>0</v>
      </c>
      <c r="BB38" s="228">
        <f t="shared" si="28"/>
        <v>1</v>
      </c>
      <c r="BC38" s="227">
        <f t="shared" si="28"/>
        <v>2</v>
      </c>
      <c r="BD38" s="225">
        <f t="shared" si="28"/>
        <v>0</v>
      </c>
      <c r="BE38" s="228">
        <f t="shared" si="28"/>
        <v>1</v>
      </c>
      <c r="BF38" s="227">
        <f t="shared" si="28"/>
        <v>0</v>
      </c>
      <c r="BG38" s="227">
        <f>SUM(BG34:BG37)</f>
        <v>0</v>
      </c>
      <c r="BH38" s="227">
        <f>SUM(BH34:BH37)</f>
        <v>1</v>
      </c>
      <c r="BI38" s="227">
        <f>SUM(BI34:BI37)</f>
        <v>7</v>
      </c>
      <c r="BJ38" s="227">
        <f>SUM(BJ34:BJ37)</f>
        <v>6</v>
      </c>
      <c r="BK38" s="227">
        <f>SUM(BK34:BK37)</f>
        <v>7</v>
      </c>
      <c r="BL38" s="272">
        <f>SUM(BI38:BK38)</f>
        <v>20</v>
      </c>
    </row>
    <row r="39" spans="1:64" ht="18" customHeight="1" thickBot="1">
      <c r="A39" s="242">
        <v>1</v>
      </c>
      <c r="B39" s="751" t="s">
        <v>1163</v>
      </c>
      <c r="C39" s="215" t="s">
        <v>960</v>
      </c>
      <c r="D39" s="243">
        <v>0</v>
      </c>
      <c r="E39" s="243">
        <v>0</v>
      </c>
      <c r="F39" s="243">
        <v>0</v>
      </c>
      <c r="G39" s="243">
        <v>0</v>
      </c>
      <c r="H39" s="244">
        <v>0</v>
      </c>
      <c r="I39" s="245">
        <f t="shared" si="18"/>
        <v>0</v>
      </c>
      <c r="J39" s="246">
        <f t="shared" si="19"/>
        <v>0</v>
      </c>
      <c r="K39" s="247">
        <f t="shared" si="20"/>
        <v>0</v>
      </c>
      <c r="L39" s="244">
        <v>0</v>
      </c>
      <c r="M39" s="248">
        <v>3</v>
      </c>
      <c r="N39" s="248">
        <v>2</v>
      </c>
      <c r="O39" s="248">
        <v>0</v>
      </c>
      <c r="P39" s="244">
        <v>0</v>
      </c>
      <c r="Q39" s="211">
        <f t="shared" si="21"/>
        <v>2</v>
      </c>
      <c r="R39" s="234">
        <f t="shared" si="22"/>
        <v>0</v>
      </c>
      <c r="S39" s="235">
        <f t="shared" si="23"/>
        <v>3</v>
      </c>
      <c r="T39" s="200">
        <f t="shared" si="27"/>
        <v>5</v>
      </c>
      <c r="U39" s="201">
        <v>2</v>
      </c>
      <c r="V39" s="201">
        <v>0</v>
      </c>
      <c r="W39" s="201">
        <v>3</v>
      </c>
      <c r="Y39" s="202">
        <v>0</v>
      </c>
      <c r="Z39" s="243">
        <v>0</v>
      </c>
      <c r="AA39" s="248">
        <v>0</v>
      </c>
      <c r="AB39" s="202">
        <v>0</v>
      </c>
      <c r="AC39" s="243">
        <v>0</v>
      </c>
      <c r="AD39" s="248">
        <v>0</v>
      </c>
      <c r="AE39" s="202">
        <v>0</v>
      </c>
      <c r="AF39" s="243">
        <v>0</v>
      </c>
      <c r="AG39" s="248">
        <v>1</v>
      </c>
      <c r="AH39" s="202">
        <v>0</v>
      </c>
      <c r="AI39" s="243">
        <v>0</v>
      </c>
      <c r="AJ39" s="248">
        <v>0</v>
      </c>
      <c r="AK39" s="202">
        <v>1</v>
      </c>
      <c r="AL39" s="243">
        <v>0</v>
      </c>
      <c r="AM39" s="248">
        <v>0</v>
      </c>
      <c r="AN39" s="202">
        <v>0</v>
      </c>
      <c r="AO39" s="243">
        <v>0</v>
      </c>
      <c r="AP39" s="248">
        <v>0</v>
      </c>
      <c r="AQ39" s="202">
        <v>0</v>
      </c>
      <c r="AR39" s="243">
        <v>0</v>
      </c>
      <c r="AS39" s="248">
        <v>0</v>
      </c>
      <c r="AT39" s="202">
        <v>0</v>
      </c>
      <c r="AU39" s="243">
        <v>0</v>
      </c>
      <c r="AV39" s="248">
        <v>0</v>
      </c>
      <c r="AW39" s="202">
        <v>0</v>
      </c>
      <c r="AX39" s="243">
        <v>0</v>
      </c>
      <c r="AY39" s="248">
        <v>0</v>
      </c>
      <c r="AZ39" s="202">
        <v>1</v>
      </c>
      <c r="BA39" s="243">
        <v>0</v>
      </c>
      <c r="BB39" s="248">
        <v>1</v>
      </c>
      <c r="BC39" s="202">
        <v>0</v>
      </c>
      <c r="BD39" s="243">
        <v>0</v>
      </c>
      <c r="BE39" s="248">
        <v>1</v>
      </c>
      <c r="BF39" s="202">
        <v>0</v>
      </c>
      <c r="BG39" s="243">
        <v>0</v>
      </c>
      <c r="BH39" s="248">
        <v>0</v>
      </c>
      <c r="BI39" s="203">
        <f t="shared" ref="BI39:BK43" si="29">AQ39+AT39+AW39+AZ39+BC39+BF39</f>
        <v>1</v>
      </c>
      <c r="BJ39" s="203">
        <f t="shared" si="29"/>
        <v>0</v>
      </c>
      <c r="BK39" s="203">
        <f t="shared" si="29"/>
        <v>2</v>
      </c>
      <c r="BL39" s="204"/>
    </row>
    <row r="40" spans="1:64" ht="18" customHeight="1" thickBot="1">
      <c r="A40" s="190">
        <v>2</v>
      </c>
      <c r="B40" s="740"/>
      <c r="C40" s="206" t="s">
        <v>961</v>
      </c>
      <c r="D40" s="249">
        <v>0</v>
      </c>
      <c r="E40" s="192">
        <v>0</v>
      </c>
      <c r="F40" s="192">
        <v>0</v>
      </c>
      <c r="G40" s="192">
        <v>0</v>
      </c>
      <c r="H40" s="196">
        <v>0</v>
      </c>
      <c r="I40" s="193">
        <f t="shared" si="18"/>
        <v>0</v>
      </c>
      <c r="J40" s="194">
        <f t="shared" si="19"/>
        <v>0</v>
      </c>
      <c r="K40" s="195">
        <f t="shared" si="20"/>
        <v>0</v>
      </c>
      <c r="L40" s="237">
        <v>0</v>
      </c>
      <c r="M40" s="237">
        <v>1</v>
      </c>
      <c r="N40" s="237">
        <v>1</v>
      </c>
      <c r="O40" s="237">
        <v>2</v>
      </c>
      <c r="P40" s="196">
        <v>1</v>
      </c>
      <c r="Q40" s="211">
        <f t="shared" si="21"/>
        <v>1</v>
      </c>
      <c r="R40" s="234">
        <f t="shared" si="22"/>
        <v>2</v>
      </c>
      <c r="S40" s="235">
        <f t="shared" si="23"/>
        <v>2</v>
      </c>
      <c r="T40" s="200">
        <f t="shared" si="27"/>
        <v>5</v>
      </c>
      <c r="U40" s="201">
        <v>1</v>
      </c>
      <c r="V40" s="201">
        <v>2</v>
      </c>
      <c r="W40" s="201">
        <v>2</v>
      </c>
      <c r="Y40" s="236">
        <v>0</v>
      </c>
      <c r="Z40" s="192">
        <v>0</v>
      </c>
      <c r="AA40" s="237">
        <v>0</v>
      </c>
      <c r="AB40" s="236">
        <v>0</v>
      </c>
      <c r="AC40" s="192">
        <v>0</v>
      </c>
      <c r="AD40" s="237">
        <v>0</v>
      </c>
      <c r="AE40" s="236">
        <v>0</v>
      </c>
      <c r="AF40" s="192">
        <v>0</v>
      </c>
      <c r="AG40" s="237">
        <v>0</v>
      </c>
      <c r="AH40" s="236">
        <v>0</v>
      </c>
      <c r="AI40" s="192">
        <v>2</v>
      </c>
      <c r="AJ40" s="237">
        <v>0</v>
      </c>
      <c r="AK40" s="236">
        <v>0</v>
      </c>
      <c r="AL40" s="192">
        <v>0</v>
      </c>
      <c r="AM40" s="237">
        <v>0</v>
      </c>
      <c r="AN40" s="236">
        <v>0</v>
      </c>
      <c r="AO40" s="192">
        <v>0</v>
      </c>
      <c r="AP40" s="237">
        <v>1</v>
      </c>
      <c r="AQ40" s="236">
        <v>0</v>
      </c>
      <c r="AR40" s="192">
        <v>0</v>
      </c>
      <c r="AS40" s="237">
        <v>0</v>
      </c>
      <c r="AT40" s="236">
        <v>0</v>
      </c>
      <c r="AU40" s="192">
        <v>0</v>
      </c>
      <c r="AV40" s="237">
        <v>0</v>
      </c>
      <c r="AW40" s="236">
        <v>1</v>
      </c>
      <c r="AX40" s="192">
        <v>0</v>
      </c>
      <c r="AY40" s="237">
        <v>1</v>
      </c>
      <c r="AZ40" s="236">
        <v>0</v>
      </c>
      <c r="BA40" s="192">
        <v>0</v>
      </c>
      <c r="BB40" s="237">
        <v>0</v>
      </c>
      <c r="BC40" s="236">
        <v>0</v>
      </c>
      <c r="BD40" s="192">
        <v>0</v>
      </c>
      <c r="BE40" s="237">
        <v>0</v>
      </c>
      <c r="BF40" s="236">
        <v>0</v>
      </c>
      <c r="BG40" s="192">
        <v>0</v>
      </c>
      <c r="BH40" s="237">
        <v>0</v>
      </c>
      <c r="BI40" s="203">
        <f t="shared" si="29"/>
        <v>1</v>
      </c>
      <c r="BJ40" s="203">
        <f t="shared" si="29"/>
        <v>0</v>
      </c>
      <c r="BK40" s="203">
        <f t="shared" si="29"/>
        <v>1</v>
      </c>
      <c r="BL40" s="204"/>
    </row>
    <row r="41" spans="1:64" ht="18.75" thickBot="1">
      <c r="A41" s="205">
        <v>3</v>
      </c>
      <c r="B41" s="738"/>
      <c r="C41" s="206" t="s">
        <v>1676</v>
      </c>
      <c r="D41" s="250">
        <v>0</v>
      </c>
      <c r="E41" s="207">
        <v>0</v>
      </c>
      <c r="F41" s="207">
        <v>0</v>
      </c>
      <c r="G41" s="207">
        <v>0</v>
      </c>
      <c r="H41" s="238">
        <v>0</v>
      </c>
      <c r="I41" s="208">
        <f t="shared" si="18"/>
        <v>0</v>
      </c>
      <c r="J41" s="209">
        <f t="shared" si="19"/>
        <v>0</v>
      </c>
      <c r="K41" s="210">
        <f t="shared" si="20"/>
        <v>0</v>
      </c>
      <c r="L41" s="239">
        <v>1</v>
      </c>
      <c r="M41" s="239">
        <v>0</v>
      </c>
      <c r="N41" s="239">
        <v>12</v>
      </c>
      <c r="O41" s="239">
        <v>15</v>
      </c>
      <c r="P41" s="238">
        <v>2</v>
      </c>
      <c r="Q41" s="211">
        <f t="shared" si="21"/>
        <v>13</v>
      </c>
      <c r="R41" s="234">
        <f t="shared" si="22"/>
        <v>15</v>
      </c>
      <c r="S41" s="235">
        <f t="shared" si="23"/>
        <v>2</v>
      </c>
      <c r="T41" s="200">
        <f t="shared" si="27"/>
        <v>30</v>
      </c>
      <c r="U41" s="201">
        <v>13</v>
      </c>
      <c r="V41" s="201">
        <v>15</v>
      </c>
      <c r="W41" s="201">
        <v>2</v>
      </c>
      <c r="Y41" s="214">
        <v>0</v>
      </c>
      <c r="Z41" s="207">
        <v>0</v>
      </c>
      <c r="AA41" s="239">
        <v>0</v>
      </c>
      <c r="AB41" s="214">
        <v>1</v>
      </c>
      <c r="AC41" s="207">
        <v>1</v>
      </c>
      <c r="AD41" s="239">
        <v>0</v>
      </c>
      <c r="AE41" s="214">
        <v>1</v>
      </c>
      <c r="AF41" s="207">
        <v>5</v>
      </c>
      <c r="AG41" s="239">
        <v>2</v>
      </c>
      <c r="AH41" s="214">
        <v>2</v>
      </c>
      <c r="AI41" s="207">
        <v>4</v>
      </c>
      <c r="AJ41" s="239">
        <v>0</v>
      </c>
      <c r="AK41" s="214">
        <v>2</v>
      </c>
      <c r="AL41" s="207">
        <v>4</v>
      </c>
      <c r="AM41" s="239">
        <v>0</v>
      </c>
      <c r="AN41" s="214">
        <v>2</v>
      </c>
      <c r="AO41" s="207">
        <v>0</v>
      </c>
      <c r="AP41" s="239">
        <v>0</v>
      </c>
      <c r="AQ41" s="214">
        <v>1</v>
      </c>
      <c r="AR41" s="207">
        <v>1</v>
      </c>
      <c r="AS41" s="239">
        <v>0</v>
      </c>
      <c r="AT41" s="214">
        <v>0</v>
      </c>
      <c r="AU41" s="207">
        <v>0</v>
      </c>
      <c r="AV41" s="239">
        <v>0</v>
      </c>
      <c r="AW41" s="214">
        <v>0</v>
      </c>
      <c r="AX41" s="207">
        <v>0</v>
      </c>
      <c r="AY41" s="239">
        <v>0</v>
      </c>
      <c r="AZ41" s="214">
        <v>3</v>
      </c>
      <c r="BA41" s="207">
        <v>0</v>
      </c>
      <c r="BB41" s="239">
        <v>0</v>
      </c>
      <c r="BC41" s="214">
        <v>1</v>
      </c>
      <c r="BD41" s="207">
        <v>0</v>
      </c>
      <c r="BE41" s="239">
        <v>0</v>
      </c>
      <c r="BF41" s="214">
        <v>0</v>
      </c>
      <c r="BG41" s="207">
        <v>0</v>
      </c>
      <c r="BH41" s="239">
        <v>0</v>
      </c>
      <c r="BI41" s="203">
        <f t="shared" si="29"/>
        <v>5</v>
      </c>
      <c r="BJ41" s="203">
        <f t="shared" si="29"/>
        <v>1</v>
      </c>
      <c r="BK41" s="203">
        <f t="shared" si="29"/>
        <v>0</v>
      </c>
      <c r="BL41" s="204"/>
    </row>
    <row r="42" spans="1:64" ht="18.75" thickBot="1">
      <c r="A42" s="205">
        <v>4</v>
      </c>
      <c r="B42" s="738"/>
      <c r="C42" s="206" t="s">
        <v>962</v>
      </c>
      <c r="D42" s="250">
        <v>0</v>
      </c>
      <c r="E42" s="207">
        <v>0</v>
      </c>
      <c r="F42" s="207">
        <v>0</v>
      </c>
      <c r="G42" s="207">
        <v>0</v>
      </c>
      <c r="H42" s="238">
        <v>0</v>
      </c>
      <c r="I42" s="208">
        <f t="shared" si="18"/>
        <v>0</v>
      </c>
      <c r="J42" s="209">
        <f t="shared" si="19"/>
        <v>0</v>
      </c>
      <c r="K42" s="210">
        <f t="shared" si="20"/>
        <v>0</v>
      </c>
      <c r="L42" s="239">
        <v>0</v>
      </c>
      <c r="M42" s="239">
        <v>3</v>
      </c>
      <c r="N42" s="239">
        <v>2</v>
      </c>
      <c r="O42" s="239">
        <v>6</v>
      </c>
      <c r="P42" s="238">
        <v>2</v>
      </c>
      <c r="Q42" s="211">
        <f t="shared" si="21"/>
        <v>2</v>
      </c>
      <c r="R42" s="234">
        <f t="shared" si="22"/>
        <v>6</v>
      </c>
      <c r="S42" s="235">
        <f t="shared" si="23"/>
        <v>5</v>
      </c>
      <c r="T42" s="200">
        <f t="shared" si="27"/>
        <v>13</v>
      </c>
      <c r="U42" s="201">
        <v>2</v>
      </c>
      <c r="V42" s="201">
        <v>6</v>
      </c>
      <c r="W42" s="201">
        <v>5</v>
      </c>
      <c r="Y42" s="214">
        <v>0</v>
      </c>
      <c r="Z42" s="207">
        <v>1</v>
      </c>
      <c r="AA42" s="239">
        <v>2</v>
      </c>
      <c r="AB42" s="214">
        <v>0</v>
      </c>
      <c r="AC42" s="207">
        <v>0</v>
      </c>
      <c r="AD42" s="239">
        <v>0</v>
      </c>
      <c r="AE42" s="214">
        <v>0</v>
      </c>
      <c r="AF42" s="207">
        <v>1</v>
      </c>
      <c r="AG42" s="239">
        <v>0</v>
      </c>
      <c r="AH42" s="214">
        <v>1</v>
      </c>
      <c r="AI42" s="207">
        <v>2</v>
      </c>
      <c r="AJ42" s="239">
        <v>1</v>
      </c>
      <c r="AK42" s="214">
        <v>1</v>
      </c>
      <c r="AL42" s="207">
        <v>1</v>
      </c>
      <c r="AM42" s="239">
        <v>0</v>
      </c>
      <c r="AN42" s="214">
        <v>0</v>
      </c>
      <c r="AO42" s="207">
        <v>1</v>
      </c>
      <c r="AP42" s="239">
        <v>0</v>
      </c>
      <c r="AQ42" s="214">
        <v>0</v>
      </c>
      <c r="AR42" s="207">
        <v>0</v>
      </c>
      <c r="AS42" s="239">
        <v>1</v>
      </c>
      <c r="AT42" s="214">
        <v>0</v>
      </c>
      <c r="AU42" s="207">
        <v>0</v>
      </c>
      <c r="AV42" s="239">
        <v>0</v>
      </c>
      <c r="AW42" s="214">
        <v>0</v>
      </c>
      <c r="AX42" s="207">
        <v>0</v>
      </c>
      <c r="AY42" s="239">
        <v>0</v>
      </c>
      <c r="AZ42" s="214">
        <v>0</v>
      </c>
      <c r="BA42" s="207">
        <v>0</v>
      </c>
      <c r="BB42" s="239">
        <v>0</v>
      </c>
      <c r="BC42" s="214">
        <v>0</v>
      </c>
      <c r="BD42" s="207">
        <v>0</v>
      </c>
      <c r="BE42" s="239">
        <v>1</v>
      </c>
      <c r="BF42" s="214">
        <v>0</v>
      </c>
      <c r="BG42" s="207">
        <v>0</v>
      </c>
      <c r="BH42" s="239">
        <v>0</v>
      </c>
      <c r="BI42" s="203">
        <f t="shared" si="29"/>
        <v>0</v>
      </c>
      <c r="BJ42" s="203">
        <f t="shared" si="29"/>
        <v>0</v>
      </c>
      <c r="BK42" s="203">
        <f t="shared" si="29"/>
        <v>2</v>
      </c>
      <c r="BL42" s="204"/>
    </row>
    <row r="43" spans="1:64" ht="18.75" thickBot="1">
      <c r="A43" s="205">
        <v>5</v>
      </c>
      <c r="B43" s="738"/>
      <c r="C43" s="206" t="s">
        <v>963</v>
      </c>
      <c r="D43" s="250">
        <v>0</v>
      </c>
      <c r="E43" s="207">
        <v>0</v>
      </c>
      <c r="F43" s="207">
        <v>0</v>
      </c>
      <c r="G43" s="207">
        <v>0</v>
      </c>
      <c r="H43" s="238">
        <v>0</v>
      </c>
      <c r="I43" s="208">
        <f t="shared" si="18"/>
        <v>0</v>
      </c>
      <c r="J43" s="209">
        <f t="shared" si="19"/>
        <v>0</v>
      </c>
      <c r="K43" s="210">
        <f t="shared" si="20"/>
        <v>0</v>
      </c>
      <c r="L43" s="239">
        <v>0</v>
      </c>
      <c r="M43" s="239">
        <v>2</v>
      </c>
      <c r="N43" s="239">
        <v>6</v>
      </c>
      <c r="O43" s="239">
        <v>10</v>
      </c>
      <c r="P43" s="238">
        <v>0</v>
      </c>
      <c r="Q43" s="211">
        <f t="shared" si="21"/>
        <v>6</v>
      </c>
      <c r="R43" s="234">
        <f t="shared" si="22"/>
        <v>10</v>
      </c>
      <c r="S43" s="235">
        <f t="shared" si="23"/>
        <v>2</v>
      </c>
      <c r="T43" s="200">
        <f t="shared" si="27"/>
        <v>18</v>
      </c>
      <c r="U43" s="201">
        <v>6</v>
      </c>
      <c r="V43" s="201">
        <v>10</v>
      </c>
      <c r="W43" s="201">
        <v>2</v>
      </c>
      <c r="Y43" s="214">
        <v>1</v>
      </c>
      <c r="Z43" s="207">
        <v>0</v>
      </c>
      <c r="AA43" s="239">
        <v>0</v>
      </c>
      <c r="AB43" s="214">
        <v>0</v>
      </c>
      <c r="AC43" s="207">
        <v>0</v>
      </c>
      <c r="AD43" s="239">
        <v>0</v>
      </c>
      <c r="AE43" s="214">
        <v>1</v>
      </c>
      <c r="AF43" s="207">
        <v>4</v>
      </c>
      <c r="AG43" s="239">
        <v>0</v>
      </c>
      <c r="AH43" s="214">
        <v>1</v>
      </c>
      <c r="AI43" s="207">
        <v>2</v>
      </c>
      <c r="AJ43" s="239">
        <v>0</v>
      </c>
      <c r="AK43" s="214">
        <v>0</v>
      </c>
      <c r="AL43" s="207">
        <v>1</v>
      </c>
      <c r="AM43" s="239">
        <v>0</v>
      </c>
      <c r="AN43" s="214">
        <v>0</v>
      </c>
      <c r="AO43" s="207">
        <v>3</v>
      </c>
      <c r="AP43" s="239">
        <v>1</v>
      </c>
      <c r="AQ43" s="214">
        <v>0</v>
      </c>
      <c r="AR43" s="207">
        <v>0</v>
      </c>
      <c r="AS43" s="239">
        <v>0</v>
      </c>
      <c r="AT43" s="214">
        <v>2</v>
      </c>
      <c r="AU43" s="207">
        <v>0</v>
      </c>
      <c r="AV43" s="239">
        <v>0</v>
      </c>
      <c r="AW43" s="214">
        <v>0</v>
      </c>
      <c r="AX43" s="207">
        <v>0</v>
      </c>
      <c r="AY43" s="239">
        <v>0</v>
      </c>
      <c r="AZ43" s="214">
        <v>1</v>
      </c>
      <c r="BA43" s="207">
        <v>0</v>
      </c>
      <c r="BB43" s="239">
        <v>1</v>
      </c>
      <c r="BC43" s="214">
        <v>0</v>
      </c>
      <c r="BD43" s="207">
        <v>0</v>
      </c>
      <c r="BE43" s="239">
        <v>0</v>
      </c>
      <c r="BF43" s="214">
        <v>0</v>
      </c>
      <c r="BG43" s="207">
        <v>0</v>
      </c>
      <c r="BH43" s="239">
        <v>0</v>
      </c>
      <c r="BI43" s="203">
        <f t="shared" si="29"/>
        <v>3</v>
      </c>
      <c r="BJ43" s="203">
        <f t="shared" si="29"/>
        <v>0</v>
      </c>
      <c r="BK43" s="203">
        <f t="shared" si="29"/>
        <v>1</v>
      </c>
      <c r="BL43" s="204"/>
    </row>
    <row r="44" spans="1:64" s="233" customFormat="1" ht="18.75" thickBot="1">
      <c r="A44" s="223">
        <v>8</v>
      </c>
      <c r="B44" s="738"/>
      <c r="C44" s="224" t="s">
        <v>1920</v>
      </c>
      <c r="D44" s="225">
        <f>SUM(D39:D43)</f>
        <v>0</v>
      </c>
      <c r="E44" s="225">
        <f>SUM(E39:E43)</f>
        <v>0</v>
      </c>
      <c r="F44" s="225">
        <f>SUM(F39:F43)</f>
        <v>0</v>
      </c>
      <c r="G44" s="225">
        <f>SUM(G39:G43)</f>
        <v>0</v>
      </c>
      <c r="H44" s="226">
        <f>SUM(H39:H43)</f>
        <v>0</v>
      </c>
      <c r="I44" s="227">
        <f t="shared" si="18"/>
        <v>0</v>
      </c>
      <c r="J44" s="225">
        <f t="shared" si="19"/>
        <v>0</v>
      </c>
      <c r="K44" s="228">
        <f t="shared" si="20"/>
        <v>0</v>
      </c>
      <c r="L44" s="228">
        <f>SUM(L39:L43)</f>
        <v>1</v>
      </c>
      <c r="M44" s="228">
        <f>SUM(M39:M43)</f>
        <v>9</v>
      </c>
      <c r="N44" s="228">
        <f>SUM(N39:N43)</f>
        <v>23</v>
      </c>
      <c r="O44" s="228">
        <f>SUM(O39:O43)</f>
        <v>33</v>
      </c>
      <c r="P44" s="226">
        <f>SUM(P39:P43)</f>
        <v>5</v>
      </c>
      <c r="Q44" s="227">
        <f t="shared" si="21"/>
        <v>24</v>
      </c>
      <c r="R44" s="225">
        <f t="shared" si="22"/>
        <v>33</v>
      </c>
      <c r="S44" s="228">
        <f t="shared" si="23"/>
        <v>14</v>
      </c>
      <c r="T44" s="200">
        <f t="shared" si="27"/>
        <v>71</v>
      </c>
      <c r="U44" s="201">
        <v>24</v>
      </c>
      <c r="V44" s="201">
        <v>33</v>
      </c>
      <c r="W44" s="201">
        <v>14</v>
      </c>
      <c r="X44" s="177"/>
      <c r="Y44" s="227">
        <f t="shared" ref="Y44:BG44" si="30">SUM(Y39:Y43)</f>
        <v>1</v>
      </c>
      <c r="Z44" s="225">
        <f t="shared" si="30"/>
        <v>1</v>
      </c>
      <c r="AA44" s="228">
        <f t="shared" si="30"/>
        <v>2</v>
      </c>
      <c r="AB44" s="227">
        <f t="shared" si="30"/>
        <v>1</v>
      </c>
      <c r="AC44" s="225">
        <f t="shared" si="30"/>
        <v>1</v>
      </c>
      <c r="AD44" s="228">
        <f t="shared" si="30"/>
        <v>0</v>
      </c>
      <c r="AE44" s="227">
        <f t="shared" si="30"/>
        <v>2</v>
      </c>
      <c r="AF44" s="225">
        <f t="shared" si="30"/>
        <v>10</v>
      </c>
      <c r="AG44" s="228">
        <f t="shared" si="30"/>
        <v>3</v>
      </c>
      <c r="AH44" s="227">
        <f t="shared" si="30"/>
        <v>4</v>
      </c>
      <c r="AI44" s="225">
        <f t="shared" si="30"/>
        <v>10</v>
      </c>
      <c r="AJ44" s="228">
        <f t="shared" si="30"/>
        <v>1</v>
      </c>
      <c r="AK44" s="227">
        <f t="shared" si="30"/>
        <v>4</v>
      </c>
      <c r="AL44" s="225">
        <f t="shared" si="30"/>
        <v>6</v>
      </c>
      <c r="AM44" s="228">
        <f t="shared" si="30"/>
        <v>0</v>
      </c>
      <c r="AN44" s="227">
        <f t="shared" si="30"/>
        <v>2</v>
      </c>
      <c r="AO44" s="225">
        <f t="shared" si="30"/>
        <v>4</v>
      </c>
      <c r="AP44" s="228">
        <f t="shared" si="30"/>
        <v>2</v>
      </c>
      <c r="AQ44" s="227">
        <f t="shared" si="30"/>
        <v>1</v>
      </c>
      <c r="AR44" s="225">
        <f t="shared" si="30"/>
        <v>1</v>
      </c>
      <c r="AS44" s="228">
        <f t="shared" si="30"/>
        <v>1</v>
      </c>
      <c r="AT44" s="227">
        <f t="shared" si="30"/>
        <v>2</v>
      </c>
      <c r="AU44" s="225">
        <f t="shared" si="30"/>
        <v>0</v>
      </c>
      <c r="AV44" s="228">
        <f t="shared" si="30"/>
        <v>0</v>
      </c>
      <c r="AW44" s="227">
        <f t="shared" si="30"/>
        <v>1</v>
      </c>
      <c r="AX44" s="225">
        <f t="shared" si="30"/>
        <v>0</v>
      </c>
      <c r="AY44" s="228">
        <f t="shared" si="30"/>
        <v>1</v>
      </c>
      <c r="AZ44" s="227">
        <f t="shared" si="30"/>
        <v>5</v>
      </c>
      <c r="BA44" s="225">
        <f t="shared" si="30"/>
        <v>0</v>
      </c>
      <c r="BB44" s="228">
        <f t="shared" si="30"/>
        <v>2</v>
      </c>
      <c r="BC44" s="227">
        <f t="shared" si="30"/>
        <v>1</v>
      </c>
      <c r="BD44" s="225">
        <f t="shared" si="30"/>
        <v>0</v>
      </c>
      <c r="BE44" s="228">
        <f t="shared" si="30"/>
        <v>2</v>
      </c>
      <c r="BF44" s="227">
        <f t="shared" si="30"/>
        <v>0</v>
      </c>
      <c r="BG44" s="225">
        <f t="shared" si="30"/>
        <v>0</v>
      </c>
      <c r="BH44" s="225">
        <f>SUM(BH39:BH43)</f>
        <v>0</v>
      </c>
      <c r="BI44" s="225">
        <f>SUM(BI39:BI43)</f>
        <v>10</v>
      </c>
      <c r="BJ44" s="225">
        <f>SUM(BJ39:BJ43)</f>
        <v>1</v>
      </c>
      <c r="BK44" s="225">
        <f>SUM(BK39:BK43)</f>
        <v>6</v>
      </c>
      <c r="BL44" s="232">
        <f>SUM(BI44:BK44)</f>
        <v>17</v>
      </c>
    </row>
    <row r="45" spans="1:64" ht="18.75" thickBot="1">
      <c r="A45" s="205">
        <v>1</v>
      </c>
      <c r="B45" s="738" t="s">
        <v>728</v>
      </c>
      <c r="C45" s="251" t="s">
        <v>1102</v>
      </c>
      <c r="D45" s="207">
        <v>0</v>
      </c>
      <c r="E45" s="207">
        <v>0</v>
      </c>
      <c r="F45" s="207">
        <v>0</v>
      </c>
      <c r="G45" s="207">
        <v>0</v>
      </c>
      <c r="H45" s="238">
        <v>0</v>
      </c>
      <c r="I45" s="208">
        <f t="shared" si="18"/>
        <v>0</v>
      </c>
      <c r="J45" s="209">
        <f t="shared" si="19"/>
        <v>0</v>
      </c>
      <c r="K45" s="210">
        <f t="shared" si="20"/>
        <v>0</v>
      </c>
      <c r="L45" s="238">
        <v>0</v>
      </c>
      <c r="M45" s="238">
        <v>0</v>
      </c>
      <c r="N45" s="238">
        <v>3</v>
      </c>
      <c r="O45" s="238">
        <v>3</v>
      </c>
      <c r="P45" s="238">
        <v>0</v>
      </c>
      <c r="Q45" s="211">
        <f t="shared" si="21"/>
        <v>3</v>
      </c>
      <c r="R45" s="234">
        <f t="shared" si="22"/>
        <v>3</v>
      </c>
      <c r="S45" s="235">
        <f t="shared" si="23"/>
        <v>0</v>
      </c>
      <c r="T45" s="200">
        <f t="shared" si="27"/>
        <v>6</v>
      </c>
      <c r="U45" s="201">
        <v>3</v>
      </c>
      <c r="V45" s="201">
        <v>3</v>
      </c>
      <c r="W45" s="201">
        <v>0</v>
      </c>
      <c r="Y45" s="207">
        <v>0</v>
      </c>
      <c r="Z45" s="207">
        <v>0</v>
      </c>
      <c r="AA45" s="207">
        <v>0</v>
      </c>
      <c r="AB45" s="207">
        <v>0</v>
      </c>
      <c r="AC45" s="207">
        <v>0</v>
      </c>
      <c r="AD45" s="207">
        <v>0</v>
      </c>
      <c r="AE45" s="207">
        <v>0</v>
      </c>
      <c r="AF45" s="207">
        <v>0</v>
      </c>
      <c r="AG45" s="207">
        <v>0</v>
      </c>
      <c r="AH45" s="207">
        <v>1</v>
      </c>
      <c r="AI45" s="207">
        <v>2</v>
      </c>
      <c r="AJ45" s="207">
        <v>0</v>
      </c>
      <c r="AK45" s="207">
        <v>0</v>
      </c>
      <c r="AL45" s="207">
        <v>1</v>
      </c>
      <c r="AM45" s="207">
        <v>0</v>
      </c>
      <c r="AN45" s="207">
        <v>1</v>
      </c>
      <c r="AO45" s="207">
        <v>0</v>
      </c>
      <c r="AP45" s="207">
        <v>0</v>
      </c>
      <c r="AQ45" s="207">
        <v>1</v>
      </c>
      <c r="AR45" s="207">
        <v>0</v>
      </c>
      <c r="AS45" s="207">
        <v>0</v>
      </c>
      <c r="AT45" s="207">
        <v>0</v>
      </c>
      <c r="AU45" s="207">
        <v>0</v>
      </c>
      <c r="AV45" s="207">
        <v>0</v>
      </c>
      <c r="AW45" s="207">
        <v>0</v>
      </c>
      <c r="AX45" s="207">
        <v>0</v>
      </c>
      <c r="AY45" s="207">
        <v>0</v>
      </c>
      <c r="AZ45" s="207">
        <v>0</v>
      </c>
      <c r="BA45" s="207">
        <v>0</v>
      </c>
      <c r="BB45" s="207">
        <v>0</v>
      </c>
      <c r="BC45" s="207">
        <v>0</v>
      </c>
      <c r="BD45" s="207">
        <v>0</v>
      </c>
      <c r="BE45" s="207">
        <v>0</v>
      </c>
      <c r="BF45" s="207">
        <v>0</v>
      </c>
      <c r="BG45" s="207">
        <v>0</v>
      </c>
      <c r="BH45" s="207">
        <v>0</v>
      </c>
      <c r="BI45" s="203">
        <f t="shared" ref="BI45:BK46" si="31">AQ45+AT45+AW45+AZ45+BC45+BF45</f>
        <v>1</v>
      </c>
      <c r="BJ45" s="203">
        <f t="shared" si="31"/>
        <v>0</v>
      </c>
      <c r="BK45" s="203">
        <f t="shared" si="31"/>
        <v>0</v>
      </c>
      <c r="BL45" s="204"/>
    </row>
    <row r="46" spans="1:64" ht="18.75" thickBot="1">
      <c r="A46" s="205">
        <v>2</v>
      </c>
      <c r="B46" s="738"/>
      <c r="C46" s="251" t="s">
        <v>1937</v>
      </c>
      <c r="D46" s="207">
        <v>0</v>
      </c>
      <c r="E46" s="207">
        <v>0</v>
      </c>
      <c r="F46" s="207">
        <v>0</v>
      </c>
      <c r="G46" s="207">
        <v>0</v>
      </c>
      <c r="H46" s="238">
        <v>0</v>
      </c>
      <c r="I46" s="208">
        <f t="shared" si="18"/>
        <v>0</v>
      </c>
      <c r="J46" s="209">
        <f t="shared" si="19"/>
        <v>0</v>
      </c>
      <c r="K46" s="210">
        <f t="shared" si="20"/>
        <v>0</v>
      </c>
      <c r="L46" s="238">
        <v>0</v>
      </c>
      <c r="M46" s="238">
        <v>0</v>
      </c>
      <c r="N46" s="238">
        <v>1</v>
      </c>
      <c r="O46" s="238">
        <v>3</v>
      </c>
      <c r="P46" s="238">
        <v>3</v>
      </c>
      <c r="Q46" s="211">
        <f t="shared" si="21"/>
        <v>1</v>
      </c>
      <c r="R46" s="234">
        <f t="shared" si="22"/>
        <v>3</v>
      </c>
      <c r="S46" s="235">
        <f t="shared" si="23"/>
        <v>3</v>
      </c>
      <c r="T46" s="200">
        <f t="shared" si="27"/>
        <v>7</v>
      </c>
      <c r="U46" s="201">
        <v>1</v>
      </c>
      <c r="V46" s="201">
        <v>3</v>
      </c>
      <c r="W46" s="201">
        <v>3</v>
      </c>
      <c r="Y46" s="207">
        <v>0</v>
      </c>
      <c r="Z46" s="207">
        <v>0</v>
      </c>
      <c r="AA46" s="207">
        <v>0</v>
      </c>
      <c r="AB46" s="207">
        <v>0</v>
      </c>
      <c r="AC46" s="207">
        <v>0</v>
      </c>
      <c r="AD46" s="207">
        <v>0</v>
      </c>
      <c r="AE46" s="207">
        <v>0</v>
      </c>
      <c r="AF46" s="207">
        <v>0</v>
      </c>
      <c r="AG46" s="207">
        <v>3</v>
      </c>
      <c r="AH46" s="207">
        <v>0</v>
      </c>
      <c r="AI46" s="207">
        <v>2</v>
      </c>
      <c r="AJ46" s="207">
        <v>0</v>
      </c>
      <c r="AK46" s="207">
        <v>0</v>
      </c>
      <c r="AL46" s="207">
        <v>1</v>
      </c>
      <c r="AM46" s="207">
        <v>0</v>
      </c>
      <c r="AN46" s="207">
        <v>0</v>
      </c>
      <c r="AO46" s="207">
        <v>0</v>
      </c>
      <c r="AP46" s="207">
        <v>0</v>
      </c>
      <c r="AQ46" s="207">
        <v>0</v>
      </c>
      <c r="AR46" s="207">
        <v>0</v>
      </c>
      <c r="AS46" s="207">
        <v>0</v>
      </c>
      <c r="AT46" s="207">
        <v>0</v>
      </c>
      <c r="AU46" s="207">
        <v>0</v>
      </c>
      <c r="AV46" s="207">
        <v>0</v>
      </c>
      <c r="AW46" s="207">
        <v>0</v>
      </c>
      <c r="AX46" s="207">
        <v>0</v>
      </c>
      <c r="AY46" s="207">
        <v>0</v>
      </c>
      <c r="AZ46" s="207">
        <v>1</v>
      </c>
      <c r="BA46" s="207">
        <v>0</v>
      </c>
      <c r="BB46" s="207">
        <v>0</v>
      </c>
      <c r="BC46" s="207">
        <v>0</v>
      </c>
      <c r="BD46" s="207">
        <v>0</v>
      </c>
      <c r="BE46" s="207">
        <v>0</v>
      </c>
      <c r="BF46" s="207">
        <v>0</v>
      </c>
      <c r="BG46" s="207">
        <v>0</v>
      </c>
      <c r="BH46" s="207">
        <v>0</v>
      </c>
      <c r="BI46" s="203">
        <f t="shared" si="31"/>
        <v>1</v>
      </c>
      <c r="BJ46" s="203">
        <f t="shared" si="31"/>
        <v>0</v>
      </c>
      <c r="BK46" s="203">
        <f t="shared" si="31"/>
        <v>0</v>
      </c>
      <c r="BL46" s="204"/>
    </row>
    <row r="47" spans="1:64" s="233" customFormat="1" ht="18.75" thickBot="1">
      <c r="A47" s="223">
        <v>9</v>
      </c>
      <c r="B47" s="738"/>
      <c r="C47" s="224" t="s">
        <v>1920</v>
      </c>
      <c r="D47" s="225">
        <f>SUM(D45:D46)</f>
        <v>0</v>
      </c>
      <c r="E47" s="225">
        <f>SUM(E45:E46)</f>
        <v>0</v>
      </c>
      <c r="F47" s="225">
        <f>SUM(F45:F46)</f>
        <v>0</v>
      </c>
      <c r="G47" s="225">
        <f>SUM(G45:G46)</f>
        <v>0</v>
      </c>
      <c r="H47" s="226">
        <f>SUM(H45:H46)</f>
        <v>0</v>
      </c>
      <c r="I47" s="227">
        <f t="shared" si="18"/>
        <v>0</v>
      </c>
      <c r="J47" s="225">
        <f t="shared" si="19"/>
        <v>0</v>
      </c>
      <c r="K47" s="228">
        <f t="shared" si="20"/>
        <v>0</v>
      </c>
      <c r="L47" s="228">
        <f>SUM(L45:L46)</f>
        <v>0</v>
      </c>
      <c r="M47" s="228">
        <f>SUM(M45:M46)</f>
        <v>0</v>
      </c>
      <c r="N47" s="228">
        <f>SUM(N45:N46)</f>
        <v>4</v>
      </c>
      <c r="O47" s="228">
        <f>SUM(O45:O46)</f>
        <v>6</v>
      </c>
      <c r="P47" s="228">
        <f>SUM(P45:P46)</f>
        <v>3</v>
      </c>
      <c r="Q47" s="228">
        <f t="shared" si="21"/>
        <v>4</v>
      </c>
      <c r="R47" s="228">
        <f t="shared" si="22"/>
        <v>6</v>
      </c>
      <c r="S47" s="228">
        <f t="shared" si="23"/>
        <v>3</v>
      </c>
      <c r="T47" s="200">
        <f t="shared" si="27"/>
        <v>13</v>
      </c>
      <c r="U47" s="201">
        <v>4</v>
      </c>
      <c r="V47" s="201">
        <v>6</v>
      </c>
      <c r="W47" s="201">
        <v>3</v>
      </c>
      <c r="X47" s="177"/>
      <c r="Y47" s="227">
        <f t="shared" ref="Y47:BG47" si="32">SUM(Y45:Y46)</f>
        <v>0</v>
      </c>
      <c r="Z47" s="225">
        <f t="shared" si="32"/>
        <v>0</v>
      </c>
      <c r="AA47" s="228">
        <f t="shared" si="32"/>
        <v>0</v>
      </c>
      <c r="AB47" s="227">
        <f t="shared" si="32"/>
        <v>0</v>
      </c>
      <c r="AC47" s="225">
        <f t="shared" si="32"/>
        <v>0</v>
      </c>
      <c r="AD47" s="228">
        <f t="shared" si="32"/>
        <v>0</v>
      </c>
      <c r="AE47" s="227">
        <f t="shared" si="32"/>
        <v>0</v>
      </c>
      <c r="AF47" s="225">
        <f t="shared" si="32"/>
        <v>0</v>
      </c>
      <c r="AG47" s="228">
        <f t="shared" si="32"/>
        <v>3</v>
      </c>
      <c r="AH47" s="227">
        <f t="shared" si="32"/>
        <v>1</v>
      </c>
      <c r="AI47" s="225">
        <f t="shared" si="32"/>
        <v>4</v>
      </c>
      <c r="AJ47" s="228">
        <f t="shared" si="32"/>
        <v>0</v>
      </c>
      <c r="AK47" s="227">
        <f t="shared" si="32"/>
        <v>0</v>
      </c>
      <c r="AL47" s="225">
        <f t="shared" si="32"/>
        <v>2</v>
      </c>
      <c r="AM47" s="228">
        <f t="shared" si="32"/>
        <v>0</v>
      </c>
      <c r="AN47" s="227">
        <f t="shared" si="32"/>
        <v>1</v>
      </c>
      <c r="AO47" s="225">
        <f t="shared" si="32"/>
        <v>0</v>
      </c>
      <c r="AP47" s="228">
        <f t="shared" si="32"/>
        <v>0</v>
      </c>
      <c r="AQ47" s="227">
        <f t="shared" si="32"/>
        <v>1</v>
      </c>
      <c r="AR47" s="225">
        <f t="shared" si="32"/>
        <v>0</v>
      </c>
      <c r="AS47" s="228">
        <f t="shared" si="32"/>
        <v>0</v>
      </c>
      <c r="AT47" s="227">
        <f t="shared" si="32"/>
        <v>0</v>
      </c>
      <c r="AU47" s="225">
        <f t="shared" si="32"/>
        <v>0</v>
      </c>
      <c r="AV47" s="228">
        <f t="shared" si="32"/>
        <v>0</v>
      </c>
      <c r="AW47" s="227">
        <f t="shared" si="32"/>
        <v>0</v>
      </c>
      <c r="AX47" s="225">
        <f t="shared" si="32"/>
        <v>0</v>
      </c>
      <c r="AY47" s="228">
        <f t="shared" si="32"/>
        <v>0</v>
      </c>
      <c r="AZ47" s="227">
        <f t="shared" si="32"/>
        <v>1</v>
      </c>
      <c r="BA47" s="225">
        <f t="shared" si="32"/>
        <v>0</v>
      </c>
      <c r="BB47" s="228">
        <f t="shared" si="32"/>
        <v>0</v>
      </c>
      <c r="BC47" s="227">
        <f t="shared" si="32"/>
        <v>0</v>
      </c>
      <c r="BD47" s="225">
        <f t="shared" si="32"/>
        <v>0</v>
      </c>
      <c r="BE47" s="228">
        <f t="shared" si="32"/>
        <v>0</v>
      </c>
      <c r="BF47" s="227">
        <f t="shared" si="32"/>
        <v>0</v>
      </c>
      <c r="BG47" s="225">
        <f t="shared" si="32"/>
        <v>0</v>
      </c>
      <c r="BH47" s="225">
        <f>SUM(BH45:BH46)</f>
        <v>0</v>
      </c>
      <c r="BI47" s="225">
        <f>SUM(BI45:BI46)</f>
        <v>2</v>
      </c>
      <c r="BJ47" s="225">
        <f>SUM(BJ45:BJ46)</f>
        <v>0</v>
      </c>
      <c r="BK47" s="225">
        <f>SUM(BK45:BK46)</f>
        <v>0</v>
      </c>
      <c r="BL47" s="272">
        <f>SUM(BI47:BK47)</f>
        <v>2</v>
      </c>
    </row>
    <row r="48" spans="1:64" ht="18.75" thickBot="1">
      <c r="A48" s="205">
        <v>1</v>
      </c>
      <c r="B48" s="738" t="s">
        <v>1164</v>
      </c>
      <c r="C48" s="206" t="s">
        <v>1928</v>
      </c>
      <c r="D48" s="207">
        <v>0</v>
      </c>
      <c r="E48" s="207">
        <v>1</v>
      </c>
      <c r="F48" s="207">
        <v>1</v>
      </c>
      <c r="G48" s="207">
        <v>0</v>
      </c>
      <c r="H48" s="238">
        <v>2</v>
      </c>
      <c r="I48" s="208">
        <f t="shared" si="18"/>
        <v>1</v>
      </c>
      <c r="J48" s="209">
        <f t="shared" si="19"/>
        <v>0</v>
      </c>
      <c r="K48" s="210">
        <f t="shared" si="20"/>
        <v>3</v>
      </c>
      <c r="L48" s="238">
        <v>0</v>
      </c>
      <c r="M48" s="238">
        <v>4</v>
      </c>
      <c r="N48" s="238">
        <v>5</v>
      </c>
      <c r="O48" s="238">
        <v>8</v>
      </c>
      <c r="P48" s="238">
        <v>11</v>
      </c>
      <c r="Q48" s="211">
        <f t="shared" si="21"/>
        <v>5</v>
      </c>
      <c r="R48" s="234">
        <f t="shared" si="22"/>
        <v>8</v>
      </c>
      <c r="S48" s="235">
        <f t="shared" si="23"/>
        <v>15</v>
      </c>
      <c r="T48" s="200">
        <f t="shared" si="27"/>
        <v>28</v>
      </c>
      <c r="U48" s="201">
        <v>4</v>
      </c>
      <c r="V48" s="201">
        <v>8</v>
      </c>
      <c r="W48" s="201">
        <v>12</v>
      </c>
      <c r="Y48" s="214">
        <v>0</v>
      </c>
      <c r="Z48" s="207">
        <v>0</v>
      </c>
      <c r="AA48" s="239">
        <v>0</v>
      </c>
      <c r="AB48" s="214">
        <v>0</v>
      </c>
      <c r="AC48" s="207">
        <v>0</v>
      </c>
      <c r="AD48" s="239">
        <v>5</v>
      </c>
      <c r="AE48" s="214">
        <v>0</v>
      </c>
      <c r="AF48" s="207">
        <v>2</v>
      </c>
      <c r="AG48" s="239">
        <v>0</v>
      </c>
      <c r="AH48" s="214">
        <v>1</v>
      </c>
      <c r="AI48" s="207">
        <v>3</v>
      </c>
      <c r="AJ48" s="239">
        <v>2</v>
      </c>
      <c r="AK48" s="214">
        <v>1</v>
      </c>
      <c r="AL48" s="207">
        <v>3</v>
      </c>
      <c r="AM48" s="239">
        <v>1</v>
      </c>
      <c r="AN48" s="214">
        <v>1</v>
      </c>
      <c r="AO48" s="207">
        <v>0</v>
      </c>
      <c r="AP48" s="239">
        <v>1</v>
      </c>
      <c r="AQ48" s="214">
        <v>0</v>
      </c>
      <c r="AR48" s="207">
        <v>0</v>
      </c>
      <c r="AS48" s="239">
        <v>1</v>
      </c>
      <c r="AT48" s="214">
        <v>0</v>
      </c>
      <c r="AU48" s="207">
        <v>0</v>
      </c>
      <c r="AV48" s="239">
        <v>0</v>
      </c>
      <c r="AW48" s="214">
        <v>0</v>
      </c>
      <c r="AX48" s="207">
        <v>0</v>
      </c>
      <c r="AY48" s="239">
        <v>0</v>
      </c>
      <c r="AZ48" s="214">
        <v>0</v>
      </c>
      <c r="BA48" s="207">
        <v>0</v>
      </c>
      <c r="BB48" s="239">
        <v>2</v>
      </c>
      <c r="BC48" s="214">
        <v>1</v>
      </c>
      <c r="BD48" s="207">
        <v>0</v>
      </c>
      <c r="BE48" s="239">
        <v>0</v>
      </c>
      <c r="BF48" s="214">
        <v>1</v>
      </c>
      <c r="BG48" s="207">
        <v>0</v>
      </c>
      <c r="BH48" s="239">
        <v>3</v>
      </c>
      <c r="BI48" s="203">
        <f t="shared" ref="BI48:BK51" si="33">AQ48+AT48+AW48+AZ48+BC48+BF48</f>
        <v>2</v>
      </c>
      <c r="BJ48" s="203">
        <f t="shared" si="33"/>
        <v>0</v>
      </c>
      <c r="BK48" s="203">
        <f t="shared" si="33"/>
        <v>6</v>
      </c>
      <c r="BL48" s="204"/>
    </row>
    <row r="49" spans="1:97" ht="18.75" thickBot="1">
      <c r="A49" s="205">
        <v>2</v>
      </c>
      <c r="B49" s="738"/>
      <c r="C49" s="206" t="s">
        <v>1929</v>
      </c>
      <c r="D49" s="207">
        <v>0</v>
      </c>
      <c r="E49" s="207">
        <v>0</v>
      </c>
      <c r="F49" s="207">
        <v>0</v>
      </c>
      <c r="G49" s="207">
        <v>0</v>
      </c>
      <c r="H49" s="238">
        <v>0</v>
      </c>
      <c r="I49" s="208">
        <f t="shared" si="18"/>
        <v>0</v>
      </c>
      <c r="J49" s="209">
        <f t="shared" si="19"/>
        <v>0</v>
      </c>
      <c r="K49" s="210">
        <f t="shared" si="20"/>
        <v>0</v>
      </c>
      <c r="L49" s="238">
        <v>0</v>
      </c>
      <c r="M49" s="238">
        <v>1</v>
      </c>
      <c r="N49" s="238">
        <v>9</v>
      </c>
      <c r="O49" s="238">
        <v>6</v>
      </c>
      <c r="P49" s="238">
        <v>6</v>
      </c>
      <c r="Q49" s="211">
        <f t="shared" si="21"/>
        <v>9</v>
      </c>
      <c r="R49" s="234">
        <f t="shared" si="22"/>
        <v>6</v>
      </c>
      <c r="S49" s="235">
        <f t="shared" si="23"/>
        <v>7</v>
      </c>
      <c r="T49" s="200">
        <f t="shared" si="27"/>
        <v>22</v>
      </c>
      <c r="U49" s="201">
        <v>9</v>
      </c>
      <c r="V49" s="201">
        <v>6</v>
      </c>
      <c r="W49" s="201">
        <v>7</v>
      </c>
      <c r="Y49" s="214">
        <v>0</v>
      </c>
      <c r="Z49" s="207">
        <v>0</v>
      </c>
      <c r="AA49" s="239">
        <v>0</v>
      </c>
      <c r="AB49" s="214">
        <v>0</v>
      </c>
      <c r="AC49" s="207">
        <v>0</v>
      </c>
      <c r="AD49" s="239">
        <v>1</v>
      </c>
      <c r="AE49" s="214">
        <v>3</v>
      </c>
      <c r="AF49" s="207">
        <v>1</v>
      </c>
      <c r="AG49" s="239">
        <v>0</v>
      </c>
      <c r="AH49" s="214">
        <v>3</v>
      </c>
      <c r="AI49" s="207">
        <v>2</v>
      </c>
      <c r="AJ49" s="239">
        <v>4</v>
      </c>
      <c r="AK49" s="214">
        <v>0</v>
      </c>
      <c r="AL49" s="207">
        <v>2</v>
      </c>
      <c r="AM49" s="239">
        <v>0</v>
      </c>
      <c r="AN49" s="214">
        <v>1</v>
      </c>
      <c r="AO49" s="207">
        <v>0</v>
      </c>
      <c r="AP49" s="239">
        <v>0</v>
      </c>
      <c r="AQ49" s="214">
        <v>0</v>
      </c>
      <c r="AR49" s="207">
        <v>1</v>
      </c>
      <c r="AS49" s="239">
        <v>0</v>
      </c>
      <c r="AT49" s="214">
        <v>0</v>
      </c>
      <c r="AU49" s="207">
        <v>0</v>
      </c>
      <c r="AV49" s="239">
        <v>0</v>
      </c>
      <c r="AW49" s="214">
        <v>1</v>
      </c>
      <c r="AX49" s="207">
        <v>0</v>
      </c>
      <c r="AY49" s="239">
        <v>1</v>
      </c>
      <c r="AZ49" s="214">
        <v>1</v>
      </c>
      <c r="BA49" s="207">
        <v>0</v>
      </c>
      <c r="BB49" s="239">
        <v>0</v>
      </c>
      <c r="BC49" s="214">
        <v>0</v>
      </c>
      <c r="BD49" s="207">
        <v>0</v>
      </c>
      <c r="BE49" s="239">
        <v>1</v>
      </c>
      <c r="BF49" s="214">
        <v>0</v>
      </c>
      <c r="BG49" s="207">
        <v>0</v>
      </c>
      <c r="BH49" s="239">
        <v>0</v>
      </c>
      <c r="BI49" s="203">
        <f t="shared" si="33"/>
        <v>2</v>
      </c>
      <c r="BJ49" s="203">
        <f t="shared" si="33"/>
        <v>1</v>
      </c>
      <c r="BK49" s="203">
        <f t="shared" si="33"/>
        <v>2</v>
      </c>
      <c r="BL49" s="204"/>
    </row>
    <row r="50" spans="1:97" ht="18.75" thickBot="1">
      <c r="A50" s="205">
        <v>3</v>
      </c>
      <c r="B50" s="738"/>
      <c r="C50" s="206" t="s">
        <v>1930</v>
      </c>
      <c r="D50" s="207">
        <v>0</v>
      </c>
      <c r="E50" s="207">
        <v>1</v>
      </c>
      <c r="F50" s="207">
        <v>0</v>
      </c>
      <c r="G50" s="207">
        <v>0</v>
      </c>
      <c r="H50" s="238">
        <v>0</v>
      </c>
      <c r="I50" s="208">
        <f t="shared" si="18"/>
        <v>0</v>
      </c>
      <c r="J50" s="209">
        <f t="shared" si="19"/>
        <v>0</v>
      </c>
      <c r="K50" s="210">
        <f t="shared" si="20"/>
        <v>1</v>
      </c>
      <c r="L50" s="238">
        <v>1</v>
      </c>
      <c r="M50" s="238">
        <v>1</v>
      </c>
      <c r="N50" s="238">
        <v>5</v>
      </c>
      <c r="O50" s="238">
        <v>20</v>
      </c>
      <c r="P50" s="238">
        <v>0</v>
      </c>
      <c r="Q50" s="211">
        <f t="shared" si="21"/>
        <v>6</v>
      </c>
      <c r="R50" s="234">
        <f t="shared" si="22"/>
        <v>20</v>
      </c>
      <c r="S50" s="235">
        <f t="shared" si="23"/>
        <v>1</v>
      </c>
      <c r="T50" s="200">
        <f t="shared" si="27"/>
        <v>27</v>
      </c>
      <c r="U50" s="201">
        <v>6</v>
      </c>
      <c r="V50" s="201">
        <v>20</v>
      </c>
      <c r="W50" s="201">
        <v>0</v>
      </c>
      <c r="Y50" s="214">
        <v>0</v>
      </c>
      <c r="Z50" s="207">
        <v>0</v>
      </c>
      <c r="AA50" s="239">
        <v>0</v>
      </c>
      <c r="AB50" s="214">
        <v>1</v>
      </c>
      <c r="AC50" s="207">
        <v>0</v>
      </c>
      <c r="AD50" s="239">
        <v>0</v>
      </c>
      <c r="AE50" s="214">
        <v>0</v>
      </c>
      <c r="AF50" s="207">
        <v>3</v>
      </c>
      <c r="AG50" s="239">
        <v>0</v>
      </c>
      <c r="AH50" s="214">
        <v>2</v>
      </c>
      <c r="AI50" s="207">
        <v>10</v>
      </c>
      <c r="AJ50" s="239">
        <v>0</v>
      </c>
      <c r="AK50" s="214">
        <v>0</v>
      </c>
      <c r="AL50" s="207">
        <v>4</v>
      </c>
      <c r="AM50" s="239">
        <v>0</v>
      </c>
      <c r="AN50" s="214">
        <v>1</v>
      </c>
      <c r="AO50" s="207">
        <v>1</v>
      </c>
      <c r="AP50" s="239">
        <v>0</v>
      </c>
      <c r="AQ50" s="214">
        <v>1</v>
      </c>
      <c r="AR50" s="207">
        <v>0</v>
      </c>
      <c r="AS50" s="239">
        <v>0</v>
      </c>
      <c r="AT50" s="214">
        <v>0</v>
      </c>
      <c r="AU50" s="207">
        <v>0</v>
      </c>
      <c r="AV50" s="239">
        <v>0</v>
      </c>
      <c r="AW50" s="214">
        <v>0</v>
      </c>
      <c r="AX50" s="207">
        <v>1</v>
      </c>
      <c r="AY50" s="239">
        <v>0</v>
      </c>
      <c r="AZ50" s="214">
        <v>1</v>
      </c>
      <c r="BA50" s="207">
        <v>1</v>
      </c>
      <c r="BB50" s="239">
        <v>0</v>
      </c>
      <c r="BC50" s="214">
        <v>0</v>
      </c>
      <c r="BD50" s="207">
        <v>0</v>
      </c>
      <c r="BE50" s="239">
        <v>0</v>
      </c>
      <c r="BF50" s="214">
        <v>0</v>
      </c>
      <c r="BG50" s="207">
        <v>0</v>
      </c>
      <c r="BH50" s="239">
        <v>1</v>
      </c>
      <c r="BI50" s="203">
        <f t="shared" si="33"/>
        <v>2</v>
      </c>
      <c r="BJ50" s="203">
        <f t="shared" si="33"/>
        <v>2</v>
      </c>
      <c r="BK50" s="203">
        <f t="shared" si="33"/>
        <v>1</v>
      </c>
      <c r="BL50" s="204"/>
    </row>
    <row r="51" spans="1:97" ht="18.75" thickBot="1">
      <c r="A51" s="205">
        <v>4</v>
      </c>
      <c r="B51" s="738"/>
      <c r="C51" s="206" t="s">
        <v>1931</v>
      </c>
      <c r="D51" s="207">
        <v>0</v>
      </c>
      <c r="E51" s="207">
        <v>0</v>
      </c>
      <c r="F51" s="207">
        <v>1</v>
      </c>
      <c r="G51" s="207">
        <v>0</v>
      </c>
      <c r="H51" s="238">
        <v>0</v>
      </c>
      <c r="I51" s="208">
        <f t="shared" si="18"/>
        <v>1</v>
      </c>
      <c r="J51" s="209">
        <f t="shared" si="19"/>
        <v>0</v>
      </c>
      <c r="K51" s="210">
        <f t="shared" si="20"/>
        <v>0</v>
      </c>
      <c r="L51" s="238">
        <v>0</v>
      </c>
      <c r="M51" s="238">
        <v>0</v>
      </c>
      <c r="N51" s="238">
        <v>8</v>
      </c>
      <c r="O51" s="238">
        <v>15</v>
      </c>
      <c r="P51" s="238">
        <v>1</v>
      </c>
      <c r="Q51" s="211">
        <f t="shared" si="21"/>
        <v>8</v>
      </c>
      <c r="R51" s="234">
        <f t="shared" si="22"/>
        <v>15</v>
      </c>
      <c r="S51" s="235">
        <f t="shared" si="23"/>
        <v>1</v>
      </c>
      <c r="T51" s="200">
        <f t="shared" si="27"/>
        <v>24</v>
      </c>
      <c r="U51" s="201">
        <v>7</v>
      </c>
      <c r="V51" s="201">
        <v>15</v>
      </c>
      <c r="W51" s="201">
        <v>1</v>
      </c>
      <c r="Y51" s="214">
        <v>0</v>
      </c>
      <c r="Z51" s="207">
        <v>0</v>
      </c>
      <c r="AA51" s="239">
        <v>0</v>
      </c>
      <c r="AB51" s="214">
        <v>0</v>
      </c>
      <c r="AC51" s="207">
        <v>0</v>
      </c>
      <c r="AD51" s="239">
        <v>0</v>
      </c>
      <c r="AE51" s="214">
        <v>3</v>
      </c>
      <c r="AF51" s="207">
        <v>2</v>
      </c>
      <c r="AG51" s="239">
        <v>0</v>
      </c>
      <c r="AH51" s="214">
        <v>2</v>
      </c>
      <c r="AI51" s="207">
        <v>7</v>
      </c>
      <c r="AJ51" s="239">
        <v>0</v>
      </c>
      <c r="AK51" s="214">
        <v>0</v>
      </c>
      <c r="AL51" s="207">
        <v>4</v>
      </c>
      <c r="AM51" s="239">
        <v>0</v>
      </c>
      <c r="AN51" s="214">
        <v>0</v>
      </c>
      <c r="AO51" s="207">
        <v>1</v>
      </c>
      <c r="AP51" s="239">
        <v>0</v>
      </c>
      <c r="AQ51" s="214">
        <v>0</v>
      </c>
      <c r="AR51" s="207">
        <v>0</v>
      </c>
      <c r="AS51" s="239">
        <v>1</v>
      </c>
      <c r="AT51" s="214">
        <v>0</v>
      </c>
      <c r="AU51" s="207">
        <v>1</v>
      </c>
      <c r="AV51" s="239">
        <v>0</v>
      </c>
      <c r="AW51" s="214">
        <v>0</v>
      </c>
      <c r="AX51" s="207">
        <v>0</v>
      </c>
      <c r="AY51" s="239">
        <v>0</v>
      </c>
      <c r="AZ51" s="214">
        <v>1</v>
      </c>
      <c r="BA51" s="207">
        <v>0</v>
      </c>
      <c r="BB51" s="239">
        <v>0</v>
      </c>
      <c r="BC51" s="214">
        <v>1</v>
      </c>
      <c r="BD51" s="207">
        <v>0</v>
      </c>
      <c r="BE51" s="239">
        <v>0</v>
      </c>
      <c r="BF51" s="214">
        <v>1</v>
      </c>
      <c r="BG51" s="207">
        <v>0</v>
      </c>
      <c r="BH51" s="239">
        <v>0</v>
      </c>
      <c r="BI51" s="203">
        <f t="shared" si="33"/>
        <v>3</v>
      </c>
      <c r="BJ51" s="203">
        <f t="shared" si="33"/>
        <v>1</v>
      </c>
      <c r="BK51" s="203">
        <f t="shared" si="33"/>
        <v>1</v>
      </c>
      <c r="BL51" s="204"/>
    </row>
    <row r="52" spans="1:97" s="233" customFormat="1" ht="18.75" thickBot="1">
      <c r="A52" s="223">
        <v>10</v>
      </c>
      <c r="B52" s="738"/>
      <c r="C52" s="224" t="s">
        <v>1920</v>
      </c>
      <c r="D52" s="225">
        <f>SUM(D48:D51)</f>
        <v>0</v>
      </c>
      <c r="E52" s="225">
        <f>SUM(E48:E51)</f>
        <v>2</v>
      </c>
      <c r="F52" s="225">
        <f>SUM(F48:F51)</f>
        <v>2</v>
      </c>
      <c r="G52" s="225">
        <f>SUM(G48:G51)</f>
        <v>0</v>
      </c>
      <c r="H52" s="226">
        <f>SUM(H48:H51)</f>
        <v>2</v>
      </c>
      <c r="I52" s="227">
        <f t="shared" si="18"/>
        <v>2</v>
      </c>
      <c r="J52" s="225">
        <f t="shared" si="19"/>
        <v>0</v>
      </c>
      <c r="K52" s="228">
        <f t="shared" si="20"/>
        <v>4</v>
      </c>
      <c r="L52" s="228">
        <f>SUM(L48:L51)</f>
        <v>1</v>
      </c>
      <c r="M52" s="228">
        <f>SUM(M48:M51)</f>
        <v>6</v>
      </c>
      <c r="N52" s="228">
        <f>SUM(N48:N51)</f>
        <v>27</v>
      </c>
      <c r="O52" s="228">
        <f>SUM(O48:O51)</f>
        <v>49</v>
      </c>
      <c r="P52" s="228">
        <f>SUM(P48:P51)</f>
        <v>18</v>
      </c>
      <c r="Q52" s="228">
        <f t="shared" si="21"/>
        <v>28</v>
      </c>
      <c r="R52" s="228">
        <f t="shared" si="22"/>
        <v>49</v>
      </c>
      <c r="S52" s="228">
        <f t="shared" si="23"/>
        <v>24</v>
      </c>
      <c r="T52" s="200">
        <f t="shared" si="27"/>
        <v>101</v>
      </c>
      <c r="U52" s="201">
        <v>26</v>
      </c>
      <c r="V52" s="201">
        <v>49</v>
      </c>
      <c r="W52" s="201">
        <v>20</v>
      </c>
      <c r="X52" s="177"/>
      <c r="Y52" s="227">
        <f t="shared" ref="Y52:BH52" si="34">SUM(Y48:Y51)</f>
        <v>0</v>
      </c>
      <c r="Z52" s="225">
        <f t="shared" si="34"/>
        <v>0</v>
      </c>
      <c r="AA52" s="228">
        <f t="shared" si="34"/>
        <v>0</v>
      </c>
      <c r="AB52" s="227">
        <f t="shared" si="34"/>
        <v>1</v>
      </c>
      <c r="AC52" s="225">
        <f t="shared" si="34"/>
        <v>0</v>
      </c>
      <c r="AD52" s="228">
        <f t="shared" si="34"/>
        <v>6</v>
      </c>
      <c r="AE52" s="227">
        <f t="shared" si="34"/>
        <v>6</v>
      </c>
      <c r="AF52" s="225">
        <f t="shared" si="34"/>
        <v>8</v>
      </c>
      <c r="AG52" s="228">
        <f t="shared" si="34"/>
        <v>0</v>
      </c>
      <c r="AH52" s="227">
        <f t="shared" si="34"/>
        <v>8</v>
      </c>
      <c r="AI52" s="225">
        <f t="shared" si="34"/>
        <v>22</v>
      </c>
      <c r="AJ52" s="228">
        <f t="shared" si="34"/>
        <v>6</v>
      </c>
      <c r="AK52" s="227">
        <f t="shared" si="34"/>
        <v>1</v>
      </c>
      <c r="AL52" s="225">
        <f t="shared" si="34"/>
        <v>13</v>
      </c>
      <c r="AM52" s="228">
        <f t="shared" si="34"/>
        <v>1</v>
      </c>
      <c r="AN52" s="227">
        <f t="shared" si="34"/>
        <v>3</v>
      </c>
      <c r="AO52" s="225">
        <f t="shared" si="34"/>
        <v>2</v>
      </c>
      <c r="AP52" s="228">
        <f t="shared" si="34"/>
        <v>1</v>
      </c>
      <c r="AQ52" s="227">
        <f t="shared" si="34"/>
        <v>1</v>
      </c>
      <c r="AR52" s="225">
        <f t="shared" si="34"/>
        <v>1</v>
      </c>
      <c r="AS52" s="228">
        <f t="shared" si="34"/>
        <v>2</v>
      </c>
      <c r="AT52" s="227">
        <f t="shared" si="34"/>
        <v>0</v>
      </c>
      <c r="AU52" s="225">
        <f t="shared" si="34"/>
        <v>1</v>
      </c>
      <c r="AV52" s="228">
        <f t="shared" si="34"/>
        <v>0</v>
      </c>
      <c r="AW52" s="227">
        <f t="shared" si="34"/>
        <v>1</v>
      </c>
      <c r="AX52" s="225">
        <f t="shared" si="34"/>
        <v>1</v>
      </c>
      <c r="AY52" s="228">
        <f t="shared" si="34"/>
        <v>1</v>
      </c>
      <c r="AZ52" s="227">
        <f t="shared" si="34"/>
        <v>3</v>
      </c>
      <c r="BA52" s="225">
        <f t="shared" si="34"/>
        <v>1</v>
      </c>
      <c r="BB52" s="228">
        <f t="shared" si="34"/>
        <v>2</v>
      </c>
      <c r="BC52" s="227">
        <f t="shared" si="34"/>
        <v>2</v>
      </c>
      <c r="BD52" s="225">
        <f t="shared" si="34"/>
        <v>0</v>
      </c>
      <c r="BE52" s="228">
        <f t="shared" si="34"/>
        <v>1</v>
      </c>
      <c r="BF52" s="227">
        <f t="shared" si="34"/>
        <v>2</v>
      </c>
      <c r="BG52" s="225">
        <f t="shared" si="34"/>
        <v>0</v>
      </c>
      <c r="BH52" s="228">
        <f t="shared" si="34"/>
        <v>4</v>
      </c>
      <c r="BI52" s="228">
        <f>SUM(BI48:BI51)</f>
        <v>9</v>
      </c>
      <c r="BJ52" s="228">
        <f>SUM(BJ48:BJ51)</f>
        <v>4</v>
      </c>
      <c r="BK52" s="228">
        <f>SUM(BK48:BK51)</f>
        <v>10</v>
      </c>
      <c r="BL52" s="272">
        <f>SUM(BI52:BK52)</f>
        <v>23</v>
      </c>
    </row>
    <row r="53" spans="1:97" ht="18.75" thickBot="1">
      <c r="A53" s="205">
        <v>1</v>
      </c>
      <c r="B53" s="738" t="s">
        <v>1165</v>
      </c>
      <c r="C53" s="252" t="s">
        <v>1942</v>
      </c>
      <c r="D53" s="207">
        <v>0</v>
      </c>
      <c r="E53" s="207">
        <v>0</v>
      </c>
      <c r="F53" s="207">
        <v>0</v>
      </c>
      <c r="G53" s="207">
        <v>0</v>
      </c>
      <c r="H53" s="238">
        <v>0</v>
      </c>
      <c r="I53" s="208">
        <f t="shared" si="18"/>
        <v>0</v>
      </c>
      <c r="J53" s="209">
        <f t="shared" si="19"/>
        <v>0</v>
      </c>
      <c r="K53" s="210">
        <f t="shared" si="20"/>
        <v>0</v>
      </c>
      <c r="L53" s="238">
        <v>0</v>
      </c>
      <c r="M53" s="238">
        <v>2</v>
      </c>
      <c r="N53" s="238">
        <v>2</v>
      </c>
      <c r="O53" s="238">
        <v>9</v>
      </c>
      <c r="P53" s="238">
        <v>3</v>
      </c>
      <c r="Q53" s="211">
        <f t="shared" si="21"/>
        <v>2</v>
      </c>
      <c r="R53" s="234">
        <f t="shared" si="22"/>
        <v>9</v>
      </c>
      <c r="S53" s="235">
        <f t="shared" si="23"/>
        <v>5</v>
      </c>
      <c r="T53" s="200">
        <f t="shared" si="27"/>
        <v>16</v>
      </c>
      <c r="U53" s="201">
        <v>2</v>
      </c>
      <c r="V53" s="201">
        <v>9</v>
      </c>
      <c r="W53" s="201">
        <v>6</v>
      </c>
      <c r="Y53" s="214">
        <v>0</v>
      </c>
      <c r="Z53" s="207">
        <v>0</v>
      </c>
      <c r="AA53" s="239">
        <v>0</v>
      </c>
      <c r="AB53" s="214">
        <v>1</v>
      </c>
      <c r="AC53" s="207">
        <v>0</v>
      </c>
      <c r="AD53" s="239">
        <v>0</v>
      </c>
      <c r="AE53" s="214">
        <v>0</v>
      </c>
      <c r="AF53" s="207">
        <v>5</v>
      </c>
      <c r="AG53" s="239">
        <v>2</v>
      </c>
      <c r="AH53" s="214">
        <v>0</v>
      </c>
      <c r="AI53" s="207">
        <v>3</v>
      </c>
      <c r="AJ53" s="239">
        <v>0</v>
      </c>
      <c r="AK53" s="214">
        <v>0</v>
      </c>
      <c r="AL53" s="207">
        <v>0</v>
      </c>
      <c r="AM53" s="239">
        <v>0</v>
      </c>
      <c r="AN53" s="214">
        <v>0</v>
      </c>
      <c r="AO53" s="207">
        <v>1</v>
      </c>
      <c r="AP53" s="239">
        <v>1</v>
      </c>
      <c r="AQ53" s="214">
        <v>0</v>
      </c>
      <c r="AR53" s="207">
        <v>0</v>
      </c>
      <c r="AS53" s="239">
        <v>0</v>
      </c>
      <c r="AT53" s="214">
        <v>1</v>
      </c>
      <c r="AU53" s="207">
        <v>0</v>
      </c>
      <c r="AV53" s="239">
        <v>2</v>
      </c>
      <c r="AW53" s="214">
        <v>0</v>
      </c>
      <c r="AX53" s="207">
        <v>0</v>
      </c>
      <c r="AY53" s="239">
        <v>0</v>
      </c>
      <c r="AZ53" s="214">
        <v>0</v>
      </c>
      <c r="BA53" s="207">
        <v>0</v>
      </c>
      <c r="BB53" s="239">
        <v>0</v>
      </c>
      <c r="BC53" s="214">
        <v>0</v>
      </c>
      <c r="BD53" s="207">
        <v>0</v>
      </c>
      <c r="BE53" s="239">
        <v>0</v>
      </c>
      <c r="BF53" s="214">
        <v>0</v>
      </c>
      <c r="BG53" s="207">
        <v>0</v>
      </c>
      <c r="BH53" s="239">
        <v>0</v>
      </c>
      <c r="BI53" s="203">
        <f t="shared" ref="BI53:BK55" si="35">AQ53+AT53+AW53+AZ53+BC53+BF53</f>
        <v>1</v>
      </c>
      <c r="BJ53" s="203">
        <f t="shared" si="35"/>
        <v>0</v>
      </c>
      <c r="BK53" s="203">
        <f t="shared" si="35"/>
        <v>2</v>
      </c>
      <c r="BL53" s="204"/>
    </row>
    <row r="54" spans="1:97" ht="18.75" thickBot="1">
      <c r="A54" s="205">
        <v>2</v>
      </c>
      <c r="B54" s="738"/>
      <c r="C54" s="252" t="s">
        <v>1943</v>
      </c>
      <c r="D54" s="207">
        <v>0</v>
      </c>
      <c r="E54" s="207">
        <v>0</v>
      </c>
      <c r="F54" s="207">
        <v>1</v>
      </c>
      <c r="G54" s="207">
        <v>0</v>
      </c>
      <c r="H54" s="238">
        <v>0</v>
      </c>
      <c r="I54" s="208">
        <f t="shared" si="18"/>
        <v>1</v>
      </c>
      <c r="J54" s="209">
        <f t="shared" si="19"/>
        <v>0</v>
      </c>
      <c r="K54" s="210">
        <f t="shared" si="20"/>
        <v>0</v>
      </c>
      <c r="L54" s="238">
        <v>0</v>
      </c>
      <c r="M54" s="238">
        <v>1</v>
      </c>
      <c r="N54" s="238">
        <v>5</v>
      </c>
      <c r="O54" s="238">
        <v>8</v>
      </c>
      <c r="P54" s="238">
        <v>4</v>
      </c>
      <c r="Q54" s="211">
        <f t="shared" si="21"/>
        <v>5</v>
      </c>
      <c r="R54" s="234">
        <f t="shared" si="22"/>
        <v>8</v>
      </c>
      <c r="S54" s="235">
        <f t="shared" si="23"/>
        <v>5</v>
      </c>
      <c r="T54" s="200">
        <f t="shared" si="27"/>
        <v>18</v>
      </c>
      <c r="U54" s="201">
        <v>3</v>
      </c>
      <c r="V54" s="201">
        <v>11</v>
      </c>
      <c r="W54" s="201">
        <v>5</v>
      </c>
      <c r="Y54" s="214">
        <v>0</v>
      </c>
      <c r="Z54" s="207">
        <v>0</v>
      </c>
      <c r="AA54" s="239">
        <v>0</v>
      </c>
      <c r="AB54" s="214">
        <v>0</v>
      </c>
      <c r="AC54" s="207">
        <v>0</v>
      </c>
      <c r="AD54" s="239">
        <v>0</v>
      </c>
      <c r="AE54" s="214">
        <v>1</v>
      </c>
      <c r="AF54" s="207">
        <v>1</v>
      </c>
      <c r="AG54" s="239">
        <v>2</v>
      </c>
      <c r="AH54" s="214">
        <v>2</v>
      </c>
      <c r="AI54" s="207">
        <v>5</v>
      </c>
      <c r="AJ54" s="239">
        <v>1</v>
      </c>
      <c r="AK54" s="214">
        <v>0</v>
      </c>
      <c r="AL54" s="207">
        <v>2</v>
      </c>
      <c r="AM54" s="239">
        <v>1</v>
      </c>
      <c r="AN54" s="214">
        <v>0</v>
      </c>
      <c r="AO54" s="207">
        <v>0</v>
      </c>
      <c r="AP54" s="239">
        <v>0</v>
      </c>
      <c r="AQ54" s="214">
        <v>0</v>
      </c>
      <c r="AR54" s="207">
        <v>0</v>
      </c>
      <c r="AS54" s="239">
        <v>0</v>
      </c>
      <c r="AT54" s="214">
        <v>0</v>
      </c>
      <c r="AU54" s="207">
        <v>0</v>
      </c>
      <c r="AV54" s="239">
        <v>0</v>
      </c>
      <c r="AW54" s="214">
        <v>1</v>
      </c>
      <c r="AX54" s="207">
        <v>0</v>
      </c>
      <c r="AY54" s="239">
        <v>1</v>
      </c>
      <c r="AZ54" s="214">
        <v>0</v>
      </c>
      <c r="BA54" s="207">
        <v>0</v>
      </c>
      <c r="BB54" s="239">
        <v>0</v>
      </c>
      <c r="BC54" s="214">
        <v>0</v>
      </c>
      <c r="BD54" s="207">
        <v>0</v>
      </c>
      <c r="BE54" s="239">
        <v>0</v>
      </c>
      <c r="BF54" s="214">
        <v>1</v>
      </c>
      <c r="BG54" s="207">
        <v>0</v>
      </c>
      <c r="BH54" s="239">
        <v>0</v>
      </c>
      <c r="BI54" s="203">
        <f t="shared" si="35"/>
        <v>2</v>
      </c>
      <c r="BJ54" s="203">
        <f t="shared" si="35"/>
        <v>0</v>
      </c>
      <c r="BK54" s="203">
        <f t="shared" si="35"/>
        <v>1</v>
      </c>
      <c r="BL54" s="204"/>
    </row>
    <row r="55" spans="1:97" ht="18.75" thickBot="1">
      <c r="A55" s="205">
        <v>3</v>
      </c>
      <c r="B55" s="738"/>
      <c r="C55" s="252" t="s">
        <v>1944</v>
      </c>
      <c r="D55" s="207">
        <v>0</v>
      </c>
      <c r="E55" s="207">
        <v>0</v>
      </c>
      <c r="F55" s="207">
        <v>0</v>
      </c>
      <c r="G55" s="207">
        <v>0</v>
      </c>
      <c r="H55" s="238">
        <v>0</v>
      </c>
      <c r="I55" s="208">
        <f t="shared" si="18"/>
        <v>0</v>
      </c>
      <c r="J55" s="209">
        <f t="shared" si="19"/>
        <v>0</v>
      </c>
      <c r="K55" s="210">
        <f t="shared" si="20"/>
        <v>0</v>
      </c>
      <c r="L55" s="238">
        <v>1</v>
      </c>
      <c r="M55" s="238">
        <v>0</v>
      </c>
      <c r="N55" s="238">
        <v>5</v>
      </c>
      <c r="O55" s="238">
        <v>6</v>
      </c>
      <c r="P55" s="238">
        <v>10</v>
      </c>
      <c r="Q55" s="211">
        <f t="shared" si="21"/>
        <v>6</v>
      </c>
      <c r="R55" s="234">
        <f t="shared" si="22"/>
        <v>6</v>
      </c>
      <c r="S55" s="235">
        <f t="shared" si="23"/>
        <v>10</v>
      </c>
      <c r="T55" s="200">
        <f t="shared" si="27"/>
        <v>22</v>
      </c>
      <c r="U55" s="201">
        <v>7</v>
      </c>
      <c r="V55" s="201">
        <v>6</v>
      </c>
      <c r="W55" s="201">
        <v>9</v>
      </c>
      <c r="Y55" s="214">
        <v>1</v>
      </c>
      <c r="Z55" s="207">
        <v>0</v>
      </c>
      <c r="AA55" s="239">
        <v>0</v>
      </c>
      <c r="AB55" s="214">
        <v>0</v>
      </c>
      <c r="AC55" s="207">
        <v>1</v>
      </c>
      <c r="AD55" s="239">
        <v>0</v>
      </c>
      <c r="AE55" s="214">
        <v>0</v>
      </c>
      <c r="AF55" s="207">
        <v>0</v>
      </c>
      <c r="AG55" s="239">
        <v>0</v>
      </c>
      <c r="AH55" s="214">
        <v>1</v>
      </c>
      <c r="AI55" s="207">
        <v>4</v>
      </c>
      <c r="AJ55" s="239">
        <v>0</v>
      </c>
      <c r="AK55" s="214">
        <v>0</v>
      </c>
      <c r="AL55" s="207">
        <v>0</v>
      </c>
      <c r="AM55" s="239">
        <v>0</v>
      </c>
      <c r="AN55" s="214">
        <v>0</v>
      </c>
      <c r="AO55" s="207">
        <v>0</v>
      </c>
      <c r="AP55" s="239">
        <v>1</v>
      </c>
      <c r="AQ55" s="214">
        <v>1</v>
      </c>
      <c r="AR55" s="207">
        <v>1</v>
      </c>
      <c r="AS55" s="239">
        <v>0</v>
      </c>
      <c r="AT55" s="214">
        <v>0</v>
      </c>
      <c r="AU55" s="207">
        <v>0</v>
      </c>
      <c r="AV55" s="239">
        <v>9</v>
      </c>
      <c r="AW55" s="214">
        <v>2</v>
      </c>
      <c r="AX55" s="207">
        <v>0</v>
      </c>
      <c r="AY55" s="239">
        <v>0</v>
      </c>
      <c r="AZ55" s="214">
        <v>1</v>
      </c>
      <c r="BA55" s="207">
        <v>0</v>
      </c>
      <c r="BB55" s="239">
        <v>0</v>
      </c>
      <c r="BC55" s="214">
        <v>0</v>
      </c>
      <c r="BD55" s="207">
        <v>0</v>
      </c>
      <c r="BE55" s="239">
        <v>0</v>
      </c>
      <c r="BF55" s="214">
        <v>0</v>
      </c>
      <c r="BG55" s="207">
        <v>0</v>
      </c>
      <c r="BH55" s="239">
        <v>0</v>
      </c>
      <c r="BI55" s="203">
        <f t="shared" si="35"/>
        <v>4</v>
      </c>
      <c r="BJ55" s="203">
        <f t="shared" si="35"/>
        <v>1</v>
      </c>
      <c r="BK55" s="203">
        <f t="shared" si="35"/>
        <v>9</v>
      </c>
      <c r="BL55" s="204"/>
    </row>
    <row r="56" spans="1:97" s="233" customFormat="1" ht="18.75" thickBot="1">
      <c r="A56" s="223">
        <v>0</v>
      </c>
      <c r="B56" s="738"/>
      <c r="C56" s="224" t="s">
        <v>1920</v>
      </c>
      <c r="D56" s="225">
        <f>SUM(D53:D55)</f>
        <v>0</v>
      </c>
      <c r="E56" s="225">
        <f>SUM(E53:E55)</f>
        <v>0</v>
      </c>
      <c r="F56" s="225">
        <f>SUM(F53:F55)</f>
        <v>1</v>
      </c>
      <c r="G56" s="225">
        <f>SUM(G53:G55)</f>
        <v>0</v>
      </c>
      <c r="H56" s="226">
        <f>SUM(H53:H55)</f>
        <v>0</v>
      </c>
      <c r="I56" s="227">
        <f t="shared" si="18"/>
        <v>1</v>
      </c>
      <c r="J56" s="225">
        <f t="shared" si="19"/>
        <v>0</v>
      </c>
      <c r="K56" s="228">
        <f t="shared" si="20"/>
        <v>0</v>
      </c>
      <c r="L56" s="228">
        <f>SUM(L53:L55)</f>
        <v>1</v>
      </c>
      <c r="M56" s="228">
        <f>SUM(M53:M55)</f>
        <v>3</v>
      </c>
      <c r="N56" s="228">
        <f>SUM(N53:N55)</f>
        <v>12</v>
      </c>
      <c r="O56" s="228">
        <f>SUM(O53:O55)</f>
        <v>23</v>
      </c>
      <c r="P56" s="226">
        <f>SUM(P53:P55)</f>
        <v>17</v>
      </c>
      <c r="Q56" s="229">
        <f t="shared" si="21"/>
        <v>13</v>
      </c>
      <c r="R56" s="228">
        <f t="shared" si="22"/>
        <v>23</v>
      </c>
      <c r="S56" s="228">
        <f t="shared" si="23"/>
        <v>20</v>
      </c>
      <c r="T56" s="200">
        <f t="shared" si="27"/>
        <v>56</v>
      </c>
      <c r="U56" s="201">
        <v>12</v>
      </c>
      <c r="V56" s="201">
        <v>26</v>
      </c>
      <c r="W56" s="201">
        <v>20</v>
      </c>
      <c r="X56" s="177"/>
      <c r="Y56" s="227">
        <f t="shared" ref="Y56:BF56" si="36">SUM(Y53:Y55)</f>
        <v>1</v>
      </c>
      <c r="Z56" s="225">
        <f t="shared" si="36"/>
        <v>0</v>
      </c>
      <c r="AA56" s="228">
        <f t="shared" si="36"/>
        <v>0</v>
      </c>
      <c r="AB56" s="227">
        <f t="shared" si="36"/>
        <v>1</v>
      </c>
      <c r="AC56" s="225">
        <f t="shared" si="36"/>
        <v>1</v>
      </c>
      <c r="AD56" s="228">
        <f t="shared" si="36"/>
        <v>0</v>
      </c>
      <c r="AE56" s="227">
        <f t="shared" si="36"/>
        <v>1</v>
      </c>
      <c r="AF56" s="225">
        <f t="shared" si="36"/>
        <v>6</v>
      </c>
      <c r="AG56" s="228">
        <f t="shared" si="36"/>
        <v>4</v>
      </c>
      <c r="AH56" s="227">
        <f t="shared" si="36"/>
        <v>3</v>
      </c>
      <c r="AI56" s="225">
        <f t="shared" si="36"/>
        <v>12</v>
      </c>
      <c r="AJ56" s="228">
        <f t="shared" si="36"/>
        <v>1</v>
      </c>
      <c r="AK56" s="227">
        <f t="shared" si="36"/>
        <v>0</v>
      </c>
      <c r="AL56" s="225">
        <f t="shared" si="36"/>
        <v>2</v>
      </c>
      <c r="AM56" s="228">
        <f t="shared" si="36"/>
        <v>1</v>
      </c>
      <c r="AN56" s="227">
        <f t="shared" si="36"/>
        <v>0</v>
      </c>
      <c r="AO56" s="225">
        <f t="shared" si="36"/>
        <v>1</v>
      </c>
      <c r="AP56" s="228">
        <f t="shared" si="36"/>
        <v>2</v>
      </c>
      <c r="AQ56" s="227">
        <f t="shared" si="36"/>
        <v>1</v>
      </c>
      <c r="AR56" s="225">
        <f t="shared" si="36"/>
        <v>1</v>
      </c>
      <c r="AS56" s="228">
        <f t="shared" si="36"/>
        <v>0</v>
      </c>
      <c r="AT56" s="227">
        <f t="shared" si="36"/>
        <v>1</v>
      </c>
      <c r="AU56" s="225">
        <f t="shared" si="36"/>
        <v>0</v>
      </c>
      <c r="AV56" s="228">
        <f t="shared" si="36"/>
        <v>11</v>
      </c>
      <c r="AW56" s="227">
        <f t="shared" si="36"/>
        <v>3</v>
      </c>
      <c r="AX56" s="225">
        <f t="shared" si="36"/>
        <v>0</v>
      </c>
      <c r="AY56" s="228">
        <f t="shared" si="36"/>
        <v>1</v>
      </c>
      <c r="AZ56" s="227">
        <f t="shared" si="36"/>
        <v>1</v>
      </c>
      <c r="BA56" s="225">
        <f t="shared" si="36"/>
        <v>0</v>
      </c>
      <c r="BB56" s="228">
        <f t="shared" si="36"/>
        <v>0</v>
      </c>
      <c r="BC56" s="227">
        <f t="shared" si="36"/>
        <v>0</v>
      </c>
      <c r="BD56" s="225">
        <f t="shared" si="36"/>
        <v>0</v>
      </c>
      <c r="BE56" s="228">
        <f t="shared" si="36"/>
        <v>0</v>
      </c>
      <c r="BF56" s="227">
        <f t="shared" si="36"/>
        <v>1</v>
      </c>
      <c r="BG56" s="227">
        <f>SUM(BG53:BG55)</f>
        <v>0</v>
      </c>
      <c r="BH56" s="227">
        <f>SUM(BH53:BH55)</f>
        <v>0</v>
      </c>
      <c r="BI56" s="227">
        <f>SUM(BI53:BI55)</f>
        <v>7</v>
      </c>
      <c r="BJ56" s="227">
        <f>SUM(BJ53:BJ55)</f>
        <v>1</v>
      </c>
      <c r="BK56" s="227">
        <f>SUM(BK53:BK55)</f>
        <v>12</v>
      </c>
      <c r="BL56" s="232">
        <f>SUM(BI56:BK56)</f>
        <v>20</v>
      </c>
    </row>
    <row r="57" spans="1:97" s="255" customFormat="1" ht="18.75" thickBot="1">
      <c r="A57" s="253"/>
      <c r="B57" s="254"/>
      <c r="C57" s="224" t="s">
        <v>402</v>
      </c>
      <c r="D57" s="225">
        <f t="shared" ref="D57:S57" si="37">D56+D52+D44+D38+D33+D28+D22+D14+D9+D47+D17</f>
        <v>0</v>
      </c>
      <c r="E57" s="225">
        <f t="shared" si="37"/>
        <v>5</v>
      </c>
      <c r="F57" s="225">
        <f t="shared" si="37"/>
        <v>18</v>
      </c>
      <c r="G57" s="225">
        <f t="shared" si="37"/>
        <v>5</v>
      </c>
      <c r="H57" s="225">
        <f t="shared" si="37"/>
        <v>10</v>
      </c>
      <c r="I57" s="225">
        <f t="shared" si="37"/>
        <v>18</v>
      </c>
      <c r="J57" s="225">
        <f t="shared" si="37"/>
        <v>5</v>
      </c>
      <c r="K57" s="225">
        <f t="shared" si="37"/>
        <v>15</v>
      </c>
      <c r="L57" s="225">
        <f t="shared" si="37"/>
        <v>5</v>
      </c>
      <c r="M57" s="225">
        <f t="shared" si="37"/>
        <v>57</v>
      </c>
      <c r="N57" s="225">
        <f t="shared" si="37"/>
        <v>197</v>
      </c>
      <c r="O57" s="225">
        <f t="shared" si="37"/>
        <v>353</v>
      </c>
      <c r="P57" s="225">
        <f t="shared" si="37"/>
        <v>159</v>
      </c>
      <c r="Q57" s="225">
        <f t="shared" si="37"/>
        <v>202</v>
      </c>
      <c r="R57" s="225">
        <f t="shared" si="37"/>
        <v>353</v>
      </c>
      <c r="S57" s="225">
        <f t="shared" si="37"/>
        <v>216</v>
      </c>
      <c r="T57" s="225">
        <f t="shared" si="27"/>
        <v>771</v>
      </c>
      <c r="U57" s="225">
        <v>184</v>
      </c>
      <c r="V57" s="225">
        <v>351</v>
      </c>
      <c r="W57" s="225">
        <v>201</v>
      </c>
      <c r="X57" s="225">
        <f t="shared" ref="X57:BC57" si="38">X56+X52+X44+X38+X33+X28+X22+X14+X9+X47+X17</f>
        <v>0</v>
      </c>
      <c r="Y57" s="225">
        <f t="shared" si="38"/>
        <v>9</v>
      </c>
      <c r="Z57" s="225">
        <f t="shared" si="38"/>
        <v>6</v>
      </c>
      <c r="AA57" s="225">
        <f t="shared" si="38"/>
        <v>12</v>
      </c>
      <c r="AB57" s="225">
        <f t="shared" si="38"/>
        <v>10</v>
      </c>
      <c r="AC57" s="225">
        <f t="shared" si="38"/>
        <v>5</v>
      </c>
      <c r="AD57" s="225">
        <f t="shared" si="38"/>
        <v>18</v>
      </c>
      <c r="AE57" s="225">
        <f t="shared" si="38"/>
        <v>30</v>
      </c>
      <c r="AF57" s="225">
        <f t="shared" si="38"/>
        <v>85</v>
      </c>
      <c r="AG57" s="225">
        <f t="shared" si="38"/>
        <v>29</v>
      </c>
      <c r="AH57" s="225">
        <f t="shared" si="38"/>
        <v>38</v>
      </c>
      <c r="AI57" s="225">
        <f t="shared" si="38"/>
        <v>142</v>
      </c>
      <c r="AJ57" s="225">
        <f t="shared" si="38"/>
        <v>33</v>
      </c>
      <c r="AK57" s="225">
        <f t="shared" si="38"/>
        <v>14</v>
      </c>
      <c r="AL57" s="225">
        <f t="shared" si="38"/>
        <v>61</v>
      </c>
      <c r="AM57" s="225">
        <f t="shared" si="38"/>
        <v>22</v>
      </c>
      <c r="AN57" s="225">
        <f t="shared" si="38"/>
        <v>18</v>
      </c>
      <c r="AO57" s="225">
        <f t="shared" si="38"/>
        <v>19</v>
      </c>
      <c r="AP57" s="225">
        <f t="shared" si="38"/>
        <v>21</v>
      </c>
      <c r="AQ57" s="225">
        <f t="shared" si="38"/>
        <v>13</v>
      </c>
      <c r="AR57" s="225">
        <f t="shared" si="38"/>
        <v>11</v>
      </c>
      <c r="AS57" s="225">
        <f t="shared" si="38"/>
        <v>20</v>
      </c>
      <c r="AT57" s="225">
        <f t="shared" si="38"/>
        <v>8</v>
      </c>
      <c r="AU57" s="225">
        <f t="shared" si="38"/>
        <v>7</v>
      </c>
      <c r="AV57" s="225">
        <f t="shared" si="38"/>
        <v>14</v>
      </c>
      <c r="AW57" s="225">
        <f t="shared" si="38"/>
        <v>9</v>
      </c>
      <c r="AX57" s="225">
        <f t="shared" si="38"/>
        <v>8</v>
      </c>
      <c r="AY57" s="225">
        <f t="shared" si="38"/>
        <v>12</v>
      </c>
      <c r="AZ57" s="225">
        <f t="shared" si="38"/>
        <v>23</v>
      </c>
      <c r="BA57" s="225">
        <f t="shared" si="38"/>
        <v>5</v>
      </c>
      <c r="BB57" s="225">
        <f t="shared" si="38"/>
        <v>12</v>
      </c>
      <c r="BC57" s="225">
        <f t="shared" si="38"/>
        <v>14</v>
      </c>
      <c r="BD57" s="225">
        <f t="shared" ref="BD57:CD57" si="39">BD56+BD52+BD44+BD38+BD33+BD28+BD22+BD14+BD9+BD47+BD17</f>
        <v>2</v>
      </c>
      <c r="BE57" s="225">
        <f t="shared" si="39"/>
        <v>9</v>
      </c>
      <c r="BF57" s="225">
        <f t="shared" si="39"/>
        <v>14</v>
      </c>
      <c r="BG57" s="225">
        <f t="shared" si="39"/>
        <v>2</v>
      </c>
      <c r="BH57" s="225">
        <f t="shared" si="39"/>
        <v>14</v>
      </c>
      <c r="BI57" s="225">
        <f t="shared" si="39"/>
        <v>81</v>
      </c>
      <c r="BJ57" s="225">
        <f t="shared" si="39"/>
        <v>35</v>
      </c>
      <c r="BK57" s="225">
        <f t="shared" si="39"/>
        <v>81</v>
      </c>
      <c r="BL57" s="232">
        <f>SUM(BI57:BK57)</f>
        <v>197</v>
      </c>
      <c r="BM57" s="225">
        <f t="shared" si="39"/>
        <v>0</v>
      </c>
      <c r="BN57" s="225">
        <f t="shared" si="39"/>
        <v>0</v>
      </c>
      <c r="BO57" s="225">
        <f t="shared" si="39"/>
        <v>0</v>
      </c>
      <c r="BP57" s="225">
        <f t="shared" si="39"/>
        <v>0</v>
      </c>
      <c r="BQ57" s="225">
        <f t="shared" si="39"/>
        <v>0</v>
      </c>
      <c r="BR57" s="225">
        <f t="shared" si="39"/>
        <v>0</v>
      </c>
      <c r="BS57" s="225">
        <f t="shared" si="39"/>
        <v>0</v>
      </c>
      <c r="BT57" s="225">
        <f t="shared" si="39"/>
        <v>0</v>
      </c>
      <c r="BU57" s="225">
        <f t="shared" si="39"/>
        <v>0</v>
      </c>
      <c r="BV57" s="225">
        <f t="shared" si="39"/>
        <v>0</v>
      </c>
      <c r="BW57" s="225">
        <f t="shared" si="39"/>
        <v>0</v>
      </c>
      <c r="BX57" s="225">
        <f t="shared" si="39"/>
        <v>0</v>
      </c>
      <c r="BY57" s="225">
        <f t="shared" si="39"/>
        <v>0</v>
      </c>
      <c r="BZ57" s="225">
        <f t="shared" si="39"/>
        <v>0</v>
      </c>
      <c r="CA57" s="225">
        <f t="shared" si="39"/>
        <v>0</v>
      </c>
      <c r="CB57" s="225">
        <f t="shared" si="39"/>
        <v>0</v>
      </c>
      <c r="CC57" s="225">
        <f t="shared" si="39"/>
        <v>0</v>
      </c>
      <c r="CD57" s="225">
        <f t="shared" si="39"/>
        <v>0</v>
      </c>
    </row>
    <row r="58" spans="1:97" ht="18.75" thickBot="1">
      <c r="D58" s="257"/>
      <c r="E58" s="257"/>
      <c r="F58" s="257"/>
      <c r="G58" s="257"/>
      <c r="H58" s="257"/>
      <c r="I58" s="257"/>
      <c r="J58" s="257"/>
      <c r="K58" s="257"/>
      <c r="L58" s="257"/>
      <c r="M58" s="257"/>
      <c r="N58" s="257"/>
      <c r="O58" s="257"/>
      <c r="P58" s="257"/>
      <c r="Q58" s="257"/>
      <c r="R58" s="257"/>
      <c r="S58" s="257"/>
      <c r="T58" s="200"/>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04"/>
      <c r="BJ58" s="204"/>
      <c r="BK58" s="204"/>
      <c r="BL58" s="204"/>
    </row>
    <row r="59" spans="1:97" ht="40.5" customHeight="1">
      <c r="A59" s="258">
        <v>1</v>
      </c>
      <c r="B59" s="742" t="s">
        <v>964</v>
      </c>
      <c r="C59" s="742"/>
      <c r="D59" s="259">
        <f t="shared" ref="D59:AI59" si="40">+D9</f>
        <v>0</v>
      </c>
      <c r="E59" s="259">
        <f t="shared" si="40"/>
        <v>0</v>
      </c>
      <c r="F59" s="259">
        <f t="shared" si="40"/>
        <v>0</v>
      </c>
      <c r="G59" s="259">
        <f t="shared" si="40"/>
        <v>0</v>
      </c>
      <c r="H59" s="259">
        <f t="shared" si="40"/>
        <v>2</v>
      </c>
      <c r="I59" s="260">
        <f t="shared" si="40"/>
        <v>0</v>
      </c>
      <c r="J59" s="260">
        <f t="shared" si="40"/>
        <v>0</v>
      </c>
      <c r="K59" s="260">
        <f t="shared" si="40"/>
        <v>2</v>
      </c>
      <c r="L59" s="259">
        <f t="shared" si="40"/>
        <v>0</v>
      </c>
      <c r="M59" s="259">
        <f t="shared" si="40"/>
        <v>3</v>
      </c>
      <c r="N59" s="259">
        <f t="shared" si="40"/>
        <v>8</v>
      </c>
      <c r="O59" s="259">
        <f t="shared" si="40"/>
        <v>15</v>
      </c>
      <c r="P59" s="259">
        <f t="shared" si="40"/>
        <v>22</v>
      </c>
      <c r="Q59" s="260">
        <f t="shared" si="40"/>
        <v>8</v>
      </c>
      <c r="R59" s="260">
        <f t="shared" si="40"/>
        <v>15</v>
      </c>
      <c r="S59" s="260">
        <f t="shared" si="40"/>
        <v>25</v>
      </c>
      <c r="T59" s="259">
        <f t="shared" si="40"/>
        <v>48</v>
      </c>
      <c r="U59" s="259">
        <f t="shared" si="40"/>
        <v>8</v>
      </c>
      <c r="V59" s="259">
        <f t="shared" si="40"/>
        <v>15</v>
      </c>
      <c r="W59" s="259">
        <f t="shared" si="40"/>
        <v>23</v>
      </c>
      <c r="X59" s="259">
        <f t="shared" si="40"/>
        <v>0</v>
      </c>
      <c r="Y59" s="259">
        <f t="shared" si="40"/>
        <v>0</v>
      </c>
      <c r="Z59" s="259">
        <f t="shared" si="40"/>
        <v>0</v>
      </c>
      <c r="AA59" s="259">
        <f t="shared" si="40"/>
        <v>2</v>
      </c>
      <c r="AB59" s="259">
        <f t="shared" si="40"/>
        <v>1</v>
      </c>
      <c r="AC59" s="259">
        <f t="shared" si="40"/>
        <v>0</v>
      </c>
      <c r="AD59" s="259">
        <f t="shared" si="40"/>
        <v>2</v>
      </c>
      <c r="AE59" s="259">
        <f t="shared" si="40"/>
        <v>1</v>
      </c>
      <c r="AF59" s="259">
        <f t="shared" si="40"/>
        <v>7</v>
      </c>
      <c r="AG59" s="259">
        <f t="shared" si="40"/>
        <v>4</v>
      </c>
      <c r="AH59" s="259">
        <f t="shared" si="40"/>
        <v>2</v>
      </c>
      <c r="AI59" s="259">
        <f t="shared" si="40"/>
        <v>5</v>
      </c>
      <c r="AJ59" s="259">
        <f t="shared" ref="AJ59:BO59" si="41">+AJ9</f>
        <v>3</v>
      </c>
      <c r="AK59" s="259">
        <f t="shared" si="41"/>
        <v>0</v>
      </c>
      <c r="AL59" s="259">
        <f t="shared" si="41"/>
        <v>0</v>
      </c>
      <c r="AM59" s="259">
        <f t="shared" si="41"/>
        <v>1</v>
      </c>
      <c r="AN59" s="259">
        <f t="shared" si="41"/>
        <v>1</v>
      </c>
      <c r="AO59" s="259">
        <f t="shared" si="41"/>
        <v>0</v>
      </c>
      <c r="AP59" s="259">
        <f t="shared" si="41"/>
        <v>3</v>
      </c>
      <c r="AQ59" s="259">
        <f t="shared" si="41"/>
        <v>0</v>
      </c>
      <c r="AR59" s="259">
        <f t="shared" si="41"/>
        <v>2</v>
      </c>
      <c r="AS59" s="259">
        <f t="shared" si="41"/>
        <v>1</v>
      </c>
      <c r="AT59" s="259">
        <f t="shared" si="41"/>
        <v>0</v>
      </c>
      <c r="AU59" s="259">
        <f t="shared" si="41"/>
        <v>0</v>
      </c>
      <c r="AV59" s="259">
        <f t="shared" si="41"/>
        <v>0</v>
      </c>
      <c r="AW59" s="259">
        <f t="shared" si="41"/>
        <v>0</v>
      </c>
      <c r="AX59" s="259">
        <f t="shared" si="41"/>
        <v>1</v>
      </c>
      <c r="AY59" s="259">
        <f t="shared" si="41"/>
        <v>3</v>
      </c>
      <c r="AZ59" s="259">
        <f t="shared" si="41"/>
        <v>3</v>
      </c>
      <c r="BA59" s="259">
        <f t="shared" si="41"/>
        <v>0</v>
      </c>
      <c r="BB59" s="259">
        <f t="shared" si="41"/>
        <v>2</v>
      </c>
      <c r="BC59" s="259">
        <f t="shared" si="41"/>
        <v>0</v>
      </c>
      <c r="BD59" s="259">
        <f t="shared" si="41"/>
        <v>0</v>
      </c>
      <c r="BE59" s="259">
        <f t="shared" si="41"/>
        <v>2</v>
      </c>
      <c r="BF59" s="259">
        <f t="shared" si="41"/>
        <v>0</v>
      </c>
      <c r="BG59" s="259">
        <f t="shared" si="41"/>
        <v>0</v>
      </c>
      <c r="BH59" s="259">
        <f t="shared" si="41"/>
        <v>2</v>
      </c>
      <c r="BI59" s="259">
        <f t="shared" si="41"/>
        <v>3</v>
      </c>
      <c r="BJ59" s="259">
        <f t="shared" si="41"/>
        <v>3</v>
      </c>
      <c r="BK59" s="259">
        <f t="shared" si="41"/>
        <v>10</v>
      </c>
      <c r="BL59" s="259">
        <f t="shared" si="41"/>
        <v>16</v>
      </c>
      <c r="BM59" s="259">
        <f t="shared" si="41"/>
        <v>0</v>
      </c>
      <c r="BN59" s="259">
        <f t="shared" si="41"/>
        <v>0</v>
      </c>
      <c r="BO59" s="259">
        <f t="shared" si="41"/>
        <v>0</v>
      </c>
      <c r="BP59" s="259">
        <f t="shared" ref="BP59:CS59" si="42">+BP9</f>
        <v>0</v>
      </c>
      <c r="BQ59" s="259">
        <f t="shared" si="42"/>
        <v>0</v>
      </c>
      <c r="BR59" s="259">
        <f t="shared" si="42"/>
        <v>0</v>
      </c>
      <c r="BS59" s="259">
        <f t="shared" si="42"/>
        <v>0</v>
      </c>
      <c r="BT59" s="259">
        <f t="shared" si="42"/>
        <v>0</v>
      </c>
      <c r="BU59" s="259">
        <f t="shared" si="42"/>
        <v>0</v>
      </c>
      <c r="BV59" s="259">
        <f t="shared" si="42"/>
        <v>0</v>
      </c>
      <c r="BW59" s="259">
        <f t="shared" si="42"/>
        <v>0</v>
      </c>
      <c r="BX59" s="259">
        <f t="shared" si="42"/>
        <v>0</v>
      </c>
      <c r="BY59" s="259">
        <f t="shared" si="42"/>
        <v>0</v>
      </c>
      <c r="BZ59" s="259">
        <f t="shared" si="42"/>
        <v>0</v>
      </c>
      <c r="CA59" s="259">
        <f t="shared" si="42"/>
        <v>0</v>
      </c>
      <c r="CB59" s="259">
        <f t="shared" si="42"/>
        <v>0</v>
      </c>
      <c r="CC59" s="259">
        <f t="shared" si="42"/>
        <v>0</v>
      </c>
      <c r="CD59" s="259">
        <f t="shared" si="42"/>
        <v>0</v>
      </c>
      <c r="CE59" s="259">
        <f t="shared" si="42"/>
        <v>0</v>
      </c>
      <c r="CF59" s="259">
        <f t="shared" si="42"/>
        <v>0</v>
      </c>
      <c r="CG59" s="259">
        <f t="shared" si="42"/>
        <v>0</v>
      </c>
      <c r="CH59" s="259">
        <f t="shared" si="42"/>
        <v>0</v>
      </c>
      <c r="CI59" s="259">
        <f t="shared" si="42"/>
        <v>0</v>
      </c>
      <c r="CJ59" s="259">
        <f t="shared" si="42"/>
        <v>0</v>
      </c>
      <c r="CK59" s="259">
        <f t="shared" si="42"/>
        <v>0</v>
      </c>
      <c r="CL59" s="259">
        <f t="shared" si="42"/>
        <v>0</v>
      </c>
      <c r="CM59" s="259">
        <f t="shared" si="42"/>
        <v>0</v>
      </c>
      <c r="CN59" s="259">
        <f t="shared" si="42"/>
        <v>0</v>
      </c>
      <c r="CO59" s="259">
        <f t="shared" si="42"/>
        <v>0</v>
      </c>
      <c r="CP59" s="259">
        <f t="shared" si="42"/>
        <v>0</v>
      </c>
      <c r="CQ59" s="259">
        <f t="shared" si="42"/>
        <v>0</v>
      </c>
      <c r="CR59" s="259">
        <f t="shared" si="42"/>
        <v>0</v>
      </c>
      <c r="CS59" s="259">
        <f t="shared" si="42"/>
        <v>0</v>
      </c>
    </row>
    <row r="60" spans="1:97" ht="40.5" customHeight="1">
      <c r="A60" s="261">
        <v>2</v>
      </c>
      <c r="B60" s="730" t="s">
        <v>1670</v>
      </c>
      <c r="C60" s="731"/>
      <c r="D60" s="262">
        <f t="shared" ref="D60:AI60" si="43">+D14</f>
        <v>0</v>
      </c>
      <c r="E60" s="262">
        <f t="shared" si="43"/>
        <v>0</v>
      </c>
      <c r="F60" s="262">
        <f t="shared" si="43"/>
        <v>0</v>
      </c>
      <c r="G60" s="262">
        <f t="shared" si="43"/>
        <v>0</v>
      </c>
      <c r="H60" s="262">
        <f t="shared" si="43"/>
        <v>1</v>
      </c>
      <c r="I60" s="263">
        <f t="shared" si="43"/>
        <v>0</v>
      </c>
      <c r="J60" s="263">
        <f t="shared" si="43"/>
        <v>0</v>
      </c>
      <c r="K60" s="263">
        <f t="shared" si="43"/>
        <v>1</v>
      </c>
      <c r="L60" s="262">
        <f t="shared" si="43"/>
        <v>2</v>
      </c>
      <c r="M60" s="262">
        <f t="shared" si="43"/>
        <v>7</v>
      </c>
      <c r="N60" s="262">
        <f t="shared" si="43"/>
        <v>23</v>
      </c>
      <c r="O60" s="262">
        <f t="shared" si="43"/>
        <v>43</v>
      </c>
      <c r="P60" s="262">
        <f t="shared" si="43"/>
        <v>16</v>
      </c>
      <c r="Q60" s="263">
        <f t="shared" si="43"/>
        <v>25</v>
      </c>
      <c r="R60" s="263">
        <f t="shared" si="43"/>
        <v>43</v>
      </c>
      <c r="S60" s="263">
        <f t="shared" si="43"/>
        <v>23</v>
      </c>
      <c r="T60" s="262">
        <f t="shared" si="43"/>
        <v>91</v>
      </c>
      <c r="U60" s="262">
        <f t="shared" si="43"/>
        <v>25</v>
      </c>
      <c r="V60" s="262">
        <f t="shared" si="43"/>
        <v>43</v>
      </c>
      <c r="W60" s="262">
        <f t="shared" si="43"/>
        <v>22</v>
      </c>
      <c r="X60" s="262">
        <f t="shared" si="43"/>
        <v>0</v>
      </c>
      <c r="Y60" s="262">
        <f t="shared" si="43"/>
        <v>4</v>
      </c>
      <c r="Z60" s="262">
        <f t="shared" si="43"/>
        <v>1</v>
      </c>
      <c r="AA60" s="262">
        <f t="shared" si="43"/>
        <v>2</v>
      </c>
      <c r="AB60" s="262">
        <f t="shared" si="43"/>
        <v>0</v>
      </c>
      <c r="AC60" s="262">
        <f t="shared" si="43"/>
        <v>1</v>
      </c>
      <c r="AD60" s="262">
        <f t="shared" si="43"/>
        <v>2</v>
      </c>
      <c r="AE60" s="262">
        <f t="shared" si="43"/>
        <v>4</v>
      </c>
      <c r="AF60" s="262">
        <f t="shared" si="43"/>
        <v>10</v>
      </c>
      <c r="AG60" s="262">
        <f t="shared" si="43"/>
        <v>3</v>
      </c>
      <c r="AH60" s="262">
        <f t="shared" si="43"/>
        <v>3</v>
      </c>
      <c r="AI60" s="262">
        <f t="shared" si="43"/>
        <v>18</v>
      </c>
      <c r="AJ60" s="262">
        <f t="shared" ref="AJ60:BO60" si="44">+AJ14</f>
        <v>3</v>
      </c>
      <c r="AK60" s="262">
        <f t="shared" si="44"/>
        <v>3</v>
      </c>
      <c r="AL60" s="262">
        <f t="shared" si="44"/>
        <v>3</v>
      </c>
      <c r="AM60" s="262">
        <f t="shared" si="44"/>
        <v>3</v>
      </c>
      <c r="AN60" s="262">
        <f t="shared" si="44"/>
        <v>3</v>
      </c>
      <c r="AO60" s="262">
        <f t="shared" si="44"/>
        <v>7</v>
      </c>
      <c r="AP60" s="262">
        <f t="shared" si="44"/>
        <v>4</v>
      </c>
      <c r="AQ60" s="262">
        <f t="shared" si="44"/>
        <v>1</v>
      </c>
      <c r="AR60" s="262">
        <f t="shared" si="44"/>
        <v>0</v>
      </c>
      <c r="AS60" s="262">
        <f t="shared" si="44"/>
        <v>4</v>
      </c>
      <c r="AT60" s="262">
        <f t="shared" si="44"/>
        <v>1</v>
      </c>
      <c r="AU60" s="262">
        <f t="shared" si="44"/>
        <v>3</v>
      </c>
      <c r="AV60" s="262">
        <f t="shared" si="44"/>
        <v>0</v>
      </c>
      <c r="AW60" s="262">
        <f t="shared" si="44"/>
        <v>1</v>
      </c>
      <c r="AX60" s="262">
        <f t="shared" si="44"/>
        <v>0</v>
      </c>
      <c r="AY60" s="262">
        <f t="shared" si="44"/>
        <v>0</v>
      </c>
      <c r="AZ60" s="262">
        <f t="shared" si="44"/>
        <v>1</v>
      </c>
      <c r="BA60" s="262">
        <f t="shared" si="44"/>
        <v>0</v>
      </c>
      <c r="BB60" s="262">
        <f t="shared" si="44"/>
        <v>1</v>
      </c>
      <c r="BC60" s="262">
        <f t="shared" si="44"/>
        <v>4</v>
      </c>
      <c r="BD60" s="262">
        <f t="shared" si="44"/>
        <v>0</v>
      </c>
      <c r="BE60" s="262">
        <f t="shared" si="44"/>
        <v>0</v>
      </c>
      <c r="BF60" s="262">
        <f t="shared" si="44"/>
        <v>0</v>
      </c>
      <c r="BG60" s="262">
        <f t="shared" si="44"/>
        <v>0</v>
      </c>
      <c r="BH60" s="262">
        <f t="shared" si="44"/>
        <v>1</v>
      </c>
      <c r="BI60" s="262">
        <f t="shared" si="44"/>
        <v>8</v>
      </c>
      <c r="BJ60" s="262">
        <f t="shared" si="44"/>
        <v>3</v>
      </c>
      <c r="BK60" s="262">
        <f t="shared" si="44"/>
        <v>6</v>
      </c>
      <c r="BL60" s="262">
        <f t="shared" si="44"/>
        <v>17</v>
      </c>
      <c r="BM60" s="262">
        <f t="shared" si="44"/>
        <v>0</v>
      </c>
      <c r="BN60" s="262">
        <f t="shared" si="44"/>
        <v>0</v>
      </c>
      <c r="BO60" s="262">
        <f t="shared" si="44"/>
        <v>0</v>
      </c>
      <c r="BP60" s="262">
        <f t="shared" ref="BP60:CS60" si="45">+BP14</f>
        <v>0</v>
      </c>
      <c r="BQ60" s="262">
        <f t="shared" si="45"/>
        <v>0</v>
      </c>
      <c r="BR60" s="262">
        <f t="shared" si="45"/>
        <v>0</v>
      </c>
      <c r="BS60" s="262">
        <f t="shared" si="45"/>
        <v>0</v>
      </c>
      <c r="BT60" s="262">
        <f t="shared" si="45"/>
        <v>0</v>
      </c>
      <c r="BU60" s="262">
        <f t="shared" si="45"/>
        <v>0</v>
      </c>
      <c r="BV60" s="262">
        <f t="shared" si="45"/>
        <v>0</v>
      </c>
      <c r="BW60" s="262">
        <f t="shared" si="45"/>
        <v>0</v>
      </c>
      <c r="BX60" s="262">
        <f t="shared" si="45"/>
        <v>0</v>
      </c>
      <c r="BY60" s="262">
        <f t="shared" si="45"/>
        <v>0</v>
      </c>
      <c r="BZ60" s="262">
        <f t="shared" si="45"/>
        <v>0</v>
      </c>
      <c r="CA60" s="262">
        <f t="shared" si="45"/>
        <v>0</v>
      </c>
      <c r="CB60" s="262">
        <f t="shared" si="45"/>
        <v>0</v>
      </c>
      <c r="CC60" s="262">
        <f t="shared" si="45"/>
        <v>0</v>
      </c>
      <c r="CD60" s="262">
        <f t="shared" si="45"/>
        <v>0</v>
      </c>
      <c r="CE60" s="262">
        <f t="shared" si="45"/>
        <v>0</v>
      </c>
      <c r="CF60" s="262">
        <f t="shared" si="45"/>
        <v>0</v>
      </c>
      <c r="CG60" s="262">
        <f t="shared" si="45"/>
        <v>0</v>
      </c>
      <c r="CH60" s="262">
        <f t="shared" si="45"/>
        <v>0</v>
      </c>
      <c r="CI60" s="262">
        <f t="shared" si="45"/>
        <v>0</v>
      </c>
      <c r="CJ60" s="262">
        <f t="shared" si="45"/>
        <v>0</v>
      </c>
      <c r="CK60" s="262">
        <f t="shared" si="45"/>
        <v>0</v>
      </c>
      <c r="CL60" s="262">
        <f t="shared" si="45"/>
        <v>0</v>
      </c>
      <c r="CM60" s="262">
        <f t="shared" si="45"/>
        <v>0</v>
      </c>
      <c r="CN60" s="262">
        <f t="shared" si="45"/>
        <v>0</v>
      </c>
      <c r="CO60" s="262">
        <f t="shared" si="45"/>
        <v>0</v>
      </c>
      <c r="CP60" s="262">
        <f t="shared" si="45"/>
        <v>0</v>
      </c>
      <c r="CQ60" s="262">
        <f t="shared" si="45"/>
        <v>0</v>
      </c>
      <c r="CR60" s="262">
        <f t="shared" si="45"/>
        <v>0</v>
      </c>
      <c r="CS60" s="262">
        <f t="shared" si="45"/>
        <v>0</v>
      </c>
    </row>
    <row r="61" spans="1:97" ht="40.5" customHeight="1">
      <c r="A61" s="261">
        <v>3</v>
      </c>
      <c r="B61" s="730" t="s">
        <v>589</v>
      </c>
      <c r="C61" s="731"/>
      <c r="D61" s="262">
        <f t="shared" ref="D61:AI61" si="46">D17</f>
        <v>0</v>
      </c>
      <c r="E61" s="262">
        <f t="shared" si="46"/>
        <v>1</v>
      </c>
      <c r="F61" s="262">
        <f t="shared" si="46"/>
        <v>3</v>
      </c>
      <c r="G61" s="262">
        <f t="shared" si="46"/>
        <v>4</v>
      </c>
      <c r="H61" s="262">
        <f t="shared" si="46"/>
        <v>1</v>
      </c>
      <c r="I61" s="263">
        <f t="shared" si="46"/>
        <v>3</v>
      </c>
      <c r="J61" s="263">
        <f t="shared" si="46"/>
        <v>4</v>
      </c>
      <c r="K61" s="263">
        <f t="shared" si="46"/>
        <v>2</v>
      </c>
      <c r="L61" s="262">
        <f t="shared" si="46"/>
        <v>0</v>
      </c>
      <c r="M61" s="262">
        <f t="shared" si="46"/>
        <v>4</v>
      </c>
      <c r="N61" s="262">
        <f t="shared" si="46"/>
        <v>13</v>
      </c>
      <c r="O61" s="262">
        <f t="shared" si="46"/>
        <v>20</v>
      </c>
      <c r="P61" s="262">
        <f t="shared" si="46"/>
        <v>5</v>
      </c>
      <c r="Q61" s="263">
        <f t="shared" si="46"/>
        <v>13</v>
      </c>
      <c r="R61" s="263">
        <f t="shared" si="46"/>
        <v>20</v>
      </c>
      <c r="S61" s="263">
        <f t="shared" si="46"/>
        <v>9</v>
      </c>
      <c r="T61" s="262">
        <f t="shared" si="46"/>
        <v>42</v>
      </c>
      <c r="U61" s="262">
        <f t="shared" si="46"/>
        <v>10</v>
      </c>
      <c r="V61" s="262">
        <f t="shared" si="46"/>
        <v>16</v>
      </c>
      <c r="W61" s="262">
        <f t="shared" si="46"/>
        <v>7</v>
      </c>
      <c r="X61" s="262">
        <f t="shared" si="46"/>
        <v>0</v>
      </c>
      <c r="Y61" s="262">
        <f t="shared" si="46"/>
        <v>1</v>
      </c>
      <c r="Z61" s="262">
        <f t="shared" si="46"/>
        <v>3</v>
      </c>
      <c r="AA61" s="262">
        <f t="shared" si="46"/>
        <v>0</v>
      </c>
      <c r="AB61" s="262">
        <f t="shared" si="46"/>
        <v>1</v>
      </c>
      <c r="AC61" s="262">
        <f t="shared" si="46"/>
        <v>0</v>
      </c>
      <c r="AD61" s="262">
        <f t="shared" si="46"/>
        <v>1</v>
      </c>
      <c r="AE61" s="262">
        <f t="shared" si="46"/>
        <v>2</v>
      </c>
      <c r="AF61" s="262">
        <f t="shared" si="46"/>
        <v>4</v>
      </c>
      <c r="AG61" s="262">
        <f t="shared" si="46"/>
        <v>0</v>
      </c>
      <c r="AH61" s="262">
        <f t="shared" si="46"/>
        <v>4</v>
      </c>
      <c r="AI61" s="262">
        <f t="shared" si="46"/>
        <v>8</v>
      </c>
      <c r="AJ61" s="262">
        <f t="shared" ref="AJ61:BO61" si="47">AJ17</f>
        <v>1</v>
      </c>
      <c r="AK61" s="262">
        <f t="shared" si="47"/>
        <v>0</v>
      </c>
      <c r="AL61" s="262">
        <f t="shared" si="47"/>
        <v>2</v>
      </c>
      <c r="AM61" s="262">
        <f t="shared" si="47"/>
        <v>0</v>
      </c>
      <c r="AN61" s="262">
        <f t="shared" si="47"/>
        <v>1</v>
      </c>
      <c r="AO61" s="262">
        <f t="shared" si="47"/>
        <v>1</v>
      </c>
      <c r="AP61" s="262">
        <f t="shared" si="47"/>
        <v>1</v>
      </c>
      <c r="AQ61" s="262">
        <f t="shared" si="47"/>
        <v>0</v>
      </c>
      <c r="AR61" s="262">
        <f t="shared" si="47"/>
        <v>0</v>
      </c>
      <c r="AS61" s="262">
        <f t="shared" si="47"/>
        <v>0</v>
      </c>
      <c r="AT61" s="262">
        <f t="shared" si="47"/>
        <v>1</v>
      </c>
      <c r="AU61" s="262">
        <f t="shared" si="47"/>
        <v>0</v>
      </c>
      <c r="AV61" s="262">
        <f t="shared" si="47"/>
        <v>0</v>
      </c>
      <c r="AW61" s="262">
        <f t="shared" si="47"/>
        <v>1</v>
      </c>
      <c r="AX61" s="262">
        <f t="shared" si="47"/>
        <v>1</v>
      </c>
      <c r="AY61" s="262">
        <f t="shared" si="47"/>
        <v>2</v>
      </c>
      <c r="AZ61" s="262">
        <f t="shared" si="47"/>
        <v>1</v>
      </c>
      <c r="BA61" s="262">
        <f t="shared" si="47"/>
        <v>0</v>
      </c>
      <c r="BB61" s="262">
        <f t="shared" si="47"/>
        <v>1</v>
      </c>
      <c r="BC61" s="262">
        <f t="shared" si="47"/>
        <v>0</v>
      </c>
      <c r="BD61" s="262">
        <f t="shared" si="47"/>
        <v>0</v>
      </c>
      <c r="BE61" s="262">
        <f t="shared" si="47"/>
        <v>2</v>
      </c>
      <c r="BF61" s="262">
        <f t="shared" si="47"/>
        <v>1</v>
      </c>
      <c r="BG61" s="262">
        <f t="shared" si="47"/>
        <v>1</v>
      </c>
      <c r="BH61" s="262">
        <f t="shared" si="47"/>
        <v>1</v>
      </c>
      <c r="BI61" s="262">
        <f t="shared" si="47"/>
        <v>4</v>
      </c>
      <c r="BJ61" s="262">
        <f t="shared" si="47"/>
        <v>2</v>
      </c>
      <c r="BK61" s="262">
        <f t="shared" si="47"/>
        <v>6</v>
      </c>
      <c r="BL61" s="262">
        <f t="shared" si="47"/>
        <v>12</v>
      </c>
      <c r="BM61" s="262">
        <f t="shared" si="47"/>
        <v>0</v>
      </c>
      <c r="BN61" s="262">
        <f t="shared" si="47"/>
        <v>0</v>
      </c>
      <c r="BO61" s="262">
        <f t="shared" si="47"/>
        <v>0</v>
      </c>
      <c r="BP61" s="262">
        <f t="shared" ref="BP61:CS61" si="48">BP17</f>
        <v>0</v>
      </c>
      <c r="BQ61" s="262">
        <f t="shared" si="48"/>
        <v>0</v>
      </c>
      <c r="BR61" s="262">
        <f t="shared" si="48"/>
        <v>0</v>
      </c>
      <c r="BS61" s="262">
        <f t="shared" si="48"/>
        <v>0</v>
      </c>
      <c r="BT61" s="262">
        <f t="shared" si="48"/>
        <v>0</v>
      </c>
      <c r="BU61" s="262">
        <f t="shared" si="48"/>
        <v>0</v>
      </c>
      <c r="BV61" s="262">
        <f t="shared" si="48"/>
        <v>0</v>
      </c>
      <c r="BW61" s="262">
        <f t="shared" si="48"/>
        <v>0</v>
      </c>
      <c r="BX61" s="262">
        <f t="shared" si="48"/>
        <v>0</v>
      </c>
      <c r="BY61" s="262">
        <f t="shared" si="48"/>
        <v>0</v>
      </c>
      <c r="BZ61" s="262">
        <f t="shared" si="48"/>
        <v>0</v>
      </c>
      <c r="CA61" s="262">
        <f t="shared" si="48"/>
        <v>0</v>
      </c>
      <c r="CB61" s="262">
        <f t="shared" si="48"/>
        <v>0</v>
      </c>
      <c r="CC61" s="262">
        <f t="shared" si="48"/>
        <v>0</v>
      </c>
      <c r="CD61" s="262">
        <f t="shared" si="48"/>
        <v>0</v>
      </c>
      <c r="CE61" s="262">
        <f t="shared" si="48"/>
        <v>0</v>
      </c>
      <c r="CF61" s="262">
        <f t="shared" si="48"/>
        <v>0</v>
      </c>
      <c r="CG61" s="262">
        <f t="shared" si="48"/>
        <v>0</v>
      </c>
      <c r="CH61" s="262">
        <f t="shared" si="48"/>
        <v>0</v>
      </c>
      <c r="CI61" s="262">
        <f t="shared" si="48"/>
        <v>0</v>
      </c>
      <c r="CJ61" s="262">
        <f t="shared" si="48"/>
        <v>0</v>
      </c>
      <c r="CK61" s="262">
        <f t="shared" si="48"/>
        <v>0</v>
      </c>
      <c r="CL61" s="262">
        <f t="shared" si="48"/>
        <v>0</v>
      </c>
      <c r="CM61" s="262">
        <f t="shared" si="48"/>
        <v>0</v>
      </c>
      <c r="CN61" s="262">
        <f t="shared" si="48"/>
        <v>0</v>
      </c>
      <c r="CO61" s="262">
        <f t="shared" si="48"/>
        <v>0</v>
      </c>
      <c r="CP61" s="262">
        <f t="shared" si="48"/>
        <v>0</v>
      </c>
      <c r="CQ61" s="262">
        <f t="shared" si="48"/>
        <v>0</v>
      </c>
      <c r="CR61" s="262">
        <f t="shared" si="48"/>
        <v>0</v>
      </c>
      <c r="CS61" s="262">
        <f t="shared" si="48"/>
        <v>0</v>
      </c>
    </row>
    <row r="62" spans="1:97" ht="40.5" customHeight="1">
      <c r="A62" s="261">
        <v>4</v>
      </c>
      <c r="B62" s="730" t="s">
        <v>1671</v>
      </c>
      <c r="C62" s="731"/>
      <c r="D62" s="240">
        <f t="shared" ref="D62:AI62" si="49">+D22</f>
        <v>0</v>
      </c>
      <c r="E62" s="240">
        <f t="shared" si="49"/>
        <v>0</v>
      </c>
      <c r="F62" s="240">
        <f t="shared" si="49"/>
        <v>4</v>
      </c>
      <c r="G62" s="240">
        <f t="shared" si="49"/>
        <v>0</v>
      </c>
      <c r="H62" s="240">
        <f t="shared" si="49"/>
        <v>3</v>
      </c>
      <c r="I62" s="264">
        <f t="shared" si="49"/>
        <v>4</v>
      </c>
      <c r="J62" s="264">
        <f t="shared" si="49"/>
        <v>0</v>
      </c>
      <c r="K62" s="264">
        <f t="shared" si="49"/>
        <v>3</v>
      </c>
      <c r="L62" s="240">
        <f t="shared" si="49"/>
        <v>0</v>
      </c>
      <c r="M62" s="240">
        <f t="shared" si="49"/>
        <v>4</v>
      </c>
      <c r="N62" s="240">
        <f t="shared" si="49"/>
        <v>24</v>
      </c>
      <c r="O62" s="240">
        <f t="shared" si="49"/>
        <v>50</v>
      </c>
      <c r="P62" s="240">
        <f t="shared" si="49"/>
        <v>9</v>
      </c>
      <c r="Q62" s="264">
        <f t="shared" si="49"/>
        <v>24</v>
      </c>
      <c r="R62" s="264">
        <f t="shared" si="49"/>
        <v>50</v>
      </c>
      <c r="S62" s="264">
        <f t="shared" si="49"/>
        <v>13</v>
      </c>
      <c r="T62" s="240">
        <f t="shared" si="49"/>
        <v>87</v>
      </c>
      <c r="U62" s="240">
        <f t="shared" si="49"/>
        <v>20</v>
      </c>
      <c r="V62" s="240">
        <f t="shared" si="49"/>
        <v>50</v>
      </c>
      <c r="W62" s="240">
        <f t="shared" si="49"/>
        <v>10</v>
      </c>
      <c r="X62" s="240">
        <f t="shared" si="49"/>
        <v>0</v>
      </c>
      <c r="Y62" s="240">
        <f t="shared" si="49"/>
        <v>0</v>
      </c>
      <c r="Z62" s="240">
        <f t="shared" si="49"/>
        <v>0</v>
      </c>
      <c r="AA62" s="240">
        <f t="shared" si="49"/>
        <v>0</v>
      </c>
      <c r="AB62" s="240">
        <f t="shared" si="49"/>
        <v>2</v>
      </c>
      <c r="AC62" s="240">
        <f t="shared" si="49"/>
        <v>0</v>
      </c>
      <c r="AD62" s="240">
        <f t="shared" si="49"/>
        <v>1</v>
      </c>
      <c r="AE62" s="240">
        <f t="shared" si="49"/>
        <v>4</v>
      </c>
      <c r="AF62" s="240">
        <f t="shared" si="49"/>
        <v>10</v>
      </c>
      <c r="AG62" s="240">
        <f t="shared" si="49"/>
        <v>1</v>
      </c>
      <c r="AH62" s="240">
        <f t="shared" si="49"/>
        <v>2</v>
      </c>
      <c r="AI62" s="240">
        <f t="shared" si="49"/>
        <v>26</v>
      </c>
      <c r="AJ62" s="240">
        <f t="shared" ref="AJ62:BO62" si="50">+AJ22</f>
        <v>5</v>
      </c>
      <c r="AK62" s="240">
        <f t="shared" si="50"/>
        <v>3</v>
      </c>
      <c r="AL62" s="240">
        <f t="shared" si="50"/>
        <v>9</v>
      </c>
      <c r="AM62" s="240">
        <f t="shared" si="50"/>
        <v>0</v>
      </c>
      <c r="AN62" s="240">
        <f t="shared" si="50"/>
        <v>4</v>
      </c>
      <c r="AO62" s="240">
        <f t="shared" si="50"/>
        <v>1</v>
      </c>
      <c r="AP62" s="240">
        <f t="shared" si="50"/>
        <v>1</v>
      </c>
      <c r="AQ62" s="240">
        <f t="shared" si="50"/>
        <v>0</v>
      </c>
      <c r="AR62" s="240">
        <f t="shared" si="50"/>
        <v>1</v>
      </c>
      <c r="AS62" s="240">
        <f t="shared" si="50"/>
        <v>1</v>
      </c>
      <c r="AT62" s="240">
        <f t="shared" si="50"/>
        <v>1</v>
      </c>
      <c r="AU62" s="240">
        <f t="shared" si="50"/>
        <v>2</v>
      </c>
      <c r="AV62" s="240">
        <f t="shared" si="50"/>
        <v>0</v>
      </c>
      <c r="AW62" s="240">
        <f t="shared" si="50"/>
        <v>1</v>
      </c>
      <c r="AX62" s="240">
        <f t="shared" si="50"/>
        <v>1</v>
      </c>
      <c r="AY62" s="240">
        <f t="shared" si="50"/>
        <v>0</v>
      </c>
      <c r="AZ62" s="240">
        <f t="shared" si="50"/>
        <v>2</v>
      </c>
      <c r="BA62" s="240">
        <f t="shared" si="50"/>
        <v>0</v>
      </c>
      <c r="BB62" s="240">
        <f t="shared" si="50"/>
        <v>1</v>
      </c>
      <c r="BC62" s="240">
        <f t="shared" si="50"/>
        <v>1</v>
      </c>
      <c r="BD62" s="240">
        <f t="shared" si="50"/>
        <v>0</v>
      </c>
      <c r="BE62" s="240">
        <f t="shared" si="50"/>
        <v>0</v>
      </c>
      <c r="BF62" s="240">
        <f t="shared" si="50"/>
        <v>4</v>
      </c>
      <c r="BG62" s="240">
        <f t="shared" si="50"/>
        <v>0</v>
      </c>
      <c r="BH62" s="240">
        <f t="shared" si="50"/>
        <v>3</v>
      </c>
      <c r="BI62" s="240">
        <f t="shared" si="50"/>
        <v>9</v>
      </c>
      <c r="BJ62" s="240">
        <f t="shared" si="50"/>
        <v>4</v>
      </c>
      <c r="BK62" s="240">
        <f t="shared" si="50"/>
        <v>5</v>
      </c>
      <c r="BL62" s="240">
        <f t="shared" si="50"/>
        <v>18</v>
      </c>
      <c r="BM62" s="240">
        <f t="shared" si="50"/>
        <v>0</v>
      </c>
      <c r="BN62" s="240">
        <f t="shared" si="50"/>
        <v>0</v>
      </c>
      <c r="BO62" s="240">
        <f t="shared" si="50"/>
        <v>0</v>
      </c>
      <c r="BP62" s="240">
        <f t="shared" ref="BP62:CS62" si="51">+BP22</f>
        <v>0</v>
      </c>
      <c r="BQ62" s="240">
        <f t="shared" si="51"/>
        <v>0</v>
      </c>
      <c r="BR62" s="240">
        <f t="shared" si="51"/>
        <v>0</v>
      </c>
      <c r="BS62" s="240">
        <f t="shared" si="51"/>
        <v>0</v>
      </c>
      <c r="BT62" s="240">
        <f t="shared" si="51"/>
        <v>0</v>
      </c>
      <c r="BU62" s="240">
        <f t="shared" si="51"/>
        <v>0</v>
      </c>
      <c r="BV62" s="240">
        <f t="shared" si="51"/>
        <v>0</v>
      </c>
      <c r="BW62" s="240">
        <f t="shared" si="51"/>
        <v>0</v>
      </c>
      <c r="BX62" s="240">
        <f t="shared" si="51"/>
        <v>0</v>
      </c>
      <c r="BY62" s="240">
        <f t="shared" si="51"/>
        <v>0</v>
      </c>
      <c r="BZ62" s="240">
        <f t="shared" si="51"/>
        <v>0</v>
      </c>
      <c r="CA62" s="240">
        <f t="shared" si="51"/>
        <v>0</v>
      </c>
      <c r="CB62" s="240">
        <f t="shared" si="51"/>
        <v>0</v>
      </c>
      <c r="CC62" s="240">
        <f t="shared" si="51"/>
        <v>0</v>
      </c>
      <c r="CD62" s="240">
        <f t="shared" si="51"/>
        <v>0</v>
      </c>
      <c r="CE62" s="240">
        <f t="shared" si="51"/>
        <v>0</v>
      </c>
      <c r="CF62" s="240">
        <f t="shared" si="51"/>
        <v>0</v>
      </c>
      <c r="CG62" s="240">
        <f t="shared" si="51"/>
        <v>0</v>
      </c>
      <c r="CH62" s="240">
        <f t="shared" si="51"/>
        <v>0</v>
      </c>
      <c r="CI62" s="240">
        <f t="shared" si="51"/>
        <v>0</v>
      </c>
      <c r="CJ62" s="240">
        <f t="shared" si="51"/>
        <v>0</v>
      </c>
      <c r="CK62" s="240">
        <f t="shared" si="51"/>
        <v>0</v>
      </c>
      <c r="CL62" s="240">
        <f t="shared" si="51"/>
        <v>0</v>
      </c>
      <c r="CM62" s="240">
        <f t="shared" si="51"/>
        <v>0</v>
      </c>
      <c r="CN62" s="240">
        <f t="shared" si="51"/>
        <v>0</v>
      </c>
      <c r="CO62" s="240">
        <f t="shared" si="51"/>
        <v>0</v>
      </c>
      <c r="CP62" s="240">
        <f t="shared" si="51"/>
        <v>0</v>
      </c>
      <c r="CQ62" s="240">
        <f t="shared" si="51"/>
        <v>0</v>
      </c>
      <c r="CR62" s="240">
        <f t="shared" si="51"/>
        <v>0</v>
      </c>
      <c r="CS62" s="240">
        <f t="shared" si="51"/>
        <v>0</v>
      </c>
    </row>
    <row r="63" spans="1:97" ht="40.5" customHeight="1">
      <c r="A63" s="261">
        <v>5</v>
      </c>
      <c r="B63" s="730" t="s">
        <v>1672</v>
      </c>
      <c r="C63" s="731"/>
      <c r="D63" s="240">
        <f t="shared" ref="D63:AI63" si="52">+D28</f>
        <v>0</v>
      </c>
      <c r="E63" s="240">
        <f t="shared" si="52"/>
        <v>1</v>
      </c>
      <c r="F63" s="240">
        <f t="shared" si="52"/>
        <v>3</v>
      </c>
      <c r="G63" s="240">
        <f t="shared" si="52"/>
        <v>1</v>
      </c>
      <c r="H63" s="240">
        <f t="shared" si="52"/>
        <v>0</v>
      </c>
      <c r="I63" s="264">
        <f t="shared" si="52"/>
        <v>3</v>
      </c>
      <c r="J63" s="264">
        <f t="shared" si="52"/>
        <v>1</v>
      </c>
      <c r="K63" s="264">
        <f t="shared" si="52"/>
        <v>1</v>
      </c>
      <c r="L63" s="240">
        <f t="shared" si="52"/>
        <v>0</v>
      </c>
      <c r="M63" s="240">
        <f t="shared" si="52"/>
        <v>4</v>
      </c>
      <c r="N63" s="240">
        <f t="shared" si="52"/>
        <v>21</v>
      </c>
      <c r="O63" s="240">
        <f t="shared" si="52"/>
        <v>49</v>
      </c>
      <c r="P63" s="240">
        <f t="shared" si="52"/>
        <v>24</v>
      </c>
      <c r="Q63" s="264">
        <f t="shared" si="52"/>
        <v>21</v>
      </c>
      <c r="R63" s="264">
        <f t="shared" si="52"/>
        <v>49</v>
      </c>
      <c r="S63" s="264">
        <f t="shared" si="52"/>
        <v>28</v>
      </c>
      <c r="T63" s="240">
        <f t="shared" si="52"/>
        <v>98</v>
      </c>
      <c r="U63" s="240">
        <f t="shared" si="52"/>
        <v>18</v>
      </c>
      <c r="V63" s="240">
        <f t="shared" si="52"/>
        <v>48</v>
      </c>
      <c r="W63" s="240">
        <f t="shared" si="52"/>
        <v>27</v>
      </c>
      <c r="X63" s="240">
        <f t="shared" si="52"/>
        <v>0</v>
      </c>
      <c r="Y63" s="240">
        <f t="shared" si="52"/>
        <v>1</v>
      </c>
      <c r="Z63" s="240">
        <f t="shared" si="52"/>
        <v>0</v>
      </c>
      <c r="AA63" s="240">
        <f t="shared" si="52"/>
        <v>0</v>
      </c>
      <c r="AB63" s="240">
        <f t="shared" si="52"/>
        <v>1</v>
      </c>
      <c r="AC63" s="240">
        <f t="shared" si="52"/>
        <v>2</v>
      </c>
      <c r="AD63" s="240">
        <f t="shared" si="52"/>
        <v>0</v>
      </c>
      <c r="AE63" s="240">
        <f t="shared" si="52"/>
        <v>3</v>
      </c>
      <c r="AF63" s="240">
        <f t="shared" si="52"/>
        <v>11</v>
      </c>
      <c r="AG63" s="240">
        <f t="shared" si="52"/>
        <v>7</v>
      </c>
      <c r="AH63" s="240">
        <f t="shared" si="52"/>
        <v>3</v>
      </c>
      <c r="AI63" s="240">
        <f t="shared" si="52"/>
        <v>15</v>
      </c>
      <c r="AJ63" s="240">
        <f t="shared" ref="AJ63:BO63" si="53">+AJ28</f>
        <v>3</v>
      </c>
      <c r="AK63" s="240">
        <f t="shared" si="53"/>
        <v>2</v>
      </c>
      <c r="AL63" s="240">
        <f t="shared" si="53"/>
        <v>10</v>
      </c>
      <c r="AM63" s="240">
        <f t="shared" si="53"/>
        <v>7</v>
      </c>
      <c r="AN63" s="240">
        <f t="shared" si="53"/>
        <v>0</v>
      </c>
      <c r="AO63" s="240">
        <f t="shared" si="53"/>
        <v>2</v>
      </c>
      <c r="AP63" s="240">
        <f t="shared" si="53"/>
        <v>3</v>
      </c>
      <c r="AQ63" s="240">
        <f t="shared" si="53"/>
        <v>3</v>
      </c>
      <c r="AR63" s="240">
        <f t="shared" si="53"/>
        <v>2</v>
      </c>
      <c r="AS63" s="240">
        <f t="shared" si="53"/>
        <v>4</v>
      </c>
      <c r="AT63" s="240">
        <f t="shared" si="53"/>
        <v>2</v>
      </c>
      <c r="AU63" s="240">
        <f t="shared" si="53"/>
        <v>0</v>
      </c>
      <c r="AV63" s="240">
        <f t="shared" si="53"/>
        <v>0</v>
      </c>
      <c r="AW63" s="240">
        <f t="shared" si="53"/>
        <v>0</v>
      </c>
      <c r="AX63" s="240">
        <f t="shared" si="53"/>
        <v>1</v>
      </c>
      <c r="AY63" s="240">
        <f t="shared" si="53"/>
        <v>1</v>
      </c>
      <c r="AZ63" s="240">
        <f t="shared" si="53"/>
        <v>1</v>
      </c>
      <c r="BA63" s="240">
        <f t="shared" si="53"/>
        <v>3</v>
      </c>
      <c r="BB63" s="240">
        <f t="shared" si="53"/>
        <v>1</v>
      </c>
      <c r="BC63" s="240">
        <f t="shared" si="53"/>
        <v>2</v>
      </c>
      <c r="BD63" s="240">
        <f t="shared" si="53"/>
        <v>2</v>
      </c>
      <c r="BE63" s="240">
        <f t="shared" si="53"/>
        <v>1</v>
      </c>
      <c r="BF63" s="240">
        <f t="shared" si="53"/>
        <v>1</v>
      </c>
      <c r="BG63" s="240">
        <f t="shared" si="53"/>
        <v>1</v>
      </c>
      <c r="BH63" s="240">
        <f t="shared" si="53"/>
        <v>1</v>
      </c>
      <c r="BI63" s="240">
        <f t="shared" si="53"/>
        <v>9</v>
      </c>
      <c r="BJ63" s="240">
        <f t="shared" si="53"/>
        <v>9</v>
      </c>
      <c r="BK63" s="240">
        <f t="shared" si="53"/>
        <v>8</v>
      </c>
      <c r="BL63" s="240">
        <f t="shared" si="53"/>
        <v>26</v>
      </c>
      <c r="BM63" s="240">
        <f t="shared" si="53"/>
        <v>0</v>
      </c>
      <c r="BN63" s="240">
        <f t="shared" si="53"/>
        <v>0</v>
      </c>
      <c r="BO63" s="240">
        <f t="shared" si="53"/>
        <v>0</v>
      </c>
      <c r="BP63" s="240">
        <f t="shared" ref="BP63:CS63" si="54">+BP28</f>
        <v>0</v>
      </c>
      <c r="BQ63" s="240">
        <f t="shared" si="54"/>
        <v>0</v>
      </c>
      <c r="BR63" s="240">
        <f t="shared" si="54"/>
        <v>0</v>
      </c>
      <c r="BS63" s="240">
        <f t="shared" si="54"/>
        <v>0</v>
      </c>
      <c r="BT63" s="240">
        <f t="shared" si="54"/>
        <v>0</v>
      </c>
      <c r="BU63" s="240">
        <f t="shared" si="54"/>
        <v>0</v>
      </c>
      <c r="BV63" s="240">
        <f t="shared" si="54"/>
        <v>0</v>
      </c>
      <c r="BW63" s="240">
        <f t="shared" si="54"/>
        <v>0</v>
      </c>
      <c r="BX63" s="240">
        <f t="shared" si="54"/>
        <v>0</v>
      </c>
      <c r="BY63" s="240">
        <f t="shared" si="54"/>
        <v>0</v>
      </c>
      <c r="BZ63" s="240">
        <f t="shared" si="54"/>
        <v>0</v>
      </c>
      <c r="CA63" s="240">
        <f t="shared" si="54"/>
        <v>0</v>
      </c>
      <c r="CB63" s="240">
        <f t="shared" si="54"/>
        <v>0</v>
      </c>
      <c r="CC63" s="240">
        <f t="shared" si="54"/>
        <v>0</v>
      </c>
      <c r="CD63" s="240">
        <f t="shared" si="54"/>
        <v>0</v>
      </c>
      <c r="CE63" s="240">
        <f t="shared" si="54"/>
        <v>0</v>
      </c>
      <c r="CF63" s="240">
        <f t="shared" si="54"/>
        <v>0</v>
      </c>
      <c r="CG63" s="240">
        <f t="shared" si="54"/>
        <v>0</v>
      </c>
      <c r="CH63" s="240">
        <f t="shared" si="54"/>
        <v>0</v>
      </c>
      <c r="CI63" s="240">
        <f t="shared" si="54"/>
        <v>0</v>
      </c>
      <c r="CJ63" s="240">
        <f t="shared" si="54"/>
        <v>0</v>
      </c>
      <c r="CK63" s="240">
        <f t="shared" si="54"/>
        <v>0</v>
      </c>
      <c r="CL63" s="240">
        <f t="shared" si="54"/>
        <v>0</v>
      </c>
      <c r="CM63" s="240">
        <f t="shared" si="54"/>
        <v>0</v>
      </c>
      <c r="CN63" s="240">
        <f t="shared" si="54"/>
        <v>0</v>
      </c>
      <c r="CO63" s="240">
        <f t="shared" si="54"/>
        <v>0</v>
      </c>
      <c r="CP63" s="240">
        <f t="shared" si="54"/>
        <v>0</v>
      </c>
      <c r="CQ63" s="240">
        <f t="shared" si="54"/>
        <v>0</v>
      </c>
      <c r="CR63" s="240">
        <f t="shared" si="54"/>
        <v>0</v>
      </c>
      <c r="CS63" s="240">
        <f t="shared" si="54"/>
        <v>0</v>
      </c>
    </row>
    <row r="64" spans="1:97" ht="40.5" customHeight="1">
      <c r="A64" s="261">
        <v>6</v>
      </c>
      <c r="B64" s="730" t="s">
        <v>289</v>
      </c>
      <c r="C64" s="731"/>
      <c r="D64" s="240">
        <f t="shared" ref="D64:AI64" si="55">+D33</f>
        <v>0</v>
      </c>
      <c r="E64" s="240">
        <f t="shared" si="55"/>
        <v>0</v>
      </c>
      <c r="F64" s="240">
        <f t="shared" si="55"/>
        <v>5</v>
      </c>
      <c r="G64" s="240">
        <f t="shared" si="55"/>
        <v>0</v>
      </c>
      <c r="H64" s="240">
        <f t="shared" si="55"/>
        <v>1</v>
      </c>
      <c r="I64" s="264">
        <f t="shared" si="55"/>
        <v>5</v>
      </c>
      <c r="J64" s="264">
        <f t="shared" si="55"/>
        <v>0</v>
      </c>
      <c r="K64" s="264">
        <f t="shared" si="55"/>
        <v>1</v>
      </c>
      <c r="L64" s="240">
        <f t="shared" si="55"/>
        <v>0</v>
      </c>
      <c r="M64" s="240">
        <f t="shared" si="55"/>
        <v>9</v>
      </c>
      <c r="N64" s="240">
        <f t="shared" si="55"/>
        <v>27</v>
      </c>
      <c r="O64" s="240">
        <f t="shared" si="55"/>
        <v>22</v>
      </c>
      <c r="P64" s="240">
        <f t="shared" si="55"/>
        <v>18</v>
      </c>
      <c r="Q64" s="264">
        <f t="shared" si="55"/>
        <v>27</v>
      </c>
      <c r="R64" s="264">
        <f t="shared" si="55"/>
        <v>22</v>
      </c>
      <c r="S64" s="264">
        <f t="shared" si="55"/>
        <v>27</v>
      </c>
      <c r="T64" s="240">
        <f t="shared" si="55"/>
        <v>76</v>
      </c>
      <c r="U64" s="240">
        <f t="shared" si="55"/>
        <v>22</v>
      </c>
      <c r="V64" s="240">
        <f t="shared" si="55"/>
        <v>22</v>
      </c>
      <c r="W64" s="240">
        <f t="shared" si="55"/>
        <v>26</v>
      </c>
      <c r="X64" s="240">
        <f t="shared" si="55"/>
        <v>0</v>
      </c>
      <c r="Y64" s="240">
        <f t="shared" si="55"/>
        <v>1</v>
      </c>
      <c r="Z64" s="240">
        <f t="shared" si="55"/>
        <v>0</v>
      </c>
      <c r="AA64" s="240">
        <f t="shared" si="55"/>
        <v>3</v>
      </c>
      <c r="AB64" s="240">
        <f t="shared" si="55"/>
        <v>2</v>
      </c>
      <c r="AC64" s="240">
        <f t="shared" si="55"/>
        <v>0</v>
      </c>
      <c r="AD64" s="240">
        <f t="shared" si="55"/>
        <v>2</v>
      </c>
      <c r="AE64" s="240">
        <f t="shared" si="55"/>
        <v>4</v>
      </c>
      <c r="AF64" s="240">
        <f t="shared" si="55"/>
        <v>11</v>
      </c>
      <c r="AG64" s="240">
        <f t="shared" si="55"/>
        <v>3</v>
      </c>
      <c r="AH64" s="240">
        <f t="shared" si="55"/>
        <v>5</v>
      </c>
      <c r="AI64" s="240">
        <f t="shared" si="55"/>
        <v>4</v>
      </c>
      <c r="AJ64" s="240">
        <f t="shared" ref="AJ64:BO64" si="56">+AJ33</f>
        <v>5</v>
      </c>
      <c r="AK64" s="240">
        <f t="shared" si="56"/>
        <v>0</v>
      </c>
      <c r="AL64" s="240">
        <f t="shared" si="56"/>
        <v>4</v>
      </c>
      <c r="AM64" s="240">
        <f t="shared" si="56"/>
        <v>2</v>
      </c>
      <c r="AN64" s="240">
        <f t="shared" si="56"/>
        <v>2</v>
      </c>
      <c r="AO64" s="240">
        <f t="shared" si="56"/>
        <v>1</v>
      </c>
      <c r="AP64" s="240">
        <f t="shared" si="56"/>
        <v>1</v>
      </c>
      <c r="AQ64" s="240">
        <f t="shared" si="56"/>
        <v>2</v>
      </c>
      <c r="AR64" s="240">
        <f t="shared" si="56"/>
        <v>0</v>
      </c>
      <c r="AS64" s="240">
        <f t="shared" si="56"/>
        <v>6</v>
      </c>
      <c r="AT64" s="240">
        <f t="shared" si="56"/>
        <v>0</v>
      </c>
      <c r="AU64" s="240">
        <f t="shared" si="56"/>
        <v>0</v>
      </c>
      <c r="AV64" s="240">
        <f t="shared" si="56"/>
        <v>0</v>
      </c>
      <c r="AW64" s="240">
        <f t="shared" si="56"/>
        <v>0</v>
      </c>
      <c r="AX64" s="240">
        <f t="shared" si="56"/>
        <v>1</v>
      </c>
      <c r="AY64" s="240">
        <f t="shared" si="56"/>
        <v>3</v>
      </c>
      <c r="AZ64" s="240">
        <f t="shared" si="56"/>
        <v>4</v>
      </c>
      <c r="BA64" s="240">
        <f t="shared" si="56"/>
        <v>1</v>
      </c>
      <c r="BB64" s="240">
        <f t="shared" si="56"/>
        <v>1</v>
      </c>
      <c r="BC64" s="240">
        <f t="shared" si="56"/>
        <v>2</v>
      </c>
      <c r="BD64" s="240">
        <f t="shared" si="56"/>
        <v>0</v>
      </c>
      <c r="BE64" s="240">
        <f t="shared" si="56"/>
        <v>0</v>
      </c>
      <c r="BF64" s="240">
        <f t="shared" si="56"/>
        <v>5</v>
      </c>
      <c r="BG64" s="240">
        <f t="shared" si="56"/>
        <v>0</v>
      </c>
      <c r="BH64" s="240">
        <f t="shared" si="56"/>
        <v>1</v>
      </c>
      <c r="BI64" s="240">
        <f t="shared" si="56"/>
        <v>13</v>
      </c>
      <c r="BJ64" s="240">
        <f t="shared" si="56"/>
        <v>2</v>
      </c>
      <c r="BK64" s="240">
        <f t="shared" si="56"/>
        <v>11</v>
      </c>
      <c r="BL64" s="240">
        <f t="shared" si="56"/>
        <v>26</v>
      </c>
      <c r="BM64" s="240">
        <f t="shared" si="56"/>
        <v>0</v>
      </c>
      <c r="BN64" s="240">
        <f t="shared" si="56"/>
        <v>0</v>
      </c>
      <c r="BO64" s="240">
        <f t="shared" si="56"/>
        <v>0</v>
      </c>
      <c r="BP64" s="240">
        <f t="shared" ref="BP64:CS64" si="57">+BP33</f>
        <v>0</v>
      </c>
      <c r="BQ64" s="240">
        <f t="shared" si="57"/>
        <v>0</v>
      </c>
      <c r="BR64" s="240">
        <f t="shared" si="57"/>
        <v>0</v>
      </c>
      <c r="BS64" s="240">
        <f t="shared" si="57"/>
        <v>0</v>
      </c>
      <c r="BT64" s="240">
        <f t="shared" si="57"/>
        <v>0</v>
      </c>
      <c r="BU64" s="240">
        <f t="shared" si="57"/>
        <v>0</v>
      </c>
      <c r="BV64" s="240">
        <f t="shared" si="57"/>
        <v>0</v>
      </c>
      <c r="BW64" s="240">
        <f t="shared" si="57"/>
        <v>0</v>
      </c>
      <c r="BX64" s="240">
        <f t="shared" si="57"/>
        <v>0</v>
      </c>
      <c r="BY64" s="240">
        <f t="shared" si="57"/>
        <v>0</v>
      </c>
      <c r="BZ64" s="240">
        <f t="shared" si="57"/>
        <v>0</v>
      </c>
      <c r="CA64" s="240">
        <f t="shared" si="57"/>
        <v>0</v>
      </c>
      <c r="CB64" s="240">
        <f t="shared" si="57"/>
        <v>0</v>
      </c>
      <c r="CC64" s="240">
        <f t="shared" si="57"/>
        <v>0</v>
      </c>
      <c r="CD64" s="240">
        <f t="shared" si="57"/>
        <v>0</v>
      </c>
      <c r="CE64" s="240">
        <f t="shared" si="57"/>
        <v>0</v>
      </c>
      <c r="CF64" s="240">
        <f t="shared" si="57"/>
        <v>0</v>
      </c>
      <c r="CG64" s="240">
        <f t="shared" si="57"/>
        <v>0</v>
      </c>
      <c r="CH64" s="240">
        <f t="shared" si="57"/>
        <v>0</v>
      </c>
      <c r="CI64" s="240">
        <f t="shared" si="57"/>
        <v>0</v>
      </c>
      <c r="CJ64" s="240">
        <f t="shared" si="57"/>
        <v>0</v>
      </c>
      <c r="CK64" s="240">
        <f t="shared" si="57"/>
        <v>0</v>
      </c>
      <c r="CL64" s="240">
        <f t="shared" si="57"/>
        <v>0</v>
      </c>
      <c r="CM64" s="240">
        <f t="shared" si="57"/>
        <v>0</v>
      </c>
      <c r="CN64" s="240">
        <f t="shared" si="57"/>
        <v>0</v>
      </c>
      <c r="CO64" s="240">
        <f t="shared" si="57"/>
        <v>0</v>
      </c>
      <c r="CP64" s="240">
        <f t="shared" si="57"/>
        <v>0</v>
      </c>
      <c r="CQ64" s="240">
        <f t="shared" si="57"/>
        <v>0</v>
      </c>
      <c r="CR64" s="240">
        <f t="shared" si="57"/>
        <v>0</v>
      </c>
      <c r="CS64" s="240">
        <f t="shared" si="57"/>
        <v>0</v>
      </c>
    </row>
    <row r="65" spans="1:97" ht="40.5" customHeight="1">
      <c r="A65" s="261">
        <v>7</v>
      </c>
      <c r="B65" s="730" t="s">
        <v>1675</v>
      </c>
      <c r="C65" s="731"/>
      <c r="D65" s="240">
        <f t="shared" ref="D65:AI65" si="58">+D38</f>
        <v>0</v>
      </c>
      <c r="E65" s="240">
        <f t="shared" si="58"/>
        <v>1</v>
      </c>
      <c r="F65" s="240">
        <f t="shared" si="58"/>
        <v>0</v>
      </c>
      <c r="G65" s="240">
        <f t="shared" si="58"/>
        <v>0</v>
      </c>
      <c r="H65" s="240">
        <f t="shared" si="58"/>
        <v>0</v>
      </c>
      <c r="I65" s="264">
        <f t="shared" si="58"/>
        <v>0</v>
      </c>
      <c r="J65" s="264">
        <f t="shared" si="58"/>
        <v>0</v>
      </c>
      <c r="K65" s="264">
        <f t="shared" si="58"/>
        <v>1</v>
      </c>
      <c r="L65" s="240">
        <f t="shared" si="58"/>
        <v>0</v>
      </c>
      <c r="M65" s="240">
        <f t="shared" si="58"/>
        <v>8</v>
      </c>
      <c r="N65" s="240">
        <f t="shared" si="58"/>
        <v>15</v>
      </c>
      <c r="O65" s="240">
        <f t="shared" si="58"/>
        <v>43</v>
      </c>
      <c r="P65" s="240">
        <f t="shared" si="58"/>
        <v>22</v>
      </c>
      <c r="Q65" s="264">
        <f t="shared" si="58"/>
        <v>15</v>
      </c>
      <c r="R65" s="264">
        <f t="shared" si="58"/>
        <v>43</v>
      </c>
      <c r="S65" s="264">
        <f t="shared" si="58"/>
        <v>30</v>
      </c>
      <c r="T65" s="240">
        <f t="shared" si="58"/>
        <v>88</v>
      </c>
      <c r="U65" s="240">
        <f t="shared" si="58"/>
        <v>15</v>
      </c>
      <c r="V65" s="240">
        <f t="shared" si="58"/>
        <v>43</v>
      </c>
      <c r="W65" s="240">
        <f t="shared" si="58"/>
        <v>29</v>
      </c>
      <c r="X65" s="240">
        <f t="shared" si="58"/>
        <v>0</v>
      </c>
      <c r="Y65" s="240">
        <f t="shared" si="58"/>
        <v>0</v>
      </c>
      <c r="Z65" s="240">
        <f t="shared" si="58"/>
        <v>1</v>
      </c>
      <c r="AA65" s="240">
        <f t="shared" si="58"/>
        <v>3</v>
      </c>
      <c r="AB65" s="240">
        <f t="shared" si="58"/>
        <v>0</v>
      </c>
      <c r="AC65" s="240">
        <f t="shared" si="58"/>
        <v>0</v>
      </c>
      <c r="AD65" s="240">
        <f t="shared" si="58"/>
        <v>4</v>
      </c>
      <c r="AE65" s="240">
        <f t="shared" si="58"/>
        <v>3</v>
      </c>
      <c r="AF65" s="240">
        <f t="shared" si="58"/>
        <v>8</v>
      </c>
      <c r="AG65" s="240">
        <f t="shared" si="58"/>
        <v>1</v>
      </c>
      <c r="AH65" s="240">
        <f t="shared" si="58"/>
        <v>3</v>
      </c>
      <c r="AI65" s="240">
        <f t="shared" si="58"/>
        <v>18</v>
      </c>
      <c r="AJ65" s="240">
        <f t="shared" ref="AJ65:BO65" si="59">+AJ38</f>
        <v>5</v>
      </c>
      <c r="AK65" s="240">
        <f t="shared" si="59"/>
        <v>1</v>
      </c>
      <c r="AL65" s="240">
        <f t="shared" si="59"/>
        <v>10</v>
      </c>
      <c r="AM65" s="240">
        <f t="shared" si="59"/>
        <v>7</v>
      </c>
      <c r="AN65" s="240">
        <f t="shared" si="59"/>
        <v>1</v>
      </c>
      <c r="AO65" s="240">
        <f t="shared" si="59"/>
        <v>0</v>
      </c>
      <c r="AP65" s="240">
        <f t="shared" si="59"/>
        <v>3</v>
      </c>
      <c r="AQ65" s="240">
        <f t="shared" si="59"/>
        <v>3</v>
      </c>
      <c r="AR65" s="240">
        <f t="shared" si="59"/>
        <v>3</v>
      </c>
      <c r="AS65" s="240">
        <f t="shared" si="59"/>
        <v>1</v>
      </c>
      <c r="AT65" s="240">
        <f t="shared" si="59"/>
        <v>0</v>
      </c>
      <c r="AU65" s="240">
        <f t="shared" si="59"/>
        <v>1</v>
      </c>
      <c r="AV65" s="240">
        <f t="shared" si="59"/>
        <v>3</v>
      </c>
      <c r="AW65" s="240">
        <f t="shared" si="59"/>
        <v>1</v>
      </c>
      <c r="AX65" s="240">
        <f t="shared" si="59"/>
        <v>2</v>
      </c>
      <c r="AY65" s="240">
        <f t="shared" si="59"/>
        <v>0</v>
      </c>
      <c r="AZ65" s="240">
        <f t="shared" si="59"/>
        <v>1</v>
      </c>
      <c r="BA65" s="240">
        <f t="shared" si="59"/>
        <v>0</v>
      </c>
      <c r="BB65" s="240">
        <f t="shared" si="59"/>
        <v>1</v>
      </c>
      <c r="BC65" s="240">
        <f t="shared" si="59"/>
        <v>2</v>
      </c>
      <c r="BD65" s="240">
        <f t="shared" si="59"/>
        <v>0</v>
      </c>
      <c r="BE65" s="240">
        <f t="shared" si="59"/>
        <v>1</v>
      </c>
      <c r="BF65" s="240">
        <f t="shared" si="59"/>
        <v>0</v>
      </c>
      <c r="BG65" s="240">
        <f t="shared" si="59"/>
        <v>0</v>
      </c>
      <c r="BH65" s="240">
        <f t="shared" si="59"/>
        <v>1</v>
      </c>
      <c r="BI65" s="240">
        <f t="shared" si="59"/>
        <v>7</v>
      </c>
      <c r="BJ65" s="240">
        <f t="shared" si="59"/>
        <v>6</v>
      </c>
      <c r="BK65" s="240">
        <f t="shared" si="59"/>
        <v>7</v>
      </c>
      <c r="BL65" s="240">
        <f t="shared" si="59"/>
        <v>20</v>
      </c>
      <c r="BM65" s="240">
        <f t="shared" si="59"/>
        <v>0</v>
      </c>
      <c r="BN65" s="240">
        <f t="shared" si="59"/>
        <v>0</v>
      </c>
      <c r="BO65" s="240">
        <f t="shared" si="59"/>
        <v>0</v>
      </c>
      <c r="BP65" s="240">
        <f t="shared" ref="BP65:CS65" si="60">+BP38</f>
        <v>0</v>
      </c>
      <c r="BQ65" s="240">
        <f t="shared" si="60"/>
        <v>0</v>
      </c>
      <c r="BR65" s="240">
        <f t="shared" si="60"/>
        <v>0</v>
      </c>
      <c r="BS65" s="240">
        <f t="shared" si="60"/>
        <v>0</v>
      </c>
      <c r="BT65" s="240">
        <f t="shared" si="60"/>
        <v>0</v>
      </c>
      <c r="BU65" s="240">
        <f t="shared" si="60"/>
        <v>0</v>
      </c>
      <c r="BV65" s="240">
        <f t="shared" si="60"/>
        <v>0</v>
      </c>
      <c r="BW65" s="240">
        <f t="shared" si="60"/>
        <v>0</v>
      </c>
      <c r="BX65" s="240">
        <f t="shared" si="60"/>
        <v>0</v>
      </c>
      <c r="BY65" s="240">
        <f t="shared" si="60"/>
        <v>0</v>
      </c>
      <c r="BZ65" s="240">
        <f t="shared" si="60"/>
        <v>0</v>
      </c>
      <c r="CA65" s="240">
        <f t="shared" si="60"/>
        <v>0</v>
      </c>
      <c r="CB65" s="240">
        <f t="shared" si="60"/>
        <v>0</v>
      </c>
      <c r="CC65" s="240">
        <f t="shared" si="60"/>
        <v>0</v>
      </c>
      <c r="CD65" s="240">
        <f t="shared" si="60"/>
        <v>0</v>
      </c>
      <c r="CE65" s="240">
        <f t="shared" si="60"/>
        <v>0</v>
      </c>
      <c r="CF65" s="240">
        <f t="shared" si="60"/>
        <v>0</v>
      </c>
      <c r="CG65" s="240">
        <f t="shared" si="60"/>
        <v>0</v>
      </c>
      <c r="CH65" s="240">
        <f t="shared" si="60"/>
        <v>0</v>
      </c>
      <c r="CI65" s="240">
        <f t="shared" si="60"/>
        <v>0</v>
      </c>
      <c r="CJ65" s="240">
        <f t="shared" si="60"/>
        <v>0</v>
      </c>
      <c r="CK65" s="240">
        <f t="shared" si="60"/>
        <v>0</v>
      </c>
      <c r="CL65" s="240">
        <f t="shared" si="60"/>
        <v>0</v>
      </c>
      <c r="CM65" s="240">
        <f t="shared" si="60"/>
        <v>0</v>
      </c>
      <c r="CN65" s="240">
        <f t="shared" si="60"/>
        <v>0</v>
      </c>
      <c r="CO65" s="240">
        <f t="shared" si="60"/>
        <v>0</v>
      </c>
      <c r="CP65" s="240">
        <f t="shared" si="60"/>
        <v>0</v>
      </c>
      <c r="CQ65" s="240">
        <f t="shared" si="60"/>
        <v>0</v>
      </c>
      <c r="CR65" s="240">
        <f t="shared" si="60"/>
        <v>0</v>
      </c>
      <c r="CS65" s="240">
        <f t="shared" si="60"/>
        <v>0</v>
      </c>
    </row>
    <row r="66" spans="1:97" ht="40.5" customHeight="1">
      <c r="A66" s="261">
        <v>8</v>
      </c>
      <c r="B66" s="730" t="s">
        <v>1676</v>
      </c>
      <c r="C66" s="731"/>
      <c r="D66" s="240">
        <f t="shared" ref="D66:AI66" si="61">D44</f>
        <v>0</v>
      </c>
      <c r="E66" s="240">
        <f t="shared" si="61"/>
        <v>0</v>
      </c>
      <c r="F66" s="240">
        <f t="shared" si="61"/>
        <v>0</v>
      </c>
      <c r="G66" s="240">
        <f t="shared" si="61"/>
        <v>0</v>
      </c>
      <c r="H66" s="240">
        <f t="shared" si="61"/>
        <v>0</v>
      </c>
      <c r="I66" s="264">
        <f t="shared" si="61"/>
        <v>0</v>
      </c>
      <c r="J66" s="264">
        <f t="shared" si="61"/>
        <v>0</v>
      </c>
      <c r="K66" s="264">
        <f t="shared" si="61"/>
        <v>0</v>
      </c>
      <c r="L66" s="240">
        <f t="shared" si="61"/>
        <v>1</v>
      </c>
      <c r="M66" s="240">
        <f t="shared" si="61"/>
        <v>9</v>
      </c>
      <c r="N66" s="240">
        <f t="shared" si="61"/>
        <v>23</v>
      </c>
      <c r="O66" s="240">
        <f t="shared" si="61"/>
        <v>33</v>
      </c>
      <c r="P66" s="240">
        <f t="shared" si="61"/>
        <v>5</v>
      </c>
      <c r="Q66" s="264">
        <f t="shared" si="61"/>
        <v>24</v>
      </c>
      <c r="R66" s="264">
        <f t="shared" si="61"/>
        <v>33</v>
      </c>
      <c r="S66" s="264">
        <f t="shared" si="61"/>
        <v>14</v>
      </c>
      <c r="T66" s="240">
        <f t="shared" si="61"/>
        <v>71</v>
      </c>
      <c r="U66" s="240">
        <f t="shared" si="61"/>
        <v>24</v>
      </c>
      <c r="V66" s="240">
        <f t="shared" si="61"/>
        <v>33</v>
      </c>
      <c r="W66" s="240">
        <f t="shared" si="61"/>
        <v>14</v>
      </c>
      <c r="X66" s="240">
        <f t="shared" si="61"/>
        <v>0</v>
      </c>
      <c r="Y66" s="240">
        <f t="shared" si="61"/>
        <v>1</v>
      </c>
      <c r="Z66" s="240">
        <f t="shared" si="61"/>
        <v>1</v>
      </c>
      <c r="AA66" s="240">
        <f t="shared" si="61"/>
        <v>2</v>
      </c>
      <c r="AB66" s="240">
        <f t="shared" si="61"/>
        <v>1</v>
      </c>
      <c r="AC66" s="240">
        <f t="shared" si="61"/>
        <v>1</v>
      </c>
      <c r="AD66" s="240">
        <f t="shared" si="61"/>
        <v>0</v>
      </c>
      <c r="AE66" s="240">
        <f t="shared" si="61"/>
        <v>2</v>
      </c>
      <c r="AF66" s="240">
        <f t="shared" si="61"/>
        <v>10</v>
      </c>
      <c r="AG66" s="240">
        <f t="shared" si="61"/>
        <v>3</v>
      </c>
      <c r="AH66" s="240">
        <f t="shared" si="61"/>
        <v>4</v>
      </c>
      <c r="AI66" s="240">
        <f t="shared" si="61"/>
        <v>10</v>
      </c>
      <c r="AJ66" s="240">
        <f t="shared" ref="AJ66:BO66" si="62">AJ44</f>
        <v>1</v>
      </c>
      <c r="AK66" s="240">
        <f t="shared" si="62"/>
        <v>4</v>
      </c>
      <c r="AL66" s="240">
        <f t="shared" si="62"/>
        <v>6</v>
      </c>
      <c r="AM66" s="240">
        <f t="shared" si="62"/>
        <v>0</v>
      </c>
      <c r="AN66" s="240">
        <f t="shared" si="62"/>
        <v>2</v>
      </c>
      <c r="AO66" s="240">
        <f t="shared" si="62"/>
        <v>4</v>
      </c>
      <c r="AP66" s="240">
        <f t="shared" si="62"/>
        <v>2</v>
      </c>
      <c r="AQ66" s="240">
        <f t="shared" si="62"/>
        <v>1</v>
      </c>
      <c r="AR66" s="240">
        <f t="shared" si="62"/>
        <v>1</v>
      </c>
      <c r="AS66" s="240">
        <f t="shared" si="62"/>
        <v>1</v>
      </c>
      <c r="AT66" s="240">
        <f t="shared" si="62"/>
        <v>2</v>
      </c>
      <c r="AU66" s="240">
        <f t="shared" si="62"/>
        <v>0</v>
      </c>
      <c r="AV66" s="240">
        <f t="shared" si="62"/>
        <v>0</v>
      </c>
      <c r="AW66" s="240">
        <f t="shared" si="62"/>
        <v>1</v>
      </c>
      <c r="AX66" s="240">
        <f t="shared" si="62"/>
        <v>0</v>
      </c>
      <c r="AY66" s="240">
        <f t="shared" si="62"/>
        <v>1</v>
      </c>
      <c r="AZ66" s="240">
        <f t="shared" si="62"/>
        <v>5</v>
      </c>
      <c r="BA66" s="240">
        <f t="shared" si="62"/>
        <v>0</v>
      </c>
      <c r="BB66" s="240">
        <f t="shared" si="62"/>
        <v>2</v>
      </c>
      <c r="BC66" s="240">
        <f t="shared" si="62"/>
        <v>1</v>
      </c>
      <c r="BD66" s="240">
        <f t="shared" si="62"/>
        <v>0</v>
      </c>
      <c r="BE66" s="240">
        <f t="shared" si="62"/>
        <v>2</v>
      </c>
      <c r="BF66" s="240">
        <f t="shared" si="62"/>
        <v>0</v>
      </c>
      <c r="BG66" s="240">
        <f t="shared" si="62"/>
        <v>0</v>
      </c>
      <c r="BH66" s="240">
        <f t="shared" si="62"/>
        <v>0</v>
      </c>
      <c r="BI66" s="240">
        <f t="shared" si="62"/>
        <v>10</v>
      </c>
      <c r="BJ66" s="240">
        <f t="shared" si="62"/>
        <v>1</v>
      </c>
      <c r="BK66" s="240">
        <f t="shared" si="62"/>
        <v>6</v>
      </c>
      <c r="BL66" s="240">
        <f t="shared" si="62"/>
        <v>17</v>
      </c>
      <c r="BM66" s="240">
        <f t="shared" si="62"/>
        <v>0</v>
      </c>
      <c r="BN66" s="240">
        <f t="shared" si="62"/>
        <v>0</v>
      </c>
      <c r="BO66" s="240">
        <f t="shared" si="62"/>
        <v>0</v>
      </c>
      <c r="BP66" s="240">
        <f t="shared" ref="BP66:CS66" si="63">BP44</f>
        <v>0</v>
      </c>
      <c r="BQ66" s="240">
        <f t="shared" si="63"/>
        <v>0</v>
      </c>
      <c r="BR66" s="240">
        <f t="shared" si="63"/>
        <v>0</v>
      </c>
      <c r="BS66" s="240">
        <f t="shared" si="63"/>
        <v>0</v>
      </c>
      <c r="BT66" s="240">
        <f t="shared" si="63"/>
        <v>0</v>
      </c>
      <c r="BU66" s="240">
        <f t="shared" si="63"/>
        <v>0</v>
      </c>
      <c r="BV66" s="240">
        <f t="shared" si="63"/>
        <v>0</v>
      </c>
      <c r="BW66" s="240">
        <f t="shared" si="63"/>
        <v>0</v>
      </c>
      <c r="BX66" s="240">
        <f t="shared" si="63"/>
        <v>0</v>
      </c>
      <c r="BY66" s="240">
        <f t="shared" si="63"/>
        <v>0</v>
      </c>
      <c r="BZ66" s="240">
        <f t="shared" si="63"/>
        <v>0</v>
      </c>
      <c r="CA66" s="240">
        <f t="shared" si="63"/>
        <v>0</v>
      </c>
      <c r="CB66" s="240">
        <f t="shared" si="63"/>
        <v>0</v>
      </c>
      <c r="CC66" s="240">
        <f t="shared" si="63"/>
        <v>0</v>
      </c>
      <c r="CD66" s="240">
        <f t="shared" si="63"/>
        <v>0</v>
      </c>
      <c r="CE66" s="240">
        <f t="shared" si="63"/>
        <v>0</v>
      </c>
      <c r="CF66" s="240">
        <f t="shared" si="63"/>
        <v>0</v>
      </c>
      <c r="CG66" s="240">
        <f t="shared" si="63"/>
        <v>0</v>
      </c>
      <c r="CH66" s="240">
        <f t="shared" si="63"/>
        <v>0</v>
      </c>
      <c r="CI66" s="240">
        <f t="shared" si="63"/>
        <v>0</v>
      </c>
      <c r="CJ66" s="240">
        <f t="shared" si="63"/>
        <v>0</v>
      </c>
      <c r="CK66" s="240">
        <f t="shared" si="63"/>
        <v>0</v>
      </c>
      <c r="CL66" s="240">
        <f t="shared" si="63"/>
        <v>0</v>
      </c>
      <c r="CM66" s="240">
        <f t="shared" si="63"/>
        <v>0</v>
      </c>
      <c r="CN66" s="240">
        <f t="shared" si="63"/>
        <v>0</v>
      </c>
      <c r="CO66" s="240">
        <f t="shared" si="63"/>
        <v>0</v>
      </c>
      <c r="CP66" s="240">
        <f t="shared" si="63"/>
        <v>0</v>
      </c>
      <c r="CQ66" s="240">
        <f t="shared" si="63"/>
        <v>0</v>
      </c>
      <c r="CR66" s="240">
        <f t="shared" si="63"/>
        <v>0</v>
      </c>
      <c r="CS66" s="240">
        <f t="shared" si="63"/>
        <v>0</v>
      </c>
    </row>
    <row r="67" spans="1:97" ht="40.5" customHeight="1">
      <c r="A67" s="261">
        <v>9</v>
      </c>
      <c r="B67" s="730" t="s">
        <v>1108</v>
      </c>
      <c r="C67" s="731"/>
      <c r="D67" s="240">
        <f t="shared" ref="D67:AI67" si="64">D47</f>
        <v>0</v>
      </c>
      <c r="E67" s="240">
        <f t="shared" si="64"/>
        <v>0</v>
      </c>
      <c r="F67" s="240">
        <f t="shared" si="64"/>
        <v>0</v>
      </c>
      <c r="G67" s="240">
        <f t="shared" si="64"/>
        <v>0</v>
      </c>
      <c r="H67" s="240">
        <f t="shared" si="64"/>
        <v>0</v>
      </c>
      <c r="I67" s="264">
        <f t="shared" si="64"/>
        <v>0</v>
      </c>
      <c r="J67" s="264">
        <f t="shared" si="64"/>
        <v>0</v>
      </c>
      <c r="K67" s="264">
        <f t="shared" si="64"/>
        <v>0</v>
      </c>
      <c r="L67" s="240">
        <f t="shared" si="64"/>
        <v>0</v>
      </c>
      <c r="M67" s="240">
        <f t="shared" si="64"/>
        <v>0</v>
      </c>
      <c r="N67" s="240">
        <f t="shared" si="64"/>
        <v>4</v>
      </c>
      <c r="O67" s="240">
        <f t="shared" si="64"/>
        <v>6</v>
      </c>
      <c r="P67" s="240">
        <f t="shared" si="64"/>
        <v>3</v>
      </c>
      <c r="Q67" s="264">
        <f t="shared" si="64"/>
        <v>4</v>
      </c>
      <c r="R67" s="264">
        <f t="shared" si="64"/>
        <v>6</v>
      </c>
      <c r="S67" s="264">
        <f t="shared" si="64"/>
        <v>3</v>
      </c>
      <c r="T67" s="240">
        <f t="shared" si="64"/>
        <v>13</v>
      </c>
      <c r="U67" s="240">
        <f t="shared" si="64"/>
        <v>4</v>
      </c>
      <c r="V67" s="240">
        <f t="shared" si="64"/>
        <v>6</v>
      </c>
      <c r="W67" s="240">
        <f t="shared" si="64"/>
        <v>3</v>
      </c>
      <c r="X67" s="240">
        <f t="shared" si="64"/>
        <v>0</v>
      </c>
      <c r="Y67" s="240">
        <f t="shared" si="64"/>
        <v>0</v>
      </c>
      <c r="Z67" s="240">
        <f t="shared" si="64"/>
        <v>0</v>
      </c>
      <c r="AA67" s="240">
        <f t="shared" si="64"/>
        <v>0</v>
      </c>
      <c r="AB67" s="240">
        <f t="shared" si="64"/>
        <v>0</v>
      </c>
      <c r="AC67" s="240">
        <f t="shared" si="64"/>
        <v>0</v>
      </c>
      <c r="AD67" s="240">
        <f t="shared" si="64"/>
        <v>0</v>
      </c>
      <c r="AE67" s="240">
        <f t="shared" si="64"/>
        <v>0</v>
      </c>
      <c r="AF67" s="240">
        <f t="shared" si="64"/>
        <v>0</v>
      </c>
      <c r="AG67" s="240">
        <f t="shared" si="64"/>
        <v>3</v>
      </c>
      <c r="AH67" s="240">
        <f t="shared" si="64"/>
        <v>1</v>
      </c>
      <c r="AI67" s="240">
        <f t="shared" si="64"/>
        <v>4</v>
      </c>
      <c r="AJ67" s="240">
        <f t="shared" ref="AJ67:BO67" si="65">AJ47</f>
        <v>0</v>
      </c>
      <c r="AK67" s="240">
        <f t="shared" si="65"/>
        <v>0</v>
      </c>
      <c r="AL67" s="240">
        <f t="shared" si="65"/>
        <v>2</v>
      </c>
      <c r="AM67" s="240">
        <f t="shared" si="65"/>
        <v>0</v>
      </c>
      <c r="AN67" s="240">
        <f t="shared" si="65"/>
        <v>1</v>
      </c>
      <c r="AO67" s="240">
        <f t="shared" si="65"/>
        <v>0</v>
      </c>
      <c r="AP67" s="240">
        <f t="shared" si="65"/>
        <v>0</v>
      </c>
      <c r="AQ67" s="240">
        <f t="shared" si="65"/>
        <v>1</v>
      </c>
      <c r="AR67" s="240">
        <f t="shared" si="65"/>
        <v>0</v>
      </c>
      <c r="AS67" s="240">
        <f t="shared" si="65"/>
        <v>0</v>
      </c>
      <c r="AT67" s="240">
        <f t="shared" si="65"/>
        <v>0</v>
      </c>
      <c r="AU67" s="240">
        <f t="shared" si="65"/>
        <v>0</v>
      </c>
      <c r="AV67" s="240">
        <f t="shared" si="65"/>
        <v>0</v>
      </c>
      <c r="AW67" s="240">
        <f t="shared" si="65"/>
        <v>0</v>
      </c>
      <c r="AX67" s="240">
        <f t="shared" si="65"/>
        <v>0</v>
      </c>
      <c r="AY67" s="240">
        <f t="shared" si="65"/>
        <v>0</v>
      </c>
      <c r="AZ67" s="240">
        <f t="shared" si="65"/>
        <v>1</v>
      </c>
      <c r="BA67" s="240">
        <f t="shared" si="65"/>
        <v>0</v>
      </c>
      <c r="BB67" s="240">
        <f t="shared" si="65"/>
        <v>0</v>
      </c>
      <c r="BC67" s="240">
        <f t="shared" si="65"/>
        <v>0</v>
      </c>
      <c r="BD67" s="240">
        <f t="shared" si="65"/>
        <v>0</v>
      </c>
      <c r="BE67" s="240">
        <f t="shared" si="65"/>
        <v>0</v>
      </c>
      <c r="BF67" s="240">
        <f t="shared" si="65"/>
        <v>0</v>
      </c>
      <c r="BG67" s="240">
        <f t="shared" si="65"/>
        <v>0</v>
      </c>
      <c r="BH67" s="240">
        <f t="shared" si="65"/>
        <v>0</v>
      </c>
      <c r="BI67" s="240">
        <f t="shared" si="65"/>
        <v>2</v>
      </c>
      <c r="BJ67" s="240">
        <f t="shared" si="65"/>
        <v>0</v>
      </c>
      <c r="BK67" s="240">
        <f t="shared" si="65"/>
        <v>0</v>
      </c>
      <c r="BL67" s="240">
        <f t="shared" si="65"/>
        <v>2</v>
      </c>
      <c r="BM67" s="240">
        <f t="shared" si="65"/>
        <v>0</v>
      </c>
      <c r="BN67" s="240">
        <f t="shared" si="65"/>
        <v>0</v>
      </c>
      <c r="BO67" s="240">
        <f t="shared" si="65"/>
        <v>0</v>
      </c>
      <c r="BP67" s="240">
        <f t="shared" ref="BP67:CS67" si="66">BP47</f>
        <v>0</v>
      </c>
      <c r="BQ67" s="240">
        <f t="shared" si="66"/>
        <v>0</v>
      </c>
      <c r="BR67" s="240">
        <f t="shared" si="66"/>
        <v>0</v>
      </c>
      <c r="BS67" s="240">
        <f t="shared" si="66"/>
        <v>0</v>
      </c>
      <c r="BT67" s="240">
        <f t="shared" si="66"/>
        <v>0</v>
      </c>
      <c r="BU67" s="240">
        <f t="shared" si="66"/>
        <v>0</v>
      </c>
      <c r="BV67" s="240">
        <f t="shared" si="66"/>
        <v>0</v>
      </c>
      <c r="BW67" s="240">
        <f t="shared" si="66"/>
        <v>0</v>
      </c>
      <c r="BX67" s="240">
        <f t="shared" si="66"/>
        <v>0</v>
      </c>
      <c r="BY67" s="240">
        <f t="shared" si="66"/>
        <v>0</v>
      </c>
      <c r="BZ67" s="240">
        <f t="shared" si="66"/>
        <v>0</v>
      </c>
      <c r="CA67" s="240">
        <f t="shared" si="66"/>
        <v>0</v>
      </c>
      <c r="CB67" s="240">
        <f t="shared" si="66"/>
        <v>0</v>
      </c>
      <c r="CC67" s="240">
        <f t="shared" si="66"/>
        <v>0</v>
      </c>
      <c r="CD67" s="240">
        <f t="shared" si="66"/>
        <v>0</v>
      </c>
      <c r="CE67" s="240">
        <f t="shared" si="66"/>
        <v>0</v>
      </c>
      <c r="CF67" s="240">
        <f t="shared" si="66"/>
        <v>0</v>
      </c>
      <c r="CG67" s="240">
        <f t="shared" si="66"/>
        <v>0</v>
      </c>
      <c r="CH67" s="240">
        <f t="shared" si="66"/>
        <v>0</v>
      </c>
      <c r="CI67" s="240">
        <f t="shared" si="66"/>
        <v>0</v>
      </c>
      <c r="CJ67" s="240">
        <f t="shared" si="66"/>
        <v>0</v>
      </c>
      <c r="CK67" s="240">
        <f t="shared" si="66"/>
        <v>0</v>
      </c>
      <c r="CL67" s="240">
        <f t="shared" si="66"/>
        <v>0</v>
      </c>
      <c r="CM67" s="240">
        <f t="shared" si="66"/>
        <v>0</v>
      </c>
      <c r="CN67" s="240">
        <f t="shared" si="66"/>
        <v>0</v>
      </c>
      <c r="CO67" s="240">
        <f t="shared" si="66"/>
        <v>0</v>
      </c>
      <c r="CP67" s="240">
        <f t="shared" si="66"/>
        <v>0</v>
      </c>
      <c r="CQ67" s="240">
        <f t="shared" si="66"/>
        <v>0</v>
      </c>
      <c r="CR67" s="240">
        <f t="shared" si="66"/>
        <v>0</v>
      </c>
      <c r="CS67" s="240">
        <f t="shared" si="66"/>
        <v>0</v>
      </c>
    </row>
    <row r="68" spans="1:97" ht="40.5" customHeight="1">
      <c r="A68" s="261">
        <v>10</v>
      </c>
      <c r="B68" s="730" t="s">
        <v>1673</v>
      </c>
      <c r="C68" s="731"/>
      <c r="D68" s="240">
        <f t="shared" ref="D68:AI68" si="67">+D52</f>
        <v>0</v>
      </c>
      <c r="E68" s="240">
        <f t="shared" si="67"/>
        <v>2</v>
      </c>
      <c r="F68" s="240">
        <f t="shared" si="67"/>
        <v>2</v>
      </c>
      <c r="G68" s="240">
        <f t="shared" si="67"/>
        <v>0</v>
      </c>
      <c r="H68" s="240">
        <f t="shared" si="67"/>
        <v>2</v>
      </c>
      <c r="I68" s="264">
        <f t="shared" si="67"/>
        <v>2</v>
      </c>
      <c r="J68" s="264">
        <f t="shared" si="67"/>
        <v>0</v>
      </c>
      <c r="K68" s="264">
        <f t="shared" si="67"/>
        <v>4</v>
      </c>
      <c r="L68" s="240">
        <f t="shared" si="67"/>
        <v>1</v>
      </c>
      <c r="M68" s="240">
        <f t="shared" si="67"/>
        <v>6</v>
      </c>
      <c r="N68" s="240">
        <f t="shared" si="67"/>
        <v>27</v>
      </c>
      <c r="O68" s="240">
        <f t="shared" si="67"/>
        <v>49</v>
      </c>
      <c r="P68" s="240">
        <f t="shared" si="67"/>
        <v>18</v>
      </c>
      <c r="Q68" s="264">
        <f t="shared" si="67"/>
        <v>28</v>
      </c>
      <c r="R68" s="264">
        <f t="shared" si="67"/>
        <v>49</v>
      </c>
      <c r="S68" s="264">
        <f t="shared" si="67"/>
        <v>24</v>
      </c>
      <c r="T68" s="240">
        <f t="shared" si="67"/>
        <v>101</v>
      </c>
      <c r="U68" s="240">
        <f t="shared" si="67"/>
        <v>26</v>
      </c>
      <c r="V68" s="240">
        <f t="shared" si="67"/>
        <v>49</v>
      </c>
      <c r="W68" s="240">
        <f t="shared" si="67"/>
        <v>20</v>
      </c>
      <c r="X68" s="240">
        <f t="shared" si="67"/>
        <v>0</v>
      </c>
      <c r="Y68" s="240">
        <f t="shared" si="67"/>
        <v>0</v>
      </c>
      <c r="Z68" s="240">
        <f t="shared" si="67"/>
        <v>0</v>
      </c>
      <c r="AA68" s="240">
        <f t="shared" si="67"/>
        <v>0</v>
      </c>
      <c r="AB68" s="240">
        <f t="shared" si="67"/>
        <v>1</v>
      </c>
      <c r="AC68" s="240">
        <f t="shared" si="67"/>
        <v>0</v>
      </c>
      <c r="AD68" s="240">
        <f t="shared" si="67"/>
        <v>6</v>
      </c>
      <c r="AE68" s="240">
        <f t="shared" si="67"/>
        <v>6</v>
      </c>
      <c r="AF68" s="240">
        <f t="shared" si="67"/>
        <v>8</v>
      </c>
      <c r="AG68" s="240">
        <f t="shared" si="67"/>
        <v>0</v>
      </c>
      <c r="AH68" s="240">
        <f t="shared" si="67"/>
        <v>8</v>
      </c>
      <c r="AI68" s="240">
        <f t="shared" si="67"/>
        <v>22</v>
      </c>
      <c r="AJ68" s="240">
        <f t="shared" ref="AJ68:BO68" si="68">+AJ52</f>
        <v>6</v>
      </c>
      <c r="AK68" s="240">
        <f t="shared" si="68"/>
        <v>1</v>
      </c>
      <c r="AL68" s="240">
        <f t="shared" si="68"/>
        <v>13</v>
      </c>
      <c r="AM68" s="240">
        <f t="shared" si="68"/>
        <v>1</v>
      </c>
      <c r="AN68" s="240">
        <f t="shared" si="68"/>
        <v>3</v>
      </c>
      <c r="AO68" s="240">
        <f t="shared" si="68"/>
        <v>2</v>
      </c>
      <c r="AP68" s="240">
        <f t="shared" si="68"/>
        <v>1</v>
      </c>
      <c r="AQ68" s="240">
        <f t="shared" si="68"/>
        <v>1</v>
      </c>
      <c r="AR68" s="240">
        <f t="shared" si="68"/>
        <v>1</v>
      </c>
      <c r="AS68" s="240">
        <f t="shared" si="68"/>
        <v>2</v>
      </c>
      <c r="AT68" s="240">
        <f t="shared" si="68"/>
        <v>0</v>
      </c>
      <c r="AU68" s="240">
        <f t="shared" si="68"/>
        <v>1</v>
      </c>
      <c r="AV68" s="240">
        <f t="shared" si="68"/>
        <v>0</v>
      </c>
      <c r="AW68" s="240">
        <f t="shared" si="68"/>
        <v>1</v>
      </c>
      <c r="AX68" s="240">
        <f t="shared" si="68"/>
        <v>1</v>
      </c>
      <c r="AY68" s="240">
        <f t="shared" si="68"/>
        <v>1</v>
      </c>
      <c r="AZ68" s="240">
        <f t="shared" si="68"/>
        <v>3</v>
      </c>
      <c r="BA68" s="240">
        <f t="shared" si="68"/>
        <v>1</v>
      </c>
      <c r="BB68" s="240">
        <f t="shared" si="68"/>
        <v>2</v>
      </c>
      <c r="BC68" s="240">
        <f t="shared" si="68"/>
        <v>2</v>
      </c>
      <c r="BD68" s="240">
        <f t="shared" si="68"/>
        <v>0</v>
      </c>
      <c r="BE68" s="240">
        <f t="shared" si="68"/>
        <v>1</v>
      </c>
      <c r="BF68" s="240">
        <f t="shared" si="68"/>
        <v>2</v>
      </c>
      <c r="BG68" s="240">
        <f t="shared" si="68"/>
        <v>0</v>
      </c>
      <c r="BH68" s="240">
        <f t="shared" si="68"/>
        <v>4</v>
      </c>
      <c r="BI68" s="240">
        <f t="shared" si="68"/>
        <v>9</v>
      </c>
      <c r="BJ68" s="240">
        <f t="shared" si="68"/>
        <v>4</v>
      </c>
      <c r="BK68" s="240">
        <f t="shared" si="68"/>
        <v>10</v>
      </c>
      <c r="BL68" s="240">
        <f t="shared" si="68"/>
        <v>23</v>
      </c>
      <c r="BM68" s="240">
        <f t="shared" si="68"/>
        <v>0</v>
      </c>
      <c r="BN68" s="240">
        <f t="shared" si="68"/>
        <v>0</v>
      </c>
      <c r="BO68" s="240">
        <f t="shared" si="68"/>
        <v>0</v>
      </c>
      <c r="BP68" s="240">
        <f t="shared" ref="BP68:CS68" si="69">+BP52</f>
        <v>0</v>
      </c>
      <c r="BQ68" s="240">
        <f t="shared" si="69"/>
        <v>0</v>
      </c>
      <c r="BR68" s="240">
        <f t="shared" si="69"/>
        <v>0</v>
      </c>
      <c r="BS68" s="240">
        <f t="shared" si="69"/>
        <v>0</v>
      </c>
      <c r="BT68" s="240">
        <f t="shared" si="69"/>
        <v>0</v>
      </c>
      <c r="BU68" s="240">
        <f t="shared" si="69"/>
        <v>0</v>
      </c>
      <c r="BV68" s="240">
        <f t="shared" si="69"/>
        <v>0</v>
      </c>
      <c r="BW68" s="240">
        <f t="shared" si="69"/>
        <v>0</v>
      </c>
      <c r="BX68" s="240">
        <f t="shared" si="69"/>
        <v>0</v>
      </c>
      <c r="BY68" s="240">
        <f t="shared" si="69"/>
        <v>0</v>
      </c>
      <c r="BZ68" s="240">
        <f t="shared" si="69"/>
        <v>0</v>
      </c>
      <c r="CA68" s="240">
        <f t="shared" si="69"/>
        <v>0</v>
      </c>
      <c r="CB68" s="240">
        <f t="shared" si="69"/>
        <v>0</v>
      </c>
      <c r="CC68" s="240">
        <f t="shared" si="69"/>
        <v>0</v>
      </c>
      <c r="CD68" s="240">
        <f t="shared" si="69"/>
        <v>0</v>
      </c>
      <c r="CE68" s="240">
        <f t="shared" si="69"/>
        <v>0</v>
      </c>
      <c r="CF68" s="240">
        <f t="shared" si="69"/>
        <v>0</v>
      </c>
      <c r="CG68" s="240">
        <f t="shared" si="69"/>
        <v>0</v>
      </c>
      <c r="CH68" s="240">
        <f t="shared" si="69"/>
        <v>0</v>
      </c>
      <c r="CI68" s="240">
        <f t="shared" si="69"/>
        <v>0</v>
      </c>
      <c r="CJ68" s="240">
        <f t="shared" si="69"/>
        <v>0</v>
      </c>
      <c r="CK68" s="240">
        <f t="shared" si="69"/>
        <v>0</v>
      </c>
      <c r="CL68" s="240">
        <f t="shared" si="69"/>
        <v>0</v>
      </c>
      <c r="CM68" s="240">
        <f t="shared" si="69"/>
        <v>0</v>
      </c>
      <c r="CN68" s="240">
        <f t="shared" si="69"/>
        <v>0</v>
      </c>
      <c r="CO68" s="240">
        <f t="shared" si="69"/>
        <v>0</v>
      </c>
      <c r="CP68" s="240">
        <f t="shared" si="69"/>
        <v>0</v>
      </c>
      <c r="CQ68" s="240">
        <f t="shared" si="69"/>
        <v>0</v>
      </c>
      <c r="CR68" s="240">
        <f t="shared" si="69"/>
        <v>0</v>
      </c>
      <c r="CS68" s="240">
        <f t="shared" si="69"/>
        <v>0</v>
      </c>
    </row>
    <row r="69" spans="1:97" ht="40.5" customHeight="1" thickBot="1">
      <c r="A69" s="265">
        <v>11</v>
      </c>
      <c r="B69" s="743" t="s">
        <v>1674</v>
      </c>
      <c r="C69" s="744"/>
      <c r="D69" s="266">
        <f t="shared" ref="D69:AI69" si="70">+D56</f>
        <v>0</v>
      </c>
      <c r="E69" s="266">
        <f t="shared" si="70"/>
        <v>0</v>
      </c>
      <c r="F69" s="266">
        <f t="shared" si="70"/>
        <v>1</v>
      </c>
      <c r="G69" s="266">
        <f t="shared" si="70"/>
        <v>0</v>
      </c>
      <c r="H69" s="266">
        <f t="shared" si="70"/>
        <v>0</v>
      </c>
      <c r="I69" s="267">
        <f t="shared" si="70"/>
        <v>1</v>
      </c>
      <c r="J69" s="267">
        <f t="shared" si="70"/>
        <v>0</v>
      </c>
      <c r="K69" s="267">
        <f t="shared" si="70"/>
        <v>0</v>
      </c>
      <c r="L69" s="266">
        <f t="shared" si="70"/>
        <v>1</v>
      </c>
      <c r="M69" s="266">
        <f t="shared" si="70"/>
        <v>3</v>
      </c>
      <c r="N69" s="266">
        <f t="shared" si="70"/>
        <v>12</v>
      </c>
      <c r="O69" s="266">
        <f t="shared" si="70"/>
        <v>23</v>
      </c>
      <c r="P69" s="266">
        <f t="shared" si="70"/>
        <v>17</v>
      </c>
      <c r="Q69" s="267">
        <f t="shared" si="70"/>
        <v>13</v>
      </c>
      <c r="R69" s="267">
        <f t="shared" si="70"/>
        <v>23</v>
      </c>
      <c r="S69" s="267">
        <f t="shared" si="70"/>
        <v>20</v>
      </c>
      <c r="T69" s="266">
        <f t="shared" si="70"/>
        <v>56</v>
      </c>
      <c r="U69" s="266">
        <f t="shared" si="70"/>
        <v>12</v>
      </c>
      <c r="V69" s="266">
        <f t="shared" si="70"/>
        <v>26</v>
      </c>
      <c r="W69" s="266">
        <f t="shared" si="70"/>
        <v>20</v>
      </c>
      <c r="X69" s="266">
        <f t="shared" si="70"/>
        <v>0</v>
      </c>
      <c r="Y69" s="266">
        <f t="shared" si="70"/>
        <v>1</v>
      </c>
      <c r="Z69" s="266">
        <f t="shared" si="70"/>
        <v>0</v>
      </c>
      <c r="AA69" s="266">
        <f t="shared" si="70"/>
        <v>0</v>
      </c>
      <c r="AB69" s="266">
        <f t="shared" si="70"/>
        <v>1</v>
      </c>
      <c r="AC69" s="266">
        <f t="shared" si="70"/>
        <v>1</v>
      </c>
      <c r="AD69" s="266">
        <f t="shared" si="70"/>
        <v>0</v>
      </c>
      <c r="AE69" s="266">
        <f t="shared" si="70"/>
        <v>1</v>
      </c>
      <c r="AF69" s="266">
        <f t="shared" si="70"/>
        <v>6</v>
      </c>
      <c r="AG69" s="266">
        <f t="shared" si="70"/>
        <v>4</v>
      </c>
      <c r="AH69" s="266">
        <f t="shared" si="70"/>
        <v>3</v>
      </c>
      <c r="AI69" s="266">
        <f t="shared" si="70"/>
        <v>12</v>
      </c>
      <c r="AJ69" s="266">
        <f t="shared" ref="AJ69:BO69" si="71">+AJ56</f>
        <v>1</v>
      </c>
      <c r="AK69" s="266">
        <f t="shared" si="71"/>
        <v>0</v>
      </c>
      <c r="AL69" s="266">
        <f t="shared" si="71"/>
        <v>2</v>
      </c>
      <c r="AM69" s="266">
        <f t="shared" si="71"/>
        <v>1</v>
      </c>
      <c r="AN69" s="266">
        <f t="shared" si="71"/>
        <v>0</v>
      </c>
      <c r="AO69" s="266">
        <f t="shared" si="71"/>
        <v>1</v>
      </c>
      <c r="AP69" s="266">
        <f t="shared" si="71"/>
        <v>2</v>
      </c>
      <c r="AQ69" s="266">
        <f t="shared" si="71"/>
        <v>1</v>
      </c>
      <c r="AR69" s="266">
        <f t="shared" si="71"/>
        <v>1</v>
      </c>
      <c r="AS69" s="266">
        <f t="shared" si="71"/>
        <v>0</v>
      </c>
      <c r="AT69" s="266">
        <f t="shared" si="71"/>
        <v>1</v>
      </c>
      <c r="AU69" s="266">
        <f t="shared" si="71"/>
        <v>0</v>
      </c>
      <c r="AV69" s="266">
        <f t="shared" si="71"/>
        <v>11</v>
      </c>
      <c r="AW69" s="266">
        <f t="shared" si="71"/>
        <v>3</v>
      </c>
      <c r="AX69" s="266">
        <f t="shared" si="71"/>
        <v>0</v>
      </c>
      <c r="AY69" s="266">
        <f t="shared" si="71"/>
        <v>1</v>
      </c>
      <c r="AZ69" s="266">
        <f t="shared" si="71"/>
        <v>1</v>
      </c>
      <c r="BA69" s="266">
        <f t="shared" si="71"/>
        <v>0</v>
      </c>
      <c r="BB69" s="266">
        <f t="shared" si="71"/>
        <v>0</v>
      </c>
      <c r="BC69" s="266">
        <f t="shared" si="71"/>
        <v>0</v>
      </c>
      <c r="BD69" s="266">
        <f t="shared" si="71"/>
        <v>0</v>
      </c>
      <c r="BE69" s="266">
        <f t="shared" si="71"/>
        <v>0</v>
      </c>
      <c r="BF69" s="266">
        <f t="shared" si="71"/>
        <v>1</v>
      </c>
      <c r="BG69" s="266">
        <f t="shared" si="71"/>
        <v>0</v>
      </c>
      <c r="BH69" s="266">
        <f t="shared" si="71"/>
        <v>0</v>
      </c>
      <c r="BI69" s="266">
        <f t="shared" si="71"/>
        <v>7</v>
      </c>
      <c r="BJ69" s="266">
        <f t="shared" si="71"/>
        <v>1</v>
      </c>
      <c r="BK69" s="266">
        <f t="shared" si="71"/>
        <v>12</v>
      </c>
      <c r="BL69" s="266">
        <f t="shared" si="71"/>
        <v>20</v>
      </c>
      <c r="BM69" s="266">
        <f t="shared" si="71"/>
        <v>0</v>
      </c>
      <c r="BN69" s="266">
        <f t="shared" si="71"/>
        <v>0</v>
      </c>
      <c r="BO69" s="266">
        <f t="shared" si="71"/>
        <v>0</v>
      </c>
      <c r="BP69" s="266">
        <f t="shared" ref="BP69:CS69" si="72">+BP56</f>
        <v>0</v>
      </c>
      <c r="BQ69" s="266">
        <f t="shared" si="72"/>
        <v>0</v>
      </c>
      <c r="BR69" s="266">
        <f t="shared" si="72"/>
        <v>0</v>
      </c>
      <c r="BS69" s="266">
        <f t="shared" si="72"/>
        <v>0</v>
      </c>
      <c r="BT69" s="266">
        <f t="shared" si="72"/>
        <v>0</v>
      </c>
      <c r="BU69" s="266">
        <f t="shared" si="72"/>
        <v>0</v>
      </c>
      <c r="BV69" s="266">
        <f t="shared" si="72"/>
        <v>0</v>
      </c>
      <c r="BW69" s="266">
        <f t="shared" si="72"/>
        <v>0</v>
      </c>
      <c r="BX69" s="266">
        <f t="shared" si="72"/>
        <v>0</v>
      </c>
      <c r="BY69" s="266">
        <f t="shared" si="72"/>
        <v>0</v>
      </c>
      <c r="BZ69" s="266">
        <f t="shared" si="72"/>
        <v>0</v>
      </c>
      <c r="CA69" s="266">
        <f t="shared" si="72"/>
        <v>0</v>
      </c>
      <c r="CB69" s="266">
        <f t="shared" si="72"/>
        <v>0</v>
      </c>
      <c r="CC69" s="266">
        <f t="shared" si="72"/>
        <v>0</v>
      </c>
      <c r="CD69" s="266">
        <f t="shared" si="72"/>
        <v>0</v>
      </c>
      <c r="CE69" s="266">
        <f t="shared" si="72"/>
        <v>0</v>
      </c>
      <c r="CF69" s="266">
        <f t="shared" si="72"/>
        <v>0</v>
      </c>
      <c r="CG69" s="266">
        <f t="shared" si="72"/>
        <v>0</v>
      </c>
      <c r="CH69" s="266">
        <f t="shared" si="72"/>
        <v>0</v>
      </c>
      <c r="CI69" s="266">
        <f t="shared" si="72"/>
        <v>0</v>
      </c>
      <c r="CJ69" s="266">
        <f t="shared" si="72"/>
        <v>0</v>
      </c>
      <c r="CK69" s="266">
        <f t="shared" si="72"/>
        <v>0</v>
      </c>
      <c r="CL69" s="266">
        <f t="shared" si="72"/>
        <v>0</v>
      </c>
      <c r="CM69" s="266">
        <f t="shared" si="72"/>
        <v>0</v>
      </c>
      <c r="CN69" s="266">
        <f t="shared" si="72"/>
        <v>0</v>
      </c>
      <c r="CO69" s="266">
        <f t="shared" si="72"/>
        <v>0</v>
      </c>
      <c r="CP69" s="266">
        <f t="shared" si="72"/>
        <v>0</v>
      </c>
      <c r="CQ69" s="266">
        <f t="shared" si="72"/>
        <v>0</v>
      </c>
      <c r="CR69" s="266">
        <f t="shared" si="72"/>
        <v>0</v>
      </c>
      <c r="CS69" s="266">
        <f t="shared" si="72"/>
        <v>0</v>
      </c>
    </row>
    <row r="70" spans="1:97" ht="40.5" customHeight="1" thickBot="1">
      <c r="A70" s="268"/>
      <c r="B70" s="739" t="s">
        <v>1932</v>
      </c>
      <c r="C70" s="739"/>
      <c r="D70" s="269">
        <f t="shared" ref="D70:AI70" si="73">SUM(D59:D69)</f>
        <v>0</v>
      </c>
      <c r="E70" s="269">
        <f t="shared" si="73"/>
        <v>5</v>
      </c>
      <c r="F70" s="269">
        <f t="shared" si="73"/>
        <v>18</v>
      </c>
      <c r="G70" s="269">
        <f t="shared" si="73"/>
        <v>5</v>
      </c>
      <c r="H70" s="269">
        <f t="shared" si="73"/>
        <v>10</v>
      </c>
      <c r="I70" s="269">
        <f t="shared" si="73"/>
        <v>18</v>
      </c>
      <c r="J70" s="269">
        <f t="shared" si="73"/>
        <v>5</v>
      </c>
      <c r="K70" s="269">
        <f t="shared" si="73"/>
        <v>15</v>
      </c>
      <c r="L70" s="269">
        <f t="shared" si="73"/>
        <v>5</v>
      </c>
      <c r="M70" s="269">
        <f t="shared" si="73"/>
        <v>57</v>
      </c>
      <c r="N70" s="269">
        <f t="shared" si="73"/>
        <v>197</v>
      </c>
      <c r="O70" s="269">
        <f t="shared" si="73"/>
        <v>353</v>
      </c>
      <c r="P70" s="269">
        <f t="shared" si="73"/>
        <v>159</v>
      </c>
      <c r="Q70" s="269">
        <f t="shared" si="73"/>
        <v>202</v>
      </c>
      <c r="R70" s="269">
        <f t="shared" si="73"/>
        <v>353</v>
      </c>
      <c r="S70" s="269">
        <f t="shared" si="73"/>
        <v>216</v>
      </c>
      <c r="T70" s="269">
        <f t="shared" si="73"/>
        <v>771</v>
      </c>
      <c r="U70" s="269">
        <f t="shared" si="73"/>
        <v>184</v>
      </c>
      <c r="V70" s="269">
        <f t="shared" si="73"/>
        <v>351</v>
      </c>
      <c r="W70" s="269">
        <f t="shared" si="73"/>
        <v>201</v>
      </c>
      <c r="X70" s="269">
        <f t="shared" si="73"/>
        <v>0</v>
      </c>
      <c r="Y70" s="269">
        <f t="shared" si="73"/>
        <v>9</v>
      </c>
      <c r="Z70" s="269">
        <f t="shared" si="73"/>
        <v>6</v>
      </c>
      <c r="AA70" s="269">
        <f t="shared" si="73"/>
        <v>12</v>
      </c>
      <c r="AB70" s="269">
        <f t="shared" si="73"/>
        <v>10</v>
      </c>
      <c r="AC70" s="269">
        <f t="shared" si="73"/>
        <v>5</v>
      </c>
      <c r="AD70" s="269">
        <f t="shared" si="73"/>
        <v>18</v>
      </c>
      <c r="AE70" s="269">
        <f t="shared" si="73"/>
        <v>30</v>
      </c>
      <c r="AF70" s="269">
        <f t="shared" si="73"/>
        <v>85</v>
      </c>
      <c r="AG70" s="269">
        <f t="shared" si="73"/>
        <v>29</v>
      </c>
      <c r="AH70" s="269">
        <f t="shared" si="73"/>
        <v>38</v>
      </c>
      <c r="AI70" s="269">
        <f t="shared" si="73"/>
        <v>142</v>
      </c>
      <c r="AJ70" s="269">
        <f t="shared" ref="AJ70:BO70" si="74">SUM(AJ59:AJ69)</f>
        <v>33</v>
      </c>
      <c r="AK70" s="269">
        <f t="shared" si="74"/>
        <v>14</v>
      </c>
      <c r="AL70" s="269">
        <f t="shared" si="74"/>
        <v>61</v>
      </c>
      <c r="AM70" s="269">
        <f t="shared" si="74"/>
        <v>22</v>
      </c>
      <c r="AN70" s="269">
        <f t="shared" si="74"/>
        <v>18</v>
      </c>
      <c r="AO70" s="269">
        <f t="shared" si="74"/>
        <v>19</v>
      </c>
      <c r="AP70" s="269">
        <f t="shared" si="74"/>
        <v>21</v>
      </c>
      <c r="AQ70" s="269">
        <f t="shared" si="74"/>
        <v>13</v>
      </c>
      <c r="AR70" s="269">
        <f t="shared" si="74"/>
        <v>11</v>
      </c>
      <c r="AS70" s="269">
        <f t="shared" si="74"/>
        <v>20</v>
      </c>
      <c r="AT70" s="269">
        <f t="shared" si="74"/>
        <v>8</v>
      </c>
      <c r="AU70" s="269">
        <f t="shared" si="74"/>
        <v>7</v>
      </c>
      <c r="AV70" s="269">
        <f t="shared" si="74"/>
        <v>14</v>
      </c>
      <c r="AW70" s="269">
        <f t="shared" si="74"/>
        <v>9</v>
      </c>
      <c r="AX70" s="269">
        <f t="shared" si="74"/>
        <v>8</v>
      </c>
      <c r="AY70" s="269">
        <f t="shared" si="74"/>
        <v>12</v>
      </c>
      <c r="AZ70" s="269">
        <f t="shared" si="74"/>
        <v>23</v>
      </c>
      <c r="BA70" s="269">
        <f t="shared" si="74"/>
        <v>5</v>
      </c>
      <c r="BB70" s="269">
        <f t="shared" si="74"/>
        <v>12</v>
      </c>
      <c r="BC70" s="269">
        <f t="shared" si="74"/>
        <v>14</v>
      </c>
      <c r="BD70" s="269">
        <f t="shared" si="74"/>
        <v>2</v>
      </c>
      <c r="BE70" s="269">
        <f t="shared" si="74"/>
        <v>9</v>
      </c>
      <c r="BF70" s="269">
        <f t="shared" si="74"/>
        <v>14</v>
      </c>
      <c r="BG70" s="269">
        <f t="shared" si="74"/>
        <v>2</v>
      </c>
      <c r="BH70" s="269">
        <f t="shared" si="74"/>
        <v>14</v>
      </c>
      <c r="BI70" s="269">
        <f t="shared" si="74"/>
        <v>81</v>
      </c>
      <c r="BJ70" s="269">
        <f t="shared" si="74"/>
        <v>35</v>
      </c>
      <c r="BK70" s="269">
        <f t="shared" si="74"/>
        <v>81</v>
      </c>
      <c r="BL70" s="269">
        <f t="shared" si="74"/>
        <v>197</v>
      </c>
      <c r="BM70" s="269">
        <f t="shared" si="74"/>
        <v>0</v>
      </c>
      <c r="BN70" s="269">
        <f t="shared" si="74"/>
        <v>0</v>
      </c>
      <c r="BO70" s="269">
        <f t="shared" si="74"/>
        <v>0</v>
      </c>
      <c r="BP70" s="269">
        <f t="shared" ref="BP70:CS70" si="75">SUM(BP59:BP69)</f>
        <v>0</v>
      </c>
      <c r="BQ70" s="269">
        <f t="shared" si="75"/>
        <v>0</v>
      </c>
      <c r="BR70" s="269">
        <f t="shared" si="75"/>
        <v>0</v>
      </c>
      <c r="BS70" s="269">
        <f t="shared" si="75"/>
        <v>0</v>
      </c>
      <c r="BT70" s="269">
        <f t="shared" si="75"/>
        <v>0</v>
      </c>
      <c r="BU70" s="269">
        <f t="shared" si="75"/>
        <v>0</v>
      </c>
      <c r="BV70" s="269">
        <f t="shared" si="75"/>
        <v>0</v>
      </c>
      <c r="BW70" s="269">
        <f t="shared" si="75"/>
        <v>0</v>
      </c>
      <c r="BX70" s="269">
        <f t="shared" si="75"/>
        <v>0</v>
      </c>
      <c r="BY70" s="269">
        <f t="shared" si="75"/>
        <v>0</v>
      </c>
      <c r="BZ70" s="269">
        <f t="shared" si="75"/>
        <v>0</v>
      </c>
      <c r="CA70" s="269">
        <f t="shared" si="75"/>
        <v>0</v>
      </c>
      <c r="CB70" s="269">
        <f t="shared" si="75"/>
        <v>0</v>
      </c>
      <c r="CC70" s="269">
        <f t="shared" si="75"/>
        <v>0</v>
      </c>
      <c r="CD70" s="269">
        <f t="shared" si="75"/>
        <v>0</v>
      </c>
      <c r="CE70" s="269">
        <f t="shared" si="75"/>
        <v>0</v>
      </c>
      <c r="CF70" s="269">
        <f t="shared" si="75"/>
        <v>0</v>
      </c>
      <c r="CG70" s="269">
        <f t="shared" si="75"/>
        <v>0</v>
      </c>
      <c r="CH70" s="269">
        <f t="shared" si="75"/>
        <v>0</v>
      </c>
      <c r="CI70" s="269">
        <f t="shared" si="75"/>
        <v>0</v>
      </c>
      <c r="CJ70" s="269">
        <f t="shared" si="75"/>
        <v>0</v>
      </c>
      <c r="CK70" s="269">
        <f t="shared" si="75"/>
        <v>0</v>
      </c>
      <c r="CL70" s="269">
        <f t="shared" si="75"/>
        <v>0</v>
      </c>
      <c r="CM70" s="269">
        <f t="shared" si="75"/>
        <v>0</v>
      </c>
      <c r="CN70" s="269">
        <f t="shared" si="75"/>
        <v>0</v>
      </c>
      <c r="CO70" s="269">
        <f t="shared" si="75"/>
        <v>0</v>
      </c>
      <c r="CP70" s="269">
        <f t="shared" si="75"/>
        <v>0</v>
      </c>
      <c r="CQ70" s="269">
        <f t="shared" si="75"/>
        <v>0</v>
      </c>
      <c r="CR70" s="269">
        <f t="shared" si="75"/>
        <v>0</v>
      </c>
      <c r="CS70" s="269">
        <f t="shared" si="75"/>
        <v>0</v>
      </c>
    </row>
    <row r="71" spans="1:97" ht="18">
      <c r="D71" s="257"/>
      <c r="E71" s="257"/>
      <c r="F71" s="257"/>
      <c r="G71" s="257"/>
      <c r="H71" s="257"/>
      <c r="I71" s="257"/>
      <c r="J71" s="257"/>
      <c r="K71" s="257"/>
      <c r="L71" s="257"/>
      <c r="M71" s="257"/>
      <c r="N71" s="257"/>
      <c r="O71" s="257"/>
      <c r="P71" s="257"/>
      <c r="Q71" s="257"/>
      <c r="R71" s="257"/>
      <c r="S71" s="257"/>
      <c r="U71" s="200"/>
      <c r="V71" s="200"/>
      <c r="W71" s="200"/>
      <c r="X71" s="200"/>
      <c r="Y71" s="200"/>
      <c r="Z71" s="200"/>
      <c r="AA71" s="200"/>
      <c r="AB71" s="200"/>
      <c r="AC71" s="200"/>
      <c r="AD71" s="200"/>
      <c r="AE71" s="200"/>
      <c r="AF71" s="200"/>
      <c r="AG71" s="200"/>
      <c r="AH71" s="200"/>
      <c r="AI71" s="200"/>
      <c r="AJ71" s="200"/>
      <c r="AK71" s="200"/>
      <c r="AL71" s="200"/>
      <c r="AM71" s="200"/>
      <c r="AN71" s="200"/>
      <c r="AO71" s="200"/>
      <c r="AP71" s="200"/>
      <c r="AQ71" s="200"/>
      <c r="AR71" s="200"/>
      <c r="AS71" s="200"/>
      <c r="AT71" s="200"/>
      <c r="AU71" s="200"/>
      <c r="AV71" s="200"/>
      <c r="AW71" s="200"/>
      <c r="AX71" s="200"/>
      <c r="AY71" s="200"/>
      <c r="AZ71" s="200"/>
      <c r="BA71" s="200"/>
      <c r="BB71" s="200"/>
      <c r="BC71" s="200"/>
      <c r="BD71" s="200"/>
      <c r="BE71" s="200"/>
      <c r="BF71" s="200"/>
      <c r="BG71" s="200"/>
      <c r="BH71" s="200"/>
      <c r="BI71" s="200"/>
      <c r="BJ71" s="200"/>
      <c r="BK71" s="200"/>
      <c r="BL71" s="200"/>
    </row>
    <row r="72" spans="1:97" ht="18">
      <c r="D72" s="257"/>
      <c r="E72" s="257"/>
      <c r="F72" s="257"/>
      <c r="G72" s="257"/>
      <c r="H72" s="257"/>
      <c r="I72" s="257"/>
      <c r="J72" s="257"/>
      <c r="K72" s="257"/>
      <c r="L72" s="257"/>
      <c r="M72" s="257"/>
      <c r="N72" s="257"/>
      <c r="O72" s="257"/>
      <c r="P72" s="257"/>
      <c r="Q72" s="257"/>
      <c r="R72" s="257"/>
      <c r="S72" s="257"/>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200"/>
      <c r="AX72" s="200"/>
      <c r="AY72" s="200"/>
      <c r="AZ72" s="200"/>
      <c r="BA72" s="200"/>
      <c r="BB72" s="200"/>
      <c r="BC72" s="200"/>
      <c r="BD72" s="200"/>
      <c r="BE72" s="200"/>
      <c r="BF72" s="200"/>
      <c r="BG72" s="200"/>
      <c r="BH72" s="200"/>
      <c r="BI72" s="200"/>
      <c r="BJ72" s="200"/>
      <c r="BK72" s="200"/>
      <c r="BL72" s="200"/>
    </row>
    <row r="73" spans="1:97" ht="18">
      <c r="D73" s="204"/>
      <c r="E73" s="204"/>
      <c r="F73" s="204"/>
      <c r="G73" s="204"/>
      <c r="H73" s="204"/>
      <c r="I73" s="204"/>
      <c r="J73" s="204"/>
      <c r="K73" s="204"/>
      <c r="L73" s="204"/>
      <c r="M73" s="204"/>
      <c r="N73" s="204"/>
      <c r="O73" s="204"/>
      <c r="P73" s="204"/>
      <c r="Q73" s="204"/>
      <c r="R73" s="204"/>
      <c r="S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4"/>
      <c r="AU73" s="204"/>
      <c r="AV73" s="204"/>
      <c r="AW73" s="204"/>
      <c r="AX73" s="204"/>
      <c r="AY73" s="204"/>
      <c r="AZ73" s="204"/>
      <c r="BA73" s="204"/>
      <c r="BB73" s="204"/>
      <c r="BC73" s="204"/>
      <c r="BD73" s="204"/>
      <c r="BE73" s="204"/>
      <c r="BF73" s="204"/>
      <c r="BG73" s="204"/>
      <c r="BH73" s="204"/>
      <c r="BI73" s="204"/>
      <c r="BJ73" s="204"/>
      <c r="BK73" s="204"/>
      <c r="BL73" s="204"/>
    </row>
    <row r="74" spans="1:97" ht="18">
      <c r="D74" s="204"/>
      <c r="E74" s="204"/>
      <c r="F74" s="204"/>
      <c r="G74" s="204"/>
      <c r="H74" s="204"/>
      <c r="I74" s="204"/>
      <c r="J74" s="204"/>
      <c r="K74" s="204"/>
      <c r="L74" s="204"/>
      <c r="M74" s="204"/>
      <c r="N74" s="204"/>
      <c r="O74" s="204"/>
      <c r="P74" s="204"/>
      <c r="Q74" s="204"/>
      <c r="R74" s="204"/>
      <c r="S74" s="204"/>
      <c r="Y74" s="204"/>
      <c r="Z74" s="204"/>
      <c r="AA74" s="204"/>
      <c r="AB74" s="204"/>
      <c r="AC74" s="204"/>
      <c r="AD74" s="204"/>
      <c r="AE74" s="204"/>
      <c r="AF74" s="204"/>
      <c r="AG74" s="204"/>
      <c r="AH74" s="204"/>
      <c r="AI74" s="204"/>
      <c r="AJ74" s="204"/>
      <c r="AK74" s="204"/>
      <c r="AL74" s="204"/>
      <c r="AM74" s="204"/>
      <c r="AN74" s="204"/>
      <c r="AO74" s="204"/>
      <c r="AP74" s="204"/>
      <c r="AQ74" s="204"/>
      <c r="AR74" s="204"/>
      <c r="AS74" s="204"/>
      <c r="AT74" s="204"/>
      <c r="AU74" s="204"/>
      <c r="AV74" s="204"/>
      <c r="AW74" s="204"/>
      <c r="AX74" s="204"/>
      <c r="AY74" s="204"/>
      <c r="AZ74" s="204"/>
      <c r="BA74" s="204"/>
      <c r="BB74" s="204"/>
      <c r="BC74" s="204"/>
      <c r="BD74" s="204"/>
      <c r="BE74" s="204"/>
      <c r="BF74" s="204"/>
      <c r="BG74" s="204"/>
      <c r="BH74" s="204"/>
      <c r="BI74" s="204"/>
      <c r="BJ74" s="204"/>
      <c r="BK74" s="204"/>
      <c r="BL74" s="204"/>
    </row>
    <row r="75" spans="1:97" ht="18">
      <c r="D75" s="204"/>
      <c r="E75" s="204"/>
      <c r="F75" s="204"/>
      <c r="G75" s="204"/>
      <c r="H75" s="204"/>
      <c r="I75" s="204"/>
      <c r="J75" s="204"/>
      <c r="K75" s="204"/>
      <c r="L75" s="204"/>
      <c r="M75" s="204"/>
      <c r="N75" s="204"/>
      <c r="O75" s="204"/>
      <c r="P75" s="204"/>
      <c r="Q75" s="204"/>
      <c r="R75" s="204"/>
      <c r="S75" s="204"/>
      <c r="Y75" s="204"/>
      <c r="Z75" s="204"/>
      <c r="AA75" s="204"/>
      <c r="AB75" s="204"/>
      <c r="AC75" s="204"/>
      <c r="AD75" s="204"/>
      <c r="AE75" s="204"/>
      <c r="AF75" s="204"/>
      <c r="AG75" s="204"/>
      <c r="AH75" s="204"/>
      <c r="AI75" s="204"/>
      <c r="AJ75" s="204"/>
      <c r="AK75" s="204"/>
      <c r="AL75" s="204"/>
      <c r="AM75" s="204"/>
      <c r="AN75" s="204"/>
      <c r="AO75" s="204"/>
      <c r="AP75" s="204"/>
      <c r="AQ75" s="204"/>
      <c r="AR75" s="204"/>
      <c r="AS75" s="204"/>
      <c r="AT75" s="204"/>
      <c r="AU75" s="204"/>
      <c r="AV75" s="204"/>
      <c r="AW75" s="204"/>
      <c r="AX75" s="204"/>
      <c r="AY75" s="204"/>
      <c r="AZ75" s="204"/>
      <c r="BA75" s="204"/>
      <c r="BB75" s="204"/>
      <c r="BC75" s="204"/>
      <c r="BD75" s="204"/>
      <c r="BE75" s="204"/>
      <c r="BF75" s="204"/>
      <c r="BG75" s="204"/>
      <c r="BH75" s="204"/>
      <c r="BI75" s="204"/>
      <c r="BJ75" s="204"/>
      <c r="BK75" s="204"/>
      <c r="BL75" s="204"/>
    </row>
    <row r="76" spans="1:97" ht="18">
      <c r="D76" s="204"/>
      <c r="E76" s="204"/>
      <c r="F76" s="204"/>
      <c r="G76" s="204"/>
      <c r="H76" s="204"/>
      <c r="I76" s="204"/>
      <c r="J76" s="204"/>
      <c r="K76" s="204"/>
      <c r="L76" s="204"/>
      <c r="M76" s="204"/>
      <c r="N76" s="204"/>
      <c r="O76" s="204"/>
      <c r="P76" s="204"/>
      <c r="Q76" s="204"/>
      <c r="R76" s="204"/>
      <c r="S76" s="204"/>
      <c r="Y76" s="204"/>
      <c r="Z76" s="204"/>
      <c r="AA76" s="204"/>
      <c r="AB76" s="204"/>
      <c r="AC76" s="204"/>
      <c r="AD76" s="204"/>
      <c r="AE76" s="204"/>
      <c r="AF76" s="204"/>
      <c r="AG76" s="204"/>
      <c r="AH76" s="204"/>
      <c r="AI76" s="204"/>
      <c r="AJ76" s="204"/>
      <c r="AK76" s="204"/>
      <c r="AL76" s="204"/>
      <c r="AM76" s="204"/>
      <c r="AN76" s="204"/>
      <c r="AO76" s="204"/>
      <c r="AP76" s="204"/>
      <c r="AQ76" s="204"/>
      <c r="AR76" s="204"/>
      <c r="AS76" s="204"/>
      <c r="AT76" s="204"/>
      <c r="AU76" s="204"/>
      <c r="AV76" s="204"/>
      <c r="AW76" s="204"/>
      <c r="AX76" s="204"/>
      <c r="AY76" s="204"/>
      <c r="AZ76" s="204"/>
      <c r="BA76" s="204"/>
      <c r="BB76" s="204"/>
      <c r="BC76" s="204"/>
      <c r="BD76" s="204"/>
      <c r="BE76" s="204"/>
      <c r="BF76" s="204"/>
      <c r="BG76" s="204"/>
      <c r="BH76" s="204"/>
      <c r="BI76" s="204"/>
      <c r="BJ76" s="204"/>
      <c r="BK76" s="204"/>
      <c r="BL76" s="204"/>
    </row>
    <row r="77" spans="1:97" ht="18">
      <c r="D77" s="204"/>
      <c r="E77" s="204"/>
      <c r="F77" s="204"/>
      <c r="G77" s="204"/>
      <c r="H77" s="204"/>
      <c r="I77" s="204"/>
      <c r="J77" s="204"/>
      <c r="K77" s="204"/>
      <c r="L77" s="204"/>
      <c r="M77" s="204"/>
      <c r="N77" s="204"/>
      <c r="O77" s="204"/>
      <c r="P77" s="204"/>
      <c r="Q77" s="204"/>
      <c r="R77" s="204"/>
      <c r="S77" s="204"/>
      <c r="Y77" s="204"/>
      <c r="Z77" s="204"/>
      <c r="AA77" s="204"/>
      <c r="AB77" s="204"/>
      <c r="AC77" s="204"/>
      <c r="AD77" s="204"/>
      <c r="AE77" s="204"/>
      <c r="AF77" s="204"/>
      <c r="AG77" s="204"/>
      <c r="AH77" s="204"/>
      <c r="AI77" s="204"/>
      <c r="AJ77" s="204"/>
      <c r="AK77" s="204"/>
      <c r="AL77" s="204"/>
      <c r="AM77" s="204"/>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row>
    <row r="78" spans="1:97" ht="18">
      <c r="D78" s="204"/>
      <c r="E78" s="204"/>
      <c r="F78" s="204"/>
      <c r="G78" s="204"/>
      <c r="H78" s="204"/>
      <c r="I78" s="204"/>
      <c r="J78" s="204"/>
      <c r="K78" s="204"/>
      <c r="L78" s="204"/>
      <c r="M78" s="204"/>
      <c r="N78" s="204"/>
      <c r="O78" s="204"/>
      <c r="P78" s="204"/>
      <c r="Q78" s="204"/>
      <c r="R78" s="204"/>
      <c r="S78" s="204"/>
      <c r="Y78" s="204"/>
      <c r="Z78" s="204"/>
      <c r="AA78" s="204"/>
      <c r="AB78" s="204"/>
      <c r="AC78" s="204"/>
      <c r="AD78" s="204"/>
      <c r="AE78" s="204"/>
      <c r="AF78" s="204"/>
      <c r="AG78" s="204"/>
      <c r="AH78" s="204"/>
      <c r="AI78" s="204"/>
      <c r="AJ78" s="204"/>
      <c r="AK78" s="204"/>
      <c r="AL78" s="204"/>
      <c r="AM78" s="204"/>
      <c r="AN78" s="204"/>
      <c r="AO78" s="204"/>
      <c r="AP78" s="204"/>
      <c r="AQ78" s="204"/>
      <c r="AR78" s="204"/>
      <c r="AS78" s="204"/>
      <c r="AT78" s="204"/>
      <c r="AU78" s="204"/>
      <c r="AV78" s="204"/>
      <c r="AW78" s="204"/>
      <c r="AX78" s="204"/>
      <c r="AY78" s="204"/>
      <c r="AZ78" s="204"/>
      <c r="BA78" s="204"/>
      <c r="BB78" s="204"/>
      <c r="BC78" s="204"/>
      <c r="BD78" s="204"/>
      <c r="BE78" s="204"/>
      <c r="BF78" s="204"/>
      <c r="BG78" s="204"/>
      <c r="BH78" s="204"/>
      <c r="BI78" s="204"/>
      <c r="BJ78" s="204"/>
      <c r="BK78" s="204"/>
      <c r="BL78" s="204"/>
    </row>
    <row r="79" spans="1:97" ht="18">
      <c r="D79" s="204"/>
      <c r="E79" s="204"/>
      <c r="F79" s="204"/>
      <c r="G79" s="204"/>
      <c r="H79" s="204"/>
      <c r="I79" s="204"/>
      <c r="J79" s="204"/>
      <c r="K79" s="204"/>
      <c r="L79" s="204"/>
      <c r="M79" s="204"/>
      <c r="N79" s="204"/>
      <c r="O79" s="204"/>
      <c r="P79" s="204"/>
      <c r="Q79" s="204"/>
      <c r="R79" s="204"/>
      <c r="S79" s="204"/>
      <c r="Y79" s="204"/>
      <c r="Z79" s="204"/>
      <c r="AA79" s="204"/>
      <c r="AB79" s="204"/>
      <c r="AC79" s="204"/>
      <c r="AD79" s="204"/>
      <c r="AE79" s="204"/>
      <c r="AF79" s="204"/>
      <c r="AG79" s="204"/>
      <c r="AH79" s="204"/>
      <c r="AI79" s="204"/>
      <c r="AJ79" s="204"/>
      <c r="AK79" s="204"/>
      <c r="AL79" s="204"/>
      <c r="AM79" s="204"/>
      <c r="AN79" s="204"/>
      <c r="AO79" s="204"/>
      <c r="AP79" s="204"/>
      <c r="AQ79" s="204"/>
      <c r="AR79" s="204"/>
      <c r="AS79" s="204"/>
      <c r="AT79" s="204"/>
      <c r="AU79" s="204"/>
      <c r="AV79" s="204"/>
      <c r="AW79" s="204"/>
      <c r="AX79" s="204"/>
      <c r="AY79" s="204"/>
      <c r="AZ79" s="204"/>
      <c r="BA79" s="204"/>
      <c r="BB79" s="204"/>
      <c r="BC79" s="204"/>
      <c r="BD79" s="204"/>
      <c r="BE79" s="204"/>
      <c r="BF79" s="204"/>
      <c r="BG79" s="204"/>
      <c r="BH79" s="204"/>
      <c r="BI79" s="204"/>
      <c r="BJ79" s="204"/>
      <c r="BK79" s="204"/>
      <c r="BL79" s="204"/>
    </row>
    <row r="80" spans="1:97" ht="18">
      <c r="D80" s="204"/>
      <c r="E80" s="204"/>
      <c r="F80" s="204"/>
      <c r="G80" s="204"/>
      <c r="H80" s="204"/>
      <c r="I80" s="204"/>
      <c r="J80" s="204"/>
      <c r="K80" s="204"/>
      <c r="L80" s="204"/>
      <c r="M80" s="204"/>
      <c r="N80" s="204"/>
      <c r="O80" s="204"/>
      <c r="P80" s="204"/>
      <c r="Q80" s="204"/>
      <c r="R80" s="204"/>
      <c r="S80" s="204"/>
      <c r="Y80" s="204"/>
      <c r="Z80" s="204"/>
      <c r="AA80" s="204"/>
      <c r="AB80" s="204"/>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04"/>
      <c r="AY80" s="204"/>
      <c r="AZ80" s="204"/>
      <c r="BA80" s="204"/>
      <c r="BB80" s="204"/>
      <c r="BC80" s="204"/>
      <c r="BD80" s="204"/>
      <c r="BE80" s="204"/>
      <c r="BF80" s="204"/>
      <c r="BG80" s="204"/>
      <c r="BH80" s="204"/>
      <c r="BI80" s="204"/>
      <c r="BJ80" s="204"/>
      <c r="BK80" s="204"/>
      <c r="BL80" s="204"/>
    </row>
    <row r="81" spans="4:64" ht="18">
      <c r="D81" s="204"/>
      <c r="E81" s="204"/>
      <c r="F81" s="204"/>
      <c r="G81" s="204"/>
      <c r="H81" s="204"/>
      <c r="I81" s="204"/>
      <c r="J81" s="204"/>
      <c r="K81" s="204"/>
      <c r="L81" s="204"/>
      <c r="M81" s="204"/>
      <c r="N81" s="204"/>
      <c r="O81" s="204"/>
      <c r="P81" s="204"/>
      <c r="Q81" s="204"/>
      <c r="R81" s="204"/>
      <c r="S81" s="204"/>
      <c r="Y81" s="204"/>
      <c r="Z81" s="204"/>
      <c r="AA81" s="204"/>
      <c r="AB81" s="204"/>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04"/>
      <c r="AY81" s="204"/>
      <c r="AZ81" s="204"/>
      <c r="BA81" s="204"/>
      <c r="BB81" s="204"/>
      <c r="BC81" s="204"/>
      <c r="BD81" s="204"/>
      <c r="BE81" s="204"/>
      <c r="BF81" s="204"/>
      <c r="BG81" s="204"/>
      <c r="BH81" s="204"/>
      <c r="BI81" s="204"/>
      <c r="BJ81" s="204"/>
      <c r="BK81" s="204"/>
      <c r="BL81" s="204"/>
    </row>
    <row r="82" spans="4:64" ht="18">
      <c r="D82" s="204"/>
      <c r="E82" s="204"/>
      <c r="F82" s="204"/>
      <c r="G82" s="204"/>
      <c r="H82" s="204"/>
      <c r="I82" s="204"/>
      <c r="J82" s="204"/>
      <c r="K82" s="204"/>
      <c r="L82" s="204"/>
      <c r="M82" s="204"/>
      <c r="N82" s="204"/>
      <c r="O82" s="204"/>
      <c r="P82" s="204"/>
      <c r="Q82" s="204"/>
      <c r="R82" s="204"/>
      <c r="S82" s="204"/>
      <c r="Y82" s="204"/>
      <c r="Z82" s="204"/>
      <c r="AA82" s="204"/>
      <c r="AB82" s="204"/>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04"/>
      <c r="AY82" s="204"/>
      <c r="AZ82" s="204"/>
      <c r="BA82" s="204"/>
      <c r="BB82" s="204"/>
      <c r="BC82" s="204"/>
      <c r="BD82" s="204"/>
      <c r="BE82" s="204"/>
      <c r="BF82" s="204"/>
      <c r="BG82" s="204"/>
      <c r="BH82" s="204"/>
      <c r="BI82" s="204"/>
      <c r="BJ82" s="204"/>
      <c r="BK82" s="204"/>
      <c r="BL82" s="204"/>
    </row>
    <row r="83" spans="4:64" ht="18">
      <c r="D83" s="204"/>
      <c r="E83" s="204"/>
      <c r="F83" s="204"/>
      <c r="G83" s="204"/>
      <c r="H83" s="204"/>
      <c r="I83" s="204"/>
      <c r="J83" s="204"/>
      <c r="K83" s="204"/>
      <c r="L83" s="204"/>
      <c r="M83" s="204"/>
      <c r="N83" s="204"/>
      <c r="O83" s="204"/>
      <c r="P83" s="204"/>
      <c r="Q83" s="204"/>
      <c r="R83" s="204"/>
      <c r="S83" s="204"/>
      <c r="Y83" s="204"/>
      <c r="Z83" s="204"/>
      <c r="AA83" s="204"/>
      <c r="AB83" s="204"/>
      <c r="AC83" s="204"/>
      <c r="AD83" s="204"/>
      <c r="AE83" s="204"/>
      <c r="AF83" s="204"/>
      <c r="AG83" s="204"/>
      <c r="AH83" s="204"/>
      <c r="AI83" s="204"/>
      <c r="AJ83" s="204"/>
      <c r="AK83" s="204"/>
      <c r="AL83" s="204"/>
      <c r="AM83" s="204"/>
      <c r="AN83" s="204"/>
      <c r="AO83" s="204"/>
      <c r="AP83" s="204"/>
      <c r="AQ83" s="204"/>
      <c r="AR83" s="204"/>
      <c r="AS83" s="204"/>
      <c r="AT83" s="204"/>
      <c r="AU83" s="204"/>
      <c r="AV83" s="204"/>
      <c r="AW83" s="204"/>
      <c r="AX83" s="204"/>
      <c r="AY83" s="204"/>
      <c r="AZ83" s="204"/>
      <c r="BA83" s="204"/>
      <c r="BB83" s="204"/>
      <c r="BC83" s="204"/>
      <c r="BD83" s="204"/>
      <c r="BE83" s="204"/>
      <c r="BF83" s="204"/>
      <c r="BG83" s="204"/>
      <c r="BH83" s="204"/>
      <c r="BI83" s="204"/>
      <c r="BJ83" s="204"/>
      <c r="BK83" s="204"/>
      <c r="BL83" s="204"/>
    </row>
    <row r="84" spans="4:64" ht="18">
      <c r="D84" s="204"/>
      <c r="E84" s="204"/>
      <c r="F84" s="204"/>
      <c r="G84" s="204"/>
      <c r="H84" s="204"/>
      <c r="I84" s="204"/>
      <c r="J84" s="204"/>
      <c r="K84" s="204"/>
      <c r="L84" s="204"/>
      <c r="M84" s="204"/>
      <c r="N84" s="204"/>
      <c r="O84" s="204"/>
      <c r="P84" s="204"/>
      <c r="Q84" s="204"/>
      <c r="R84" s="204"/>
      <c r="S84" s="204"/>
      <c r="Y84" s="204"/>
      <c r="Z84" s="204"/>
      <c r="AA84" s="204"/>
      <c r="AB84" s="204"/>
      <c r="AC84" s="204"/>
      <c r="AD84" s="204"/>
      <c r="AE84" s="204"/>
      <c r="AF84" s="204"/>
      <c r="AG84" s="204"/>
      <c r="AH84" s="204"/>
      <c r="AI84" s="204"/>
      <c r="AJ84" s="204"/>
      <c r="AK84" s="204"/>
      <c r="AL84" s="204"/>
      <c r="AM84" s="204"/>
      <c r="AN84" s="204"/>
      <c r="AO84" s="204"/>
      <c r="AP84" s="204"/>
      <c r="AQ84" s="204"/>
      <c r="AR84" s="204"/>
      <c r="AS84" s="204"/>
      <c r="AT84" s="204"/>
      <c r="AU84" s="204"/>
      <c r="AV84" s="204"/>
      <c r="AW84" s="204"/>
      <c r="AX84" s="204"/>
      <c r="AY84" s="204"/>
      <c r="AZ84" s="204"/>
      <c r="BA84" s="204"/>
      <c r="BB84" s="204"/>
      <c r="BC84" s="204"/>
      <c r="BD84" s="204"/>
      <c r="BE84" s="204"/>
      <c r="BF84" s="204"/>
      <c r="BG84" s="204"/>
      <c r="BH84" s="204"/>
      <c r="BI84" s="204"/>
      <c r="BJ84" s="204"/>
      <c r="BK84" s="204"/>
      <c r="BL84" s="204"/>
    </row>
    <row r="85" spans="4:64" ht="18">
      <c r="D85" s="204"/>
      <c r="E85" s="204"/>
      <c r="F85" s="204"/>
      <c r="G85" s="204"/>
      <c r="H85" s="204"/>
      <c r="I85" s="204"/>
      <c r="J85" s="204"/>
      <c r="K85" s="204"/>
      <c r="L85" s="204"/>
      <c r="M85" s="204"/>
      <c r="N85" s="204"/>
      <c r="O85" s="204"/>
      <c r="P85" s="204"/>
      <c r="Q85" s="204"/>
      <c r="R85" s="204"/>
      <c r="S85" s="204"/>
      <c r="Y85" s="204"/>
      <c r="Z85" s="204"/>
      <c r="AA85" s="204"/>
      <c r="AB85" s="204"/>
      <c r="AC85" s="204"/>
      <c r="AD85" s="204"/>
      <c r="AE85" s="204"/>
      <c r="AF85" s="204"/>
      <c r="AG85" s="204"/>
      <c r="AH85" s="204"/>
      <c r="AI85" s="204"/>
      <c r="AJ85" s="204"/>
      <c r="AK85" s="204"/>
      <c r="AL85" s="204"/>
      <c r="AM85" s="204"/>
      <c r="AN85" s="204"/>
      <c r="AO85" s="204"/>
      <c r="AP85" s="204"/>
      <c r="AQ85" s="204"/>
      <c r="AR85" s="204"/>
      <c r="AS85" s="204"/>
      <c r="AT85" s="204"/>
      <c r="AU85" s="204"/>
      <c r="AV85" s="204"/>
      <c r="AW85" s="204"/>
      <c r="AX85" s="204"/>
      <c r="AY85" s="204"/>
      <c r="AZ85" s="204"/>
      <c r="BA85" s="204"/>
      <c r="BB85" s="204"/>
      <c r="BC85" s="204"/>
      <c r="BD85" s="204"/>
      <c r="BE85" s="204"/>
      <c r="BF85" s="204"/>
      <c r="BG85" s="204"/>
      <c r="BH85" s="204"/>
      <c r="BI85" s="204"/>
      <c r="BJ85" s="204"/>
      <c r="BK85" s="204"/>
      <c r="BL85" s="204"/>
    </row>
    <row r="86" spans="4:64" ht="18">
      <c r="D86" s="204"/>
      <c r="E86" s="204"/>
      <c r="F86" s="204"/>
      <c r="G86" s="204"/>
      <c r="H86" s="204"/>
      <c r="I86" s="204"/>
      <c r="J86" s="204"/>
      <c r="K86" s="204"/>
      <c r="L86" s="204"/>
      <c r="M86" s="204"/>
      <c r="N86" s="204"/>
      <c r="O86" s="204"/>
      <c r="P86" s="204"/>
      <c r="Q86" s="204"/>
      <c r="R86" s="204"/>
      <c r="S86" s="204"/>
      <c r="Y86" s="204"/>
      <c r="Z86" s="204"/>
      <c r="AA86" s="204"/>
      <c r="AB86" s="204"/>
      <c r="AC86" s="204"/>
      <c r="AD86" s="204"/>
      <c r="AE86" s="204"/>
      <c r="AF86" s="204"/>
      <c r="AG86" s="204"/>
      <c r="AH86" s="204"/>
      <c r="AI86" s="204"/>
      <c r="AJ86" s="204"/>
      <c r="AK86" s="204"/>
      <c r="AL86" s="204"/>
      <c r="AM86" s="204"/>
      <c r="AN86" s="204"/>
      <c r="AO86" s="204"/>
      <c r="AP86" s="204"/>
      <c r="AQ86" s="204"/>
      <c r="AR86" s="204"/>
      <c r="AS86" s="204"/>
      <c r="AT86" s="204"/>
      <c r="AU86" s="204"/>
      <c r="AV86" s="204"/>
      <c r="AW86" s="204"/>
      <c r="AX86" s="204"/>
      <c r="AY86" s="204"/>
      <c r="AZ86" s="204"/>
      <c r="BA86" s="204"/>
      <c r="BB86" s="204"/>
      <c r="BC86" s="204"/>
      <c r="BD86" s="204"/>
      <c r="BE86" s="204"/>
      <c r="BF86" s="204"/>
      <c r="BG86" s="204"/>
      <c r="BH86" s="204"/>
      <c r="BI86" s="204"/>
      <c r="BJ86" s="204"/>
      <c r="BK86" s="204"/>
      <c r="BL86" s="204"/>
    </row>
    <row r="87" spans="4:64" ht="18">
      <c r="D87" s="204"/>
      <c r="E87" s="204"/>
      <c r="F87" s="204"/>
      <c r="G87" s="204"/>
      <c r="H87" s="204"/>
      <c r="I87" s="204"/>
      <c r="J87" s="204"/>
      <c r="K87" s="204"/>
      <c r="L87" s="204"/>
      <c r="M87" s="204"/>
      <c r="N87" s="204"/>
      <c r="O87" s="204"/>
      <c r="P87" s="204"/>
      <c r="Q87" s="204"/>
      <c r="R87" s="204"/>
      <c r="S87" s="204"/>
      <c r="Y87" s="204"/>
      <c r="Z87" s="204"/>
      <c r="AA87" s="204"/>
      <c r="AB87" s="204"/>
      <c r="AC87" s="204"/>
      <c r="AD87" s="204"/>
      <c r="AE87" s="204"/>
      <c r="AF87" s="204"/>
      <c r="AG87" s="204"/>
      <c r="AH87" s="204"/>
      <c r="AI87" s="204"/>
      <c r="AJ87" s="204"/>
      <c r="AK87" s="204"/>
      <c r="AL87" s="204"/>
      <c r="AM87" s="204"/>
      <c r="AN87" s="204"/>
      <c r="AO87" s="204"/>
      <c r="AP87" s="204"/>
      <c r="AQ87" s="204"/>
      <c r="AR87" s="204"/>
      <c r="AS87" s="204"/>
      <c r="AT87" s="204"/>
      <c r="AU87" s="204"/>
      <c r="AV87" s="204"/>
      <c r="AW87" s="204"/>
      <c r="AX87" s="204"/>
      <c r="AY87" s="204"/>
      <c r="AZ87" s="204"/>
      <c r="BA87" s="204"/>
      <c r="BB87" s="204"/>
      <c r="BC87" s="204"/>
      <c r="BD87" s="204"/>
      <c r="BE87" s="204"/>
      <c r="BF87" s="204"/>
      <c r="BG87" s="204"/>
      <c r="BH87" s="204"/>
      <c r="BI87" s="204"/>
      <c r="BJ87" s="204"/>
      <c r="BK87" s="204"/>
      <c r="BL87" s="204"/>
    </row>
    <row r="88" spans="4:64" ht="18">
      <c r="D88" s="204"/>
      <c r="E88" s="204"/>
      <c r="F88" s="204"/>
      <c r="G88" s="204"/>
      <c r="H88" s="204"/>
      <c r="I88" s="204"/>
      <c r="J88" s="204"/>
      <c r="K88" s="204"/>
      <c r="L88" s="204"/>
      <c r="M88" s="204"/>
      <c r="N88" s="204"/>
      <c r="O88" s="204"/>
      <c r="P88" s="204"/>
      <c r="Q88" s="204"/>
      <c r="R88" s="204"/>
      <c r="S88" s="204"/>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04"/>
      <c r="AW88" s="204"/>
      <c r="AX88" s="204"/>
      <c r="AY88" s="204"/>
      <c r="AZ88" s="204"/>
      <c r="BA88" s="204"/>
      <c r="BB88" s="204"/>
      <c r="BC88" s="204"/>
      <c r="BD88" s="204"/>
      <c r="BE88" s="204"/>
      <c r="BF88" s="204"/>
      <c r="BG88" s="204"/>
      <c r="BH88" s="204"/>
      <c r="BI88" s="204"/>
      <c r="BJ88" s="204"/>
      <c r="BK88" s="204"/>
      <c r="BL88" s="204"/>
    </row>
    <row r="89" spans="4:64" ht="18">
      <c r="D89" s="204"/>
      <c r="E89" s="204"/>
      <c r="F89" s="204"/>
      <c r="G89" s="204"/>
      <c r="H89" s="204"/>
      <c r="I89" s="204"/>
      <c r="J89" s="204"/>
      <c r="K89" s="204"/>
      <c r="L89" s="204"/>
      <c r="M89" s="204"/>
      <c r="N89" s="204"/>
      <c r="O89" s="204"/>
      <c r="P89" s="204"/>
      <c r="Q89" s="204"/>
      <c r="R89" s="204"/>
      <c r="S89" s="204"/>
      <c r="Y89" s="204"/>
      <c r="Z89" s="204"/>
      <c r="AA89" s="204"/>
      <c r="AB89" s="204"/>
      <c r="AC89" s="204"/>
      <c r="AD89" s="204"/>
      <c r="AE89" s="204"/>
      <c r="AF89" s="204"/>
      <c r="AG89" s="204"/>
      <c r="AH89" s="204"/>
      <c r="AI89" s="204"/>
      <c r="AJ89" s="204"/>
      <c r="AK89" s="204"/>
      <c r="AL89" s="204"/>
      <c r="AM89" s="204"/>
      <c r="AN89" s="204"/>
      <c r="AO89" s="204"/>
      <c r="AP89" s="204"/>
      <c r="AQ89" s="204"/>
      <c r="AR89" s="204"/>
      <c r="AS89" s="204"/>
      <c r="AT89" s="204"/>
      <c r="AU89" s="204"/>
      <c r="AV89" s="204"/>
      <c r="AW89" s="204"/>
      <c r="AX89" s="204"/>
      <c r="AY89" s="204"/>
      <c r="AZ89" s="204"/>
      <c r="BA89" s="204"/>
      <c r="BB89" s="204"/>
      <c r="BC89" s="204"/>
      <c r="BD89" s="204"/>
      <c r="BE89" s="204"/>
      <c r="BF89" s="204"/>
      <c r="BG89" s="204"/>
      <c r="BH89" s="204"/>
      <c r="BI89" s="204"/>
      <c r="BJ89" s="204"/>
      <c r="BK89" s="204"/>
      <c r="BL89" s="204"/>
    </row>
    <row r="90" spans="4:64" ht="18">
      <c r="D90" s="204"/>
      <c r="E90" s="204"/>
      <c r="F90" s="204"/>
      <c r="G90" s="204"/>
      <c r="H90" s="204"/>
      <c r="I90" s="204"/>
      <c r="J90" s="204"/>
      <c r="K90" s="204"/>
      <c r="L90" s="204"/>
      <c r="M90" s="204"/>
      <c r="N90" s="204"/>
      <c r="O90" s="204"/>
      <c r="P90" s="204"/>
      <c r="Q90" s="204"/>
      <c r="R90" s="204"/>
      <c r="S90" s="204"/>
      <c r="Y90" s="204"/>
      <c r="Z90" s="204"/>
      <c r="AA90" s="204"/>
      <c r="AB90" s="204"/>
      <c r="AC90" s="204"/>
      <c r="AD90" s="204"/>
      <c r="AE90" s="204"/>
      <c r="AF90" s="204"/>
      <c r="AG90" s="204"/>
      <c r="AH90" s="204"/>
      <c r="AI90" s="204"/>
      <c r="AJ90" s="204"/>
      <c r="AK90" s="204"/>
      <c r="AL90" s="204"/>
      <c r="AM90" s="204"/>
      <c r="AN90" s="204"/>
      <c r="AO90" s="204"/>
      <c r="AP90" s="204"/>
      <c r="AQ90" s="204"/>
      <c r="AR90" s="204"/>
      <c r="AS90" s="204"/>
      <c r="AT90" s="204"/>
      <c r="AU90" s="204"/>
      <c r="AV90" s="204"/>
      <c r="AW90" s="204"/>
      <c r="AX90" s="204"/>
      <c r="AY90" s="204"/>
      <c r="AZ90" s="204"/>
      <c r="BA90" s="204"/>
      <c r="BB90" s="204"/>
      <c r="BC90" s="204"/>
      <c r="BD90" s="204"/>
      <c r="BE90" s="204"/>
      <c r="BF90" s="204"/>
      <c r="BG90" s="204"/>
      <c r="BH90" s="204"/>
      <c r="BI90" s="204"/>
      <c r="BJ90" s="204"/>
      <c r="BK90" s="204"/>
      <c r="BL90" s="204"/>
    </row>
    <row r="91" spans="4:64" ht="18">
      <c r="D91" s="204"/>
      <c r="E91" s="204"/>
      <c r="F91" s="204"/>
      <c r="G91" s="204"/>
      <c r="H91" s="204"/>
      <c r="I91" s="204"/>
      <c r="J91" s="204"/>
      <c r="K91" s="204"/>
      <c r="L91" s="204"/>
      <c r="M91" s="204"/>
      <c r="N91" s="204"/>
      <c r="O91" s="204"/>
      <c r="P91" s="204"/>
      <c r="Q91" s="204"/>
      <c r="R91" s="204"/>
      <c r="S91" s="204"/>
      <c r="Y91" s="204"/>
      <c r="Z91" s="204"/>
      <c r="AA91" s="204"/>
      <c r="AB91" s="204"/>
      <c r="AC91" s="204"/>
      <c r="AD91" s="204"/>
      <c r="AE91" s="204"/>
      <c r="AF91" s="204"/>
      <c r="AG91" s="204"/>
      <c r="AH91" s="204"/>
      <c r="AI91" s="204"/>
      <c r="AJ91" s="204"/>
      <c r="AK91" s="204"/>
      <c r="AL91" s="204"/>
      <c r="AM91" s="204"/>
      <c r="AN91" s="204"/>
      <c r="AO91" s="204"/>
      <c r="AP91" s="204"/>
      <c r="AQ91" s="204"/>
      <c r="AR91" s="204"/>
      <c r="AS91" s="204"/>
      <c r="AT91" s="204"/>
      <c r="AU91" s="204"/>
      <c r="AV91" s="204"/>
      <c r="AW91" s="204"/>
      <c r="AX91" s="204"/>
      <c r="AY91" s="204"/>
      <c r="AZ91" s="204"/>
      <c r="BA91" s="204"/>
      <c r="BB91" s="204"/>
      <c r="BC91" s="204"/>
      <c r="BD91" s="204"/>
      <c r="BE91" s="204"/>
      <c r="BF91" s="204"/>
      <c r="BG91" s="204"/>
      <c r="BH91" s="204"/>
      <c r="BI91" s="204"/>
      <c r="BJ91" s="204"/>
      <c r="BK91" s="204"/>
      <c r="BL91" s="204"/>
    </row>
    <row r="92" spans="4:64" ht="18">
      <c r="D92" s="204"/>
      <c r="E92" s="204"/>
      <c r="F92" s="204"/>
      <c r="G92" s="204"/>
      <c r="H92" s="204"/>
      <c r="I92" s="204"/>
      <c r="J92" s="204"/>
      <c r="K92" s="204"/>
      <c r="L92" s="204"/>
      <c r="M92" s="204"/>
      <c r="N92" s="204"/>
      <c r="O92" s="204"/>
      <c r="P92" s="204"/>
      <c r="Q92" s="204"/>
      <c r="R92" s="204"/>
      <c r="S92" s="204"/>
      <c r="Y92" s="204"/>
      <c r="Z92" s="204"/>
      <c r="AA92" s="204"/>
      <c r="AB92" s="204"/>
      <c r="AC92" s="204"/>
      <c r="AD92" s="204"/>
      <c r="AE92" s="204"/>
      <c r="AF92" s="204"/>
      <c r="AG92" s="204"/>
      <c r="AH92" s="204"/>
      <c r="AI92" s="204"/>
      <c r="AJ92" s="204"/>
      <c r="AK92" s="204"/>
      <c r="AL92" s="204"/>
      <c r="AM92" s="204"/>
      <c r="AN92" s="204"/>
      <c r="AO92" s="204"/>
      <c r="AP92" s="204"/>
      <c r="AQ92" s="204"/>
      <c r="AR92" s="204"/>
      <c r="AS92" s="204"/>
      <c r="AT92" s="204"/>
      <c r="AU92" s="204"/>
      <c r="AV92" s="204"/>
      <c r="AW92" s="204"/>
      <c r="AX92" s="204"/>
      <c r="AY92" s="204"/>
      <c r="AZ92" s="204"/>
      <c r="BA92" s="204"/>
      <c r="BB92" s="204"/>
      <c r="BC92" s="204"/>
      <c r="BD92" s="204"/>
      <c r="BE92" s="204"/>
      <c r="BF92" s="204"/>
      <c r="BG92" s="204"/>
      <c r="BH92" s="204"/>
      <c r="BI92" s="204"/>
      <c r="BJ92" s="204"/>
      <c r="BK92" s="204"/>
      <c r="BL92" s="204"/>
    </row>
    <row r="93" spans="4:64" ht="18">
      <c r="D93" s="204"/>
      <c r="E93" s="204"/>
      <c r="F93" s="204"/>
      <c r="G93" s="204"/>
      <c r="H93" s="204"/>
      <c r="I93" s="204"/>
      <c r="J93" s="204"/>
      <c r="K93" s="204"/>
      <c r="L93" s="204"/>
      <c r="M93" s="204"/>
      <c r="N93" s="204"/>
      <c r="O93" s="204"/>
      <c r="P93" s="204"/>
      <c r="Q93" s="204"/>
      <c r="R93" s="204"/>
      <c r="S93" s="204"/>
      <c r="Y93" s="204"/>
      <c r="Z93" s="204"/>
      <c r="AA93" s="204"/>
      <c r="AB93" s="204"/>
      <c r="AC93" s="204"/>
      <c r="AD93" s="204"/>
      <c r="AE93" s="204"/>
      <c r="AF93" s="204"/>
      <c r="AG93" s="204"/>
      <c r="AH93" s="204"/>
      <c r="AI93" s="204"/>
      <c r="AJ93" s="204"/>
      <c r="AK93" s="204"/>
      <c r="AL93" s="204"/>
      <c r="AM93" s="204"/>
      <c r="AN93" s="204"/>
      <c r="AO93" s="204"/>
      <c r="AP93" s="204"/>
      <c r="AQ93" s="204"/>
      <c r="AR93" s="204"/>
      <c r="AS93" s="204"/>
      <c r="AT93" s="204"/>
      <c r="AU93" s="204"/>
      <c r="AV93" s="204"/>
      <c r="AW93" s="204"/>
      <c r="AX93" s="204"/>
      <c r="AY93" s="204"/>
      <c r="AZ93" s="204"/>
      <c r="BA93" s="204"/>
      <c r="BB93" s="204"/>
      <c r="BC93" s="204"/>
      <c r="BD93" s="204"/>
      <c r="BE93" s="204"/>
      <c r="BF93" s="204"/>
      <c r="BG93" s="204"/>
      <c r="BH93" s="204"/>
      <c r="BI93" s="204"/>
      <c r="BJ93" s="204"/>
      <c r="BK93" s="204"/>
      <c r="BL93" s="204"/>
    </row>
    <row r="94" spans="4:64" ht="18">
      <c r="D94" s="204"/>
      <c r="E94" s="204"/>
      <c r="F94" s="204"/>
      <c r="G94" s="204"/>
      <c r="H94" s="204"/>
      <c r="I94" s="204"/>
      <c r="J94" s="204"/>
      <c r="K94" s="204"/>
      <c r="L94" s="204"/>
      <c r="M94" s="204"/>
      <c r="N94" s="204"/>
      <c r="O94" s="204"/>
      <c r="P94" s="204"/>
      <c r="Q94" s="204"/>
      <c r="R94" s="204"/>
      <c r="S94" s="204"/>
      <c r="Y94" s="204"/>
      <c r="Z94" s="204"/>
      <c r="AA94" s="204"/>
      <c r="AB94" s="204"/>
      <c r="AC94" s="204"/>
      <c r="AD94" s="204"/>
      <c r="AE94" s="204"/>
      <c r="AF94" s="204"/>
      <c r="AG94" s="204"/>
      <c r="AH94" s="204"/>
      <c r="AI94" s="204"/>
      <c r="AJ94" s="204"/>
      <c r="AK94" s="204"/>
      <c r="AL94" s="204"/>
      <c r="AM94" s="204"/>
      <c r="AN94" s="204"/>
      <c r="AO94" s="204"/>
      <c r="AP94" s="204"/>
      <c r="AQ94" s="204"/>
      <c r="AR94" s="204"/>
      <c r="AS94" s="204"/>
      <c r="AT94" s="204"/>
      <c r="AU94" s="204"/>
      <c r="AV94" s="204"/>
      <c r="AW94" s="204"/>
      <c r="AX94" s="204"/>
      <c r="AY94" s="204"/>
      <c r="AZ94" s="204"/>
      <c r="BA94" s="204"/>
      <c r="BB94" s="204"/>
      <c r="BC94" s="204"/>
      <c r="BD94" s="204"/>
      <c r="BE94" s="204"/>
      <c r="BF94" s="204"/>
      <c r="BG94" s="204"/>
      <c r="BH94" s="204"/>
      <c r="BI94" s="204"/>
      <c r="BJ94" s="204"/>
      <c r="BK94" s="204"/>
      <c r="BL94" s="204"/>
    </row>
    <row r="95" spans="4:64" ht="18">
      <c r="D95" s="204"/>
      <c r="E95" s="204"/>
      <c r="F95" s="204"/>
      <c r="G95" s="204"/>
      <c r="H95" s="204"/>
      <c r="I95" s="204"/>
      <c r="J95" s="204"/>
      <c r="K95" s="204"/>
      <c r="L95" s="204"/>
      <c r="M95" s="204"/>
      <c r="N95" s="204"/>
      <c r="O95" s="204"/>
      <c r="P95" s="204"/>
      <c r="Q95" s="204"/>
      <c r="R95" s="204"/>
      <c r="S95" s="204"/>
      <c r="Y95" s="204"/>
      <c r="Z95" s="204"/>
      <c r="AA95" s="204"/>
      <c r="AB95" s="204"/>
      <c r="AC95" s="204"/>
      <c r="AD95" s="204"/>
      <c r="AE95" s="204"/>
      <c r="AF95" s="204"/>
      <c r="AG95" s="204"/>
      <c r="AH95" s="204"/>
      <c r="AI95" s="204"/>
      <c r="AJ95" s="204"/>
      <c r="AK95" s="204"/>
      <c r="AL95" s="204"/>
      <c r="AM95" s="204"/>
      <c r="AN95" s="204"/>
      <c r="AO95" s="204"/>
      <c r="AP95" s="204"/>
      <c r="AQ95" s="204"/>
      <c r="AR95" s="204"/>
      <c r="AS95" s="204"/>
      <c r="AT95" s="204"/>
      <c r="AU95" s="204"/>
      <c r="AV95" s="204"/>
      <c r="AW95" s="204"/>
      <c r="AX95" s="204"/>
      <c r="AY95" s="204"/>
      <c r="AZ95" s="204"/>
      <c r="BA95" s="204"/>
      <c r="BB95" s="204"/>
      <c r="BC95" s="204"/>
      <c r="BD95" s="204"/>
      <c r="BE95" s="204"/>
      <c r="BF95" s="204"/>
      <c r="BG95" s="204"/>
      <c r="BH95" s="204"/>
      <c r="BI95" s="204"/>
      <c r="BJ95" s="204"/>
      <c r="BK95" s="204"/>
      <c r="BL95" s="204"/>
    </row>
    <row r="96" spans="4:64" ht="18">
      <c r="D96" s="204"/>
      <c r="E96" s="204"/>
      <c r="F96" s="204"/>
      <c r="G96" s="204"/>
      <c r="H96" s="204"/>
      <c r="I96" s="204"/>
      <c r="J96" s="204"/>
      <c r="K96" s="204"/>
      <c r="L96" s="204"/>
      <c r="M96" s="204"/>
      <c r="N96" s="204"/>
      <c r="O96" s="204"/>
      <c r="P96" s="204"/>
      <c r="Q96" s="204"/>
      <c r="R96" s="204"/>
      <c r="S96" s="204"/>
      <c r="Y96" s="204"/>
      <c r="Z96" s="204"/>
      <c r="AA96" s="204"/>
      <c r="AB96" s="204"/>
      <c r="AC96" s="204"/>
      <c r="AD96" s="204"/>
      <c r="AE96" s="204"/>
      <c r="AF96" s="204"/>
      <c r="AG96" s="204"/>
      <c r="AH96" s="204"/>
      <c r="AI96" s="204"/>
      <c r="AJ96" s="204"/>
      <c r="AK96" s="204"/>
      <c r="AL96" s="204"/>
      <c r="AM96" s="204"/>
      <c r="AN96" s="204"/>
      <c r="AO96" s="204"/>
      <c r="AP96" s="204"/>
      <c r="AQ96" s="204"/>
      <c r="AR96" s="204"/>
      <c r="AS96" s="204"/>
      <c r="AT96" s="204"/>
      <c r="AU96" s="204"/>
      <c r="AV96" s="204"/>
      <c r="AW96" s="204"/>
      <c r="AX96" s="204"/>
      <c r="AY96" s="204"/>
      <c r="AZ96" s="204"/>
      <c r="BA96" s="204"/>
      <c r="BB96" s="204"/>
      <c r="BC96" s="204"/>
      <c r="BD96" s="204"/>
      <c r="BE96" s="204"/>
      <c r="BF96" s="204"/>
      <c r="BG96" s="204"/>
      <c r="BH96" s="204"/>
      <c r="BI96" s="204"/>
      <c r="BJ96" s="204"/>
      <c r="BK96" s="204"/>
      <c r="BL96" s="204"/>
    </row>
    <row r="97" spans="4:64" ht="18">
      <c r="D97" s="204"/>
      <c r="E97" s="204"/>
      <c r="F97" s="204"/>
      <c r="G97" s="204"/>
      <c r="H97" s="204"/>
      <c r="I97" s="204"/>
      <c r="J97" s="204"/>
      <c r="K97" s="204"/>
      <c r="L97" s="204"/>
      <c r="M97" s="204"/>
      <c r="N97" s="204"/>
      <c r="O97" s="204"/>
      <c r="P97" s="204"/>
      <c r="Q97" s="204"/>
      <c r="R97" s="204"/>
      <c r="S97" s="204"/>
      <c r="Y97" s="204"/>
      <c r="Z97" s="204"/>
      <c r="AA97" s="204"/>
      <c r="AB97" s="204"/>
      <c r="AC97" s="204"/>
      <c r="AD97" s="204"/>
      <c r="AE97" s="204"/>
      <c r="AF97" s="204"/>
      <c r="AG97" s="204"/>
      <c r="AH97" s="204"/>
      <c r="AI97" s="204"/>
      <c r="AJ97" s="204"/>
      <c r="AK97" s="204"/>
      <c r="AL97" s="204"/>
      <c r="AM97" s="204"/>
      <c r="AN97" s="204"/>
      <c r="AO97" s="204"/>
      <c r="AP97" s="204"/>
      <c r="AQ97" s="204"/>
      <c r="AR97" s="204"/>
      <c r="AS97" s="204"/>
      <c r="AT97" s="204"/>
      <c r="AU97" s="204"/>
      <c r="AV97" s="204"/>
      <c r="AW97" s="204"/>
      <c r="AX97" s="204"/>
      <c r="AY97" s="204"/>
      <c r="AZ97" s="204"/>
      <c r="BA97" s="204"/>
      <c r="BB97" s="204"/>
      <c r="BC97" s="204"/>
      <c r="BD97" s="204"/>
      <c r="BE97" s="204"/>
      <c r="BF97" s="204"/>
      <c r="BG97" s="204"/>
      <c r="BH97" s="204"/>
      <c r="BI97" s="204"/>
      <c r="BJ97" s="204"/>
      <c r="BK97" s="204"/>
      <c r="BL97" s="204"/>
    </row>
    <row r="98" spans="4:64" ht="18">
      <c r="D98" s="204"/>
      <c r="E98" s="204"/>
      <c r="F98" s="204"/>
      <c r="G98" s="204"/>
      <c r="H98" s="204"/>
      <c r="I98" s="204"/>
      <c r="J98" s="204"/>
      <c r="K98" s="204"/>
      <c r="L98" s="204"/>
      <c r="M98" s="204"/>
      <c r="N98" s="204"/>
      <c r="O98" s="204"/>
      <c r="P98" s="204"/>
      <c r="Q98" s="204"/>
      <c r="R98" s="204"/>
      <c r="S98" s="204"/>
      <c r="Y98" s="204"/>
      <c r="Z98" s="204"/>
      <c r="AA98" s="204"/>
      <c r="AB98" s="204"/>
      <c r="AC98" s="204"/>
      <c r="AD98" s="204"/>
      <c r="AE98" s="204"/>
      <c r="AF98" s="204"/>
      <c r="AG98" s="204"/>
      <c r="AH98" s="204"/>
      <c r="AI98" s="204"/>
      <c r="AJ98" s="204"/>
      <c r="AK98" s="204"/>
      <c r="AL98" s="204"/>
      <c r="AM98" s="204"/>
      <c r="AN98" s="204"/>
      <c r="AO98" s="204"/>
      <c r="AP98" s="204"/>
      <c r="AQ98" s="204"/>
      <c r="AR98" s="204"/>
      <c r="AS98" s="204"/>
      <c r="AT98" s="204"/>
      <c r="AU98" s="204"/>
      <c r="AV98" s="204"/>
      <c r="AW98" s="204"/>
      <c r="AX98" s="204"/>
      <c r="AY98" s="204"/>
      <c r="AZ98" s="204"/>
      <c r="BA98" s="204"/>
      <c r="BB98" s="204"/>
      <c r="BC98" s="204"/>
      <c r="BD98" s="204"/>
      <c r="BE98" s="204"/>
      <c r="BF98" s="204"/>
      <c r="BG98" s="204"/>
      <c r="BH98" s="204"/>
      <c r="BI98" s="204"/>
      <c r="BJ98" s="204"/>
      <c r="BK98" s="204"/>
      <c r="BL98" s="204"/>
    </row>
    <row r="99" spans="4:64" ht="18">
      <c r="D99" s="204"/>
      <c r="E99" s="204"/>
      <c r="F99" s="204"/>
      <c r="G99" s="204"/>
      <c r="H99" s="204"/>
      <c r="I99" s="204"/>
      <c r="J99" s="204"/>
      <c r="K99" s="204"/>
      <c r="L99" s="204"/>
      <c r="M99" s="204"/>
      <c r="N99" s="204"/>
      <c r="O99" s="204"/>
      <c r="P99" s="204"/>
      <c r="Q99" s="204"/>
      <c r="R99" s="204"/>
      <c r="S99" s="204"/>
      <c r="Y99" s="204"/>
      <c r="Z99" s="204"/>
      <c r="AA99" s="204"/>
      <c r="AB99" s="204"/>
      <c r="AC99" s="204"/>
      <c r="AD99" s="204"/>
      <c r="AE99" s="204"/>
      <c r="AF99" s="204"/>
      <c r="AG99" s="204"/>
      <c r="AH99" s="204"/>
      <c r="AI99" s="204"/>
      <c r="AJ99" s="204"/>
      <c r="AK99" s="204"/>
      <c r="AL99" s="204"/>
      <c r="AM99" s="204"/>
      <c r="AN99" s="204"/>
      <c r="AO99" s="204"/>
      <c r="AP99" s="204"/>
      <c r="AQ99" s="204"/>
      <c r="AR99" s="204"/>
      <c r="AS99" s="204"/>
      <c r="AT99" s="204"/>
      <c r="AU99" s="204"/>
      <c r="AV99" s="204"/>
      <c r="AW99" s="204"/>
      <c r="AX99" s="204"/>
      <c r="AY99" s="204"/>
      <c r="AZ99" s="204"/>
      <c r="BA99" s="204"/>
      <c r="BB99" s="204"/>
      <c r="BC99" s="204"/>
      <c r="BD99" s="204"/>
      <c r="BE99" s="204"/>
      <c r="BF99" s="204"/>
      <c r="BG99" s="204"/>
      <c r="BH99" s="204"/>
      <c r="BI99" s="204"/>
      <c r="BJ99" s="204"/>
      <c r="BK99" s="204"/>
      <c r="BL99" s="204"/>
    </row>
    <row r="100" spans="4:64" ht="18">
      <c r="D100" s="204"/>
      <c r="E100" s="204"/>
      <c r="F100" s="204"/>
      <c r="G100" s="204"/>
      <c r="H100" s="204"/>
      <c r="I100" s="204"/>
      <c r="J100" s="204"/>
      <c r="K100" s="204"/>
      <c r="L100" s="204"/>
      <c r="M100" s="204"/>
      <c r="N100" s="204"/>
      <c r="O100" s="204"/>
      <c r="P100" s="204"/>
      <c r="Q100" s="204"/>
      <c r="R100" s="204"/>
      <c r="S100" s="204"/>
      <c r="Y100" s="204"/>
      <c r="Z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204"/>
      <c r="AU100" s="204"/>
      <c r="AV100" s="204"/>
      <c r="AW100" s="204"/>
      <c r="AX100" s="204"/>
      <c r="AY100" s="204"/>
      <c r="AZ100" s="204"/>
      <c r="BA100" s="204"/>
      <c r="BB100" s="204"/>
      <c r="BC100" s="204"/>
      <c r="BD100" s="204"/>
      <c r="BE100" s="204"/>
      <c r="BF100" s="204"/>
      <c r="BG100" s="204"/>
      <c r="BH100" s="204"/>
      <c r="BI100" s="204"/>
      <c r="BJ100" s="204"/>
      <c r="BK100" s="204"/>
      <c r="BL100" s="204"/>
    </row>
    <row r="101" spans="4:64" ht="18">
      <c r="D101" s="204"/>
      <c r="E101" s="204"/>
      <c r="F101" s="204"/>
      <c r="G101" s="204"/>
      <c r="H101" s="204"/>
      <c r="I101" s="204"/>
      <c r="J101" s="204"/>
      <c r="K101" s="204"/>
      <c r="L101" s="204"/>
      <c r="M101" s="204"/>
      <c r="N101" s="204"/>
      <c r="O101" s="204"/>
      <c r="P101" s="204"/>
      <c r="Q101" s="204"/>
      <c r="R101" s="204"/>
      <c r="S101" s="204"/>
      <c r="Y101" s="204"/>
      <c r="Z101" s="204"/>
      <c r="AA101" s="204"/>
      <c r="AB101" s="204"/>
      <c r="AC101" s="204"/>
      <c r="AD101" s="204"/>
      <c r="AE101" s="204"/>
      <c r="AF101" s="204"/>
      <c r="AG101" s="204"/>
      <c r="AH101" s="204"/>
      <c r="AI101" s="204"/>
      <c r="AJ101" s="204"/>
      <c r="AK101" s="204"/>
      <c r="AL101" s="204"/>
      <c r="AM101" s="204"/>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row>
    <row r="102" spans="4:64" ht="18">
      <c r="D102" s="204"/>
      <c r="E102" s="204"/>
      <c r="F102" s="204"/>
      <c r="G102" s="204"/>
      <c r="H102" s="204"/>
      <c r="I102" s="204"/>
      <c r="J102" s="204"/>
      <c r="K102" s="204"/>
      <c r="L102" s="204"/>
      <c r="M102" s="204"/>
      <c r="N102" s="204"/>
      <c r="O102" s="204"/>
      <c r="P102" s="204"/>
      <c r="Q102" s="204"/>
      <c r="R102" s="204"/>
      <c r="S102" s="204"/>
      <c r="Y102" s="204"/>
      <c r="Z102" s="204"/>
      <c r="AA102" s="204"/>
      <c r="AB102" s="204"/>
      <c r="AC102" s="204"/>
      <c r="AD102" s="204"/>
      <c r="AE102" s="204"/>
      <c r="AF102" s="204"/>
      <c r="AG102" s="204"/>
      <c r="AH102" s="204"/>
      <c r="AI102" s="204"/>
      <c r="AJ102" s="204"/>
      <c r="AK102" s="204"/>
      <c r="AL102" s="204"/>
      <c r="AM102" s="204"/>
      <c r="AN102" s="204"/>
      <c r="AO102" s="204"/>
      <c r="AP102" s="204"/>
      <c r="AQ102" s="204"/>
      <c r="AR102" s="204"/>
      <c r="AS102" s="204"/>
      <c r="AT102" s="204"/>
      <c r="AU102" s="204"/>
      <c r="AV102" s="204"/>
      <c r="AW102" s="204"/>
      <c r="AX102" s="204"/>
      <c r="AY102" s="204"/>
      <c r="AZ102" s="204"/>
      <c r="BA102" s="204"/>
      <c r="BB102" s="204"/>
      <c r="BC102" s="204"/>
      <c r="BD102" s="204"/>
      <c r="BE102" s="204"/>
      <c r="BF102" s="204"/>
      <c r="BG102" s="204"/>
      <c r="BH102" s="204"/>
      <c r="BI102" s="204"/>
      <c r="BJ102" s="204"/>
      <c r="BK102" s="204"/>
      <c r="BL102" s="204"/>
    </row>
    <row r="103" spans="4:64" ht="18">
      <c r="D103" s="204"/>
      <c r="E103" s="204"/>
      <c r="F103" s="204"/>
      <c r="G103" s="204"/>
      <c r="H103" s="204"/>
      <c r="I103" s="204"/>
      <c r="J103" s="204"/>
      <c r="K103" s="204"/>
      <c r="L103" s="204"/>
      <c r="M103" s="204"/>
      <c r="N103" s="204"/>
      <c r="O103" s="204"/>
      <c r="P103" s="204"/>
      <c r="Q103" s="204"/>
      <c r="R103" s="204"/>
      <c r="S103" s="204"/>
      <c r="Y103" s="204"/>
      <c r="Z103" s="204"/>
      <c r="AA103" s="204"/>
      <c r="AB103" s="204"/>
      <c r="AC103" s="204"/>
      <c r="AD103" s="204"/>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4"/>
      <c r="BI103" s="204"/>
      <c r="BJ103" s="204"/>
      <c r="BK103" s="204"/>
      <c r="BL103" s="204"/>
    </row>
    <row r="104" spans="4:64" ht="18">
      <c r="D104" s="204"/>
      <c r="E104" s="204"/>
      <c r="F104" s="204"/>
      <c r="G104" s="204"/>
      <c r="H104" s="204"/>
      <c r="I104" s="204"/>
      <c r="J104" s="204"/>
      <c r="K104" s="204"/>
      <c r="L104" s="204"/>
      <c r="M104" s="204"/>
      <c r="N104" s="204"/>
      <c r="O104" s="204"/>
      <c r="P104" s="204"/>
      <c r="Q104" s="204"/>
      <c r="R104" s="204"/>
      <c r="S104" s="204"/>
      <c r="Y104" s="204"/>
      <c r="Z104" s="204"/>
      <c r="AA104" s="204"/>
      <c r="AB104" s="204"/>
      <c r="AC104" s="204"/>
      <c r="AD104" s="204"/>
      <c r="AE104" s="204"/>
      <c r="AF104" s="204"/>
      <c r="AG104" s="204"/>
      <c r="AH104" s="204"/>
      <c r="AI104" s="204"/>
      <c r="AJ104" s="204"/>
      <c r="AK104" s="204"/>
      <c r="AL104" s="204"/>
      <c r="AM104" s="204"/>
      <c r="AN104" s="204"/>
      <c r="AO104" s="204"/>
      <c r="AP104" s="204"/>
      <c r="AQ104" s="204"/>
      <c r="AR104" s="204"/>
      <c r="AS104" s="204"/>
      <c r="AT104" s="204"/>
      <c r="AU104" s="204"/>
      <c r="AV104" s="204"/>
      <c r="AW104" s="204"/>
      <c r="AX104" s="204"/>
      <c r="AY104" s="204"/>
      <c r="AZ104" s="204"/>
      <c r="BA104" s="204"/>
      <c r="BB104" s="204"/>
      <c r="BC104" s="204"/>
      <c r="BD104" s="204"/>
      <c r="BE104" s="204"/>
      <c r="BF104" s="204"/>
      <c r="BG104" s="204"/>
      <c r="BH104" s="204"/>
      <c r="BI104" s="204"/>
      <c r="BJ104" s="204"/>
      <c r="BK104" s="204"/>
      <c r="BL104" s="204"/>
    </row>
    <row r="105" spans="4:64" ht="18">
      <c r="D105" s="204"/>
      <c r="E105" s="204"/>
      <c r="F105" s="204"/>
      <c r="G105" s="204"/>
      <c r="H105" s="204"/>
      <c r="I105" s="204"/>
      <c r="J105" s="204"/>
      <c r="K105" s="204"/>
      <c r="L105" s="204"/>
      <c r="M105" s="204"/>
      <c r="N105" s="204"/>
      <c r="O105" s="204"/>
      <c r="P105" s="204"/>
      <c r="Q105" s="204"/>
      <c r="R105" s="204"/>
      <c r="S105" s="204"/>
      <c r="Y105" s="204"/>
      <c r="Z105" s="204"/>
      <c r="AA105" s="204"/>
      <c r="AB105" s="204"/>
      <c r="AC105" s="204"/>
      <c r="AD105" s="204"/>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c r="BA105" s="204"/>
      <c r="BB105" s="204"/>
      <c r="BC105" s="204"/>
      <c r="BD105" s="204"/>
      <c r="BE105" s="204"/>
      <c r="BF105" s="204"/>
      <c r="BG105" s="204"/>
      <c r="BH105" s="204"/>
      <c r="BI105" s="204"/>
      <c r="BJ105" s="204"/>
      <c r="BK105" s="204"/>
      <c r="BL105" s="204"/>
    </row>
    <row r="106" spans="4:64" ht="18">
      <c r="D106" s="204"/>
      <c r="E106" s="204"/>
      <c r="F106" s="204"/>
      <c r="G106" s="204"/>
      <c r="H106" s="204"/>
      <c r="I106" s="204"/>
      <c r="J106" s="204"/>
      <c r="K106" s="204"/>
      <c r="L106" s="204"/>
      <c r="M106" s="204"/>
      <c r="N106" s="204"/>
      <c r="O106" s="204"/>
      <c r="P106" s="204"/>
      <c r="Q106" s="204"/>
      <c r="R106" s="204"/>
      <c r="S106" s="204"/>
      <c r="Y106" s="204"/>
      <c r="Z106" s="204"/>
      <c r="AA106" s="204"/>
      <c r="AB106" s="204"/>
      <c r="AC106" s="204"/>
      <c r="AD106" s="204"/>
      <c r="AE106" s="204"/>
      <c r="AF106" s="204"/>
      <c r="AG106" s="204"/>
      <c r="AH106" s="204"/>
      <c r="AI106" s="204"/>
      <c r="AJ106" s="204"/>
      <c r="AK106" s="204"/>
      <c r="AL106" s="204"/>
      <c r="AM106" s="204"/>
      <c r="AN106" s="204"/>
      <c r="AO106" s="204"/>
      <c r="AP106" s="204"/>
      <c r="AQ106" s="204"/>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row>
    <row r="107" spans="4:64" ht="18">
      <c r="D107" s="204"/>
      <c r="E107" s="204"/>
      <c r="F107" s="204"/>
      <c r="G107" s="204"/>
      <c r="H107" s="204"/>
      <c r="I107" s="204"/>
      <c r="J107" s="204"/>
      <c r="K107" s="204"/>
      <c r="L107" s="204"/>
      <c r="M107" s="204"/>
      <c r="N107" s="204"/>
      <c r="O107" s="204"/>
      <c r="P107" s="204"/>
      <c r="Q107" s="204"/>
      <c r="R107" s="204"/>
      <c r="S107" s="204"/>
      <c r="Y107" s="204"/>
      <c r="Z107" s="204"/>
      <c r="AA107" s="204"/>
      <c r="AB107" s="204"/>
      <c r="AC107" s="204"/>
      <c r="AD107" s="204"/>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4"/>
      <c r="BI107" s="204"/>
      <c r="BJ107" s="204"/>
      <c r="BK107" s="204"/>
      <c r="BL107" s="204"/>
    </row>
    <row r="108" spans="4:64" ht="18">
      <c r="D108" s="204"/>
      <c r="E108" s="204"/>
      <c r="F108" s="204"/>
      <c r="G108" s="204"/>
      <c r="H108" s="204"/>
      <c r="I108" s="204"/>
      <c r="J108" s="204"/>
      <c r="K108" s="204"/>
      <c r="L108" s="204"/>
      <c r="M108" s="204"/>
      <c r="N108" s="204"/>
      <c r="O108" s="204"/>
      <c r="P108" s="204"/>
      <c r="Q108" s="204"/>
      <c r="R108" s="204"/>
      <c r="S108" s="204"/>
      <c r="Y108" s="204"/>
      <c r="Z108" s="204"/>
      <c r="AA108" s="204"/>
      <c r="AB108" s="204"/>
      <c r="AC108" s="204"/>
      <c r="AD108" s="204"/>
      <c r="AE108" s="204"/>
      <c r="AF108" s="204"/>
      <c r="AG108" s="204"/>
      <c r="AH108" s="204"/>
      <c r="AI108" s="204"/>
      <c r="AJ108" s="204"/>
      <c r="AK108" s="204"/>
      <c r="AL108" s="204"/>
      <c r="AM108" s="204"/>
      <c r="AN108" s="204"/>
      <c r="AO108" s="204"/>
      <c r="AP108" s="204"/>
      <c r="AQ108" s="204"/>
      <c r="AR108" s="204"/>
      <c r="AS108" s="204"/>
      <c r="AT108" s="204"/>
      <c r="AU108" s="204"/>
      <c r="AV108" s="204"/>
      <c r="AW108" s="204"/>
      <c r="AX108" s="204"/>
      <c r="AY108" s="204"/>
      <c r="AZ108" s="204"/>
      <c r="BA108" s="204"/>
      <c r="BB108" s="204"/>
      <c r="BC108" s="204"/>
      <c r="BD108" s="204"/>
      <c r="BE108" s="204"/>
      <c r="BF108" s="204"/>
      <c r="BG108" s="204"/>
      <c r="BH108" s="204"/>
      <c r="BI108" s="204"/>
      <c r="BJ108" s="204"/>
      <c r="BK108" s="204"/>
      <c r="BL108" s="204"/>
    </row>
    <row r="109" spans="4:64" ht="18">
      <c r="D109" s="204"/>
      <c r="E109" s="204"/>
      <c r="F109" s="204"/>
      <c r="G109" s="204"/>
      <c r="H109" s="204"/>
      <c r="I109" s="204"/>
      <c r="J109" s="204"/>
      <c r="K109" s="204"/>
      <c r="L109" s="204"/>
      <c r="M109" s="204"/>
      <c r="N109" s="204"/>
      <c r="O109" s="204"/>
      <c r="P109" s="204"/>
      <c r="Q109" s="204"/>
      <c r="R109" s="204"/>
      <c r="S109" s="204"/>
      <c r="Y109" s="204"/>
      <c r="Z109" s="204"/>
      <c r="AA109" s="204"/>
      <c r="AB109" s="204"/>
      <c r="AC109" s="204"/>
      <c r="AD109" s="204"/>
      <c r="AE109" s="204"/>
      <c r="AF109" s="204"/>
      <c r="AG109" s="204"/>
      <c r="AH109" s="204"/>
      <c r="AI109" s="204"/>
      <c r="AJ109" s="204"/>
      <c r="AK109" s="204"/>
      <c r="AL109" s="204"/>
      <c r="AM109" s="204"/>
      <c r="AN109" s="204"/>
      <c r="AO109" s="204"/>
      <c r="AP109" s="204"/>
      <c r="AQ109" s="204"/>
      <c r="AR109" s="204"/>
      <c r="AS109" s="204"/>
      <c r="AT109" s="204"/>
      <c r="AU109" s="204"/>
      <c r="AV109" s="204"/>
      <c r="AW109" s="204"/>
      <c r="AX109" s="204"/>
      <c r="AY109" s="204"/>
      <c r="AZ109" s="204"/>
      <c r="BA109" s="204"/>
      <c r="BB109" s="204"/>
      <c r="BC109" s="204"/>
      <c r="BD109" s="204"/>
      <c r="BE109" s="204"/>
      <c r="BF109" s="204"/>
      <c r="BG109" s="204"/>
      <c r="BH109" s="204"/>
      <c r="BI109" s="204"/>
      <c r="BJ109" s="204"/>
      <c r="BK109" s="204"/>
      <c r="BL109" s="204"/>
    </row>
    <row r="110" spans="4:64" ht="18">
      <c r="D110" s="204"/>
      <c r="E110" s="204"/>
      <c r="F110" s="204"/>
      <c r="G110" s="204"/>
      <c r="H110" s="204"/>
      <c r="I110" s="204"/>
      <c r="J110" s="204"/>
      <c r="K110" s="204"/>
      <c r="L110" s="204"/>
      <c r="M110" s="204"/>
      <c r="N110" s="204"/>
      <c r="O110" s="204"/>
      <c r="P110" s="204"/>
      <c r="Q110" s="204"/>
      <c r="R110" s="204"/>
      <c r="S110" s="204"/>
      <c r="Y110" s="204"/>
      <c r="Z110" s="204"/>
      <c r="AA110" s="204"/>
      <c r="AB110" s="204"/>
      <c r="AC110" s="204"/>
      <c r="AD110" s="204"/>
      <c r="AE110" s="204"/>
      <c r="AF110" s="204"/>
      <c r="AG110" s="204"/>
      <c r="AH110" s="204"/>
      <c r="AI110" s="204"/>
      <c r="AJ110" s="204"/>
      <c r="AK110" s="204"/>
      <c r="AL110" s="204"/>
      <c r="AM110" s="204"/>
      <c r="AN110" s="204"/>
      <c r="AO110" s="204"/>
      <c r="AP110" s="204"/>
      <c r="AQ110" s="204"/>
      <c r="AR110" s="204"/>
      <c r="AS110" s="204"/>
      <c r="AT110" s="204"/>
      <c r="AU110" s="204"/>
      <c r="AV110" s="204"/>
      <c r="AW110" s="204"/>
      <c r="AX110" s="204"/>
      <c r="AY110" s="204"/>
      <c r="AZ110" s="204"/>
      <c r="BA110" s="204"/>
      <c r="BB110" s="204"/>
      <c r="BC110" s="204"/>
      <c r="BD110" s="204"/>
      <c r="BE110" s="204"/>
      <c r="BF110" s="204"/>
      <c r="BG110" s="204"/>
      <c r="BH110" s="204"/>
      <c r="BI110" s="204"/>
      <c r="BJ110" s="204"/>
      <c r="BK110" s="204"/>
      <c r="BL110" s="204"/>
    </row>
    <row r="111" spans="4:64" ht="18">
      <c r="D111" s="204"/>
      <c r="E111" s="204"/>
      <c r="F111" s="204"/>
      <c r="G111" s="204"/>
      <c r="H111" s="204"/>
      <c r="I111" s="204"/>
      <c r="J111" s="204"/>
      <c r="K111" s="204"/>
      <c r="L111" s="204"/>
      <c r="M111" s="204"/>
      <c r="N111" s="204"/>
      <c r="O111" s="204"/>
      <c r="P111" s="204"/>
      <c r="Q111" s="204"/>
      <c r="R111" s="204"/>
      <c r="S111" s="204"/>
      <c r="Y111" s="204"/>
      <c r="Z111" s="204"/>
      <c r="AA111" s="204"/>
      <c r="AB111" s="204"/>
      <c r="AC111" s="204"/>
      <c r="AD111" s="204"/>
      <c r="AE111" s="204"/>
      <c r="AF111" s="204"/>
      <c r="AG111" s="204"/>
      <c r="AH111" s="204"/>
      <c r="AI111" s="204"/>
      <c r="AJ111" s="204"/>
      <c r="AK111" s="204"/>
      <c r="AL111" s="204"/>
      <c r="AM111" s="204"/>
      <c r="AN111" s="204"/>
      <c r="AO111" s="204"/>
      <c r="AP111" s="204"/>
      <c r="AQ111" s="204"/>
      <c r="AR111" s="204"/>
      <c r="AS111" s="204"/>
      <c r="AT111" s="204"/>
      <c r="AU111" s="204"/>
      <c r="AV111" s="204"/>
      <c r="AW111" s="204"/>
      <c r="AX111" s="204"/>
      <c r="AY111" s="204"/>
      <c r="AZ111" s="204"/>
      <c r="BA111" s="204"/>
      <c r="BB111" s="204"/>
      <c r="BC111" s="204"/>
      <c r="BD111" s="204"/>
      <c r="BE111" s="204"/>
      <c r="BF111" s="204"/>
      <c r="BG111" s="204"/>
      <c r="BH111" s="204"/>
      <c r="BI111" s="204"/>
      <c r="BJ111" s="204"/>
      <c r="BK111" s="204"/>
      <c r="BL111" s="204"/>
    </row>
    <row r="112" spans="4:64" ht="18">
      <c r="D112" s="204"/>
      <c r="E112" s="204"/>
      <c r="F112" s="204"/>
      <c r="G112" s="204"/>
      <c r="H112" s="204"/>
      <c r="I112" s="204"/>
      <c r="J112" s="204"/>
      <c r="K112" s="204"/>
      <c r="L112" s="204"/>
      <c r="M112" s="204"/>
      <c r="N112" s="204"/>
      <c r="O112" s="204"/>
      <c r="P112" s="204"/>
      <c r="Q112" s="204"/>
      <c r="R112" s="204"/>
      <c r="S112" s="204"/>
      <c r="Y112" s="204"/>
      <c r="Z112" s="204"/>
      <c r="AA112" s="204"/>
      <c r="AB112" s="204"/>
      <c r="AC112" s="204"/>
      <c r="AD112" s="204"/>
      <c r="AE112" s="204"/>
      <c r="AF112" s="204"/>
      <c r="AG112" s="204"/>
      <c r="AH112" s="204"/>
      <c r="AI112" s="204"/>
      <c r="AJ112" s="204"/>
      <c r="AK112" s="204"/>
      <c r="AL112" s="204"/>
      <c r="AM112" s="204"/>
      <c r="AN112" s="204"/>
      <c r="AO112" s="204"/>
      <c r="AP112" s="204"/>
      <c r="AQ112" s="204"/>
      <c r="AR112" s="204"/>
      <c r="AS112" s="204"/>
      <c r="AT112" s="204"/>
      <c r="AU112" s="204"/>
      <c r="AV112" s="204"/>
      <c r="AW112" s="204"/>
      <c r="AX112" s="204"/>
      <c r="AY112" s="204"/>
      <c r="AZ112" s="204"/>
      <c r="BA112" s="204"/>
      <c r="BB112" s="204"/>
      <c r="BC112" s="204"/>
      <c r="BD112" s="204"/>
      <c r="BE112" s="204"/>
      <c r="BF112" s="204"/>
      <c r="BG112" s="204"/>
      <c r="BH112" s="204"/>
      <c r="BI112" s="204"/>
      <c r="BJ112" s="204"/>
      <c r="BK112" s="204"/>
      <c r="BL112" s="204"/>
    </row>
    <row r="113" spans="4:64" ht="18">
      <c r="D113" s="204"/>
      <c r="E113" s="204"/>
      <c r="F113" s="204"/>
      <c r="G113" s="204"/>
      <c r="H113" s="204"/>
      <c r="I113" s="204"/>
      <c r="J113" s="204"/>
      <c r="K113" s="204"/>
      <c r="L113" s="204"/>
      <c r="M113" s="204"/>
      <c r="N113" s="204"/>
      <c r="O113" s="204"/>
      <c r="P113" s="204"/>
      <c r="Q113" s="204"/>
      <c r="R113" s="204"/>
      <c r="S113" s="204"/>
      <c r="Y113" s="204"/>
      <c r="Z113" s="204"/>
      <c r="AA113" s="204"/>
      <c r="AB113" s="204"/>
      <c r="AC113" s="204"/>
      <c r="AD113" s="204"/>
      <c r="AE113" s="204"/>
      <c r="AF113" s="204"/>
      <c r="AG113" s="204"/>
      <c r="AH113" s="204"/>
      <c r="AI113" s="204"/>
      <c r="AJ113" s="204"/>
      <c r="AK113" s="204"/>
      <c r="AL113" s="204"/>
      <c r="AM113" s="204"/>
      <c r="AN113" s="204"/>
      <c r="AO113" s="204"/>
      <c r="AP113" s="204"/>
      <c r="AQ113" s="204"/>
      <c r="AR113" s="204"/>
      <c r="AS113" s="204"/>
      <c r="AT113" s="204"/>
      <c r="AU113" s="204"/>
      <c r="AV113" s="204"/>
      <c r="AW113" s="204"/>
      <c r="AX113" s="204"/>
      <c r="AY113" s="204"/>
      <c r="AZ113" s="204"/>
      <c r="BA113" s="204"/>
      <c r="BB113" s="204"/>
      <c r="BC113" s="204"/>
      <c r="BD113" s="204"/>
      <c r="BE113" s="204"/>
      <c r="BF113" s="204"/>
      <c r="BG113" s="204"/>
      <c r="BH113" s="204"/>
      <c r="BI113" s="204"/>
      <c r="BJ113" s="204"/>
      <c r="BK113" s="204"/>
      <c r="BL113" s="204"/>
    </row>
    <row r="114" spans="4:64" ht="18">
      <c r="D114" s="204"/>
      <c r="E114" s="204"/>
      <c r="F114" s="204"/>
      <c r="G114" s="204"/>
      <c r="H114" s="204"/>
      <c r="I114" s="204"/>
      <c r="J114" s="204"/>
      <c r="K114" s="204"/>
      <c r="L114" s="204"/>
      <c r="M114" s="204"/>
      <c r="N114" s="204"/>
      <c r="O114" s="204"/>
      <c r="P114" s="204"/>
      <c r="Q114" s="204"/>
      <c r="R114" s="204"/>
      <c r="S114" s="204"/>
      <c r="Y114" s="204"/>
      <c r="Z114" s="204"/>
      <c r="AA114" s="204"/>
      <c r="AB114" s="204"/>
      <c r="AC114" s="204"/>
      <c r="AD114" s="204"/>
      <c r="AE114" s="204"/>
      <c r="AF114" s="204"/>
      <c r="AG114" s="204"/>
      <c r="AH114" s="204"/>
      <c r="AI114" s="204"/>
      <c r="AJ114" s="204"/>
      <c r="AK114" s="204"/>
      <c r="AL114" s="204"/>
      <c r="AM114" s="204"/>
      <c r="AN114" s="204"/>
      <c r="AO114" s="204"/>
      <c r="AP114" s="204"/>
      <c r="AQ114" s="204"/>
      <c r="AR114" s="204"/>
      <c r="AS114" s="204"/>
      <c r="AT114" s="204"/>
      <c r="AU114" s="204"/>
      <c r="AV114" s="204"/>
      <c r="AW114" s="204"/>
      <c r="AX114" s="204"/>
      <c r="AY114" s="204"/>
      <c r="AZ114" s="204"/>
      <c r="BA114" s="204"/>
      <c r="BB114" s="204"/>
      <c r="BC114" s="204"/>
      <c r="BD114" s="204"/>
      <c r="BE114" s="204"/>
      <c r="BF114" s="204"/>
      <c r="BG114" s="204"/>
      <c r="BH114" s="204"/>
      <c r="BI114" s="204"/>
      <c r="BJ114" s="204"/>
      <c r="BK114" s="204"/>
      <c r="BL114" s="204"/>
    </row>
    <row r="115" spans="4:64" ht="18">
      <c r="D115" s="204"/>
      <c r="E115" s="204"/>
      <c r="F115" s="204"/>
      <c r="G115" s="204"/>
      <c r="H115" s="204"/>
      <c r="I115" s="204"/>
      <c r="J115" s="204"/>
      <c r="K115" s="204"/>
      <c r="L115" s="204"/>
      <c r="M115" s="204"/>
      <c r="N115" s="204"/>
      <c r="O115" s="204"/>
      <c r="P115" s="204"/>
      <c r="Q115" s="204"/>
      <c r="R115" s="204"/>
      <c r="S115" s="204"/>
      <c r="Y115" s="204"/>
      <c r="Z115" s="204"/>
      <c r="AA115" s="204"/>
      <c r="AB115" s="204"/>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c r="AX115" s="204"/>
      <c r="AY115" s="204"/>
      <c r="AZ115" s="204"/>
      <c r="BA115" s="204"/>
      <c r="BB115" s="204"/>
      <c r="BC115" s="204"/>
      <c r="BD115" s="204"/>
      <c r="BE115" s="204"/>
      <c r="BF115" s="204"/>
      <c r="BG115" s="204"/>
      <c r="BH115" s="204"/>
      <c r="BI115" s="204"/>
      <c r="BJ115" s="204"/>
      <c r="BK115" s="204"/>
      <c r="BL115" s="204"/>
    </row>
    <row r="116" spans="4:64" ht="18">
      <c r="D116" s="204"/>
      <c r="E116" s="204"/>
      <c r="F116" s="204"/>
      <c r="G116" s="204"/>
      <c r="H116" s="204"/>
      <c r="I116" s="204"/>
      <c r="J116" s="204"/>
      <c r="K116" s="204"/>
      <c r="L116" s="204"/>
      <c r="M116" s="204"/>
      <c r="N116" s="204"/>
      <c r="O116" s="204"/>
      <c r="P116" s="204"/>
      <c r="Q116" s="204"/>
      <c r="R116" s="204"/>
      <c r="S116" s="204"/>
      <c r="Y116" s="204"/>
      <c r="Z116" s="204"/>
      <c r="AA116" s="204"/>
      <c r="AB116" s="204"/>
      <c r="AC116" s="204"/>
      <c r="AD116" s="204"/>
      <c r="AE116" s="204"/>
      <c r="AF116" s="204"/>
      <c r="AG116" s="204"/>
      <c r="AH116" s="204"/>
      <c r="AI116" s="204"/>
      <c r="AJ116" s="204"/>
      <c r="AK116" s="204"/>
      <c r="AL116" s="204"/>
      <c r="AM116" s="204"/>
      <c r="AN116" s="204"/>
      <c r="AO116" s="204"/>
      <c r="AP116" s="204"/>
      <c r="AQ116" s="204"/>
      <c r="AR116" s="204"/>
      <c r="AS116" s="204"/>
      <c r="AT116" s="204"/>
      <c r="AU116" s="204"/>
      <c r="AV116" s="204"/>
      <c r="AW116" s="204"/>
      <c r="AX116" s="204"/>
      <c r="AY116" s="204"/>
      <c r="AZ116" s="204"/>
      <c r="BA116" s="204"/>
      <c r="BB116" s="204"/>
      <c r="BC116" s="204"/>
      <c r="BD116" s="204"/>
      <c r="BE116" s="204"/>
      <c r="BF116" s="204"/>
      <c r="BG116" s="204"/>
      <c r="BH116" s="204"/>
      <c r="BI116" s="204"/>
      <c r="BJ116" s="204"/>
      <c r="BK116" s="204"/>
      <c r="BL116" s="204"/>
    </row>
    <row r="117" spans="4:64" ht="18">
      <c r="D117" s="204"/>
      <c r="E117" s="204"/>
      <c r="F117" s="204"/>
      <c r="G117" s="204"/>
      <c r="H117" s="204"/>
      <c r="I117" s="204"/>
      <c r="J117" s="204"/>
      <c r="K117" s="204"/>
      <c r="L117" s="204"/>
      <c r="M117" s="204"/>
      <c r="N117" s="204"/>
      <c r="O117" s="204"/>
      <c r="P117" s="204"/>
      <c r="Q117" s="204"/>
      <c r="R117" s="204"/>
      <c r="S117" s="204"/>
      <c r="Y117" s="204"/>
      <c r="Z117" s="204"/>
      <c r="AA117" s="204"/>
      <c r="AB117" s="204"/>
      <c r="AC117" s="204"/>
      <c r="AD117" s="204"/>
      <c r="AE117" s="204"/>
      <c r="AF117" s="204"/>
      <c r="AG117" s="204"/>
      <c r="AH117" s="204"/>
      <c r="AI117" s="204"/>
      <c r="AJ117" s="204"/>
      <c r="AK117" s="204"/>
      <c r="AL117" s="204"/>
      <c r="AM117" s="204"/>
      <c r="AN117" s="204"/>
      <c r="AO117" s="204"/>
      <c r="AP117" s="204"/>
      <c r="AQ117" s="204"/>
      <c r="AR117" s="204"/>
      <c r="AS117" s="204"/>
      <c r="AT117" s="204"/>
      <c r="AU117" s="204"/>
      <c r="AV117" s="204"/>
      <c r="AW117" s="204"/>
      <c r="AX117" s="204"/>
      <c r="AY117" s="204"/>
      <c r="AZ117" s="204"/>
      <c r="BA117" s="204"/>
      <c r="BB117" s="204"/>
      <c r="BC117" s="204"/>
      <c r="BD117" s="204"/>
      <c r="BE117" s="204"/>
      <c r="BF117" s="204"/>
      <c r="BG117" s="204"/>
      <c r="BH117" s="204"/>
      <c r="BI117" s="204"/>
      <c r="BJ117" s="204"/>
      <c r="BK117" s="204"/>
      <c r="BL117" s="204"/>
    </row>
    <row r="118" spans="4:64" ht="18">
      <c r="D118" s="204"/>
      <c r="E118" s="204"/>
      <c r="F118" s="204"/>
      <c r="G118" s="204"/>
      <c r="H118" s="204"/>
      <c r="I118" s="204"/>
      <c r="J118" s="204"/>
      <c r="K118" s="204"/>
      <c r="L118" s="204"/>
      <c r="M118" s="204"/>
      <c r="N118" s="204"/>
      <c r="O118" s="204"/>
      <c r="P118" s="204"/>
      <c r="Q118" s="204"/>
      <c r="R118" s="204"/>
      <c r="S118" s="204"/>
      <c r="Y118" s="204"/>
      <c r="Z118" s="204"/>
      <c r="AA118" s="204"/>
      <c r="AB118" s="204"/>
      <c r="AC118" s="204"/>
      <c r="AD118" s="204"/>
      <c r="AE118" s="204"/>
      <c r="AF118" s="204"/>
      <c r="AG118" s="204"/>
      <c r="AH118" s="204"/>
      <c r="AI118" s="204"/>
      <c r="AJ118" s="204"/>
      <c r="AK118" s="204"/>
      <c r="AL118" s="204"/>
      <c r="AM118" s="204"/>
      <c r="AN118" s="204"/>
      <c r="AO118" s="204"/>
      <c r="AP118" s="204"/>
      <c r="AQ118" s="204"/>
      <c r="AR118" s="204"/>
      <c r="AS118" s="204"/>
      <c r="AT118" s="204"/>
      <c r="AU118" s="204"/>
      <c r="AV118" s="204"/>
      <c r="AW118" s="204"/>
      <c r="AX118" s="204"/>
      <c r="AY118" s="204"/>
      <c r="AZ118" s="204"/>
      <c r="BA118" s="204"/>
      <c r="BB118" s="204"/>
      <c r="BC118" s="204"/>
      <c r="BD118" s="204"/>
      <c r="BE118" s="204"/>
      <c r="BF118" s="204"/>
      <c r="BG118" s="204"/>
      <c r="BH118" s="204"/>
      <c r="BI118" s="204"/>
      <c r="BJ118" s="204"/>
      <c r="BK118" s="204"/>
      <c r="BL118" s="204"/>
    </row>
    <row r="119" spans="4:64" ht="18">
      <c r="D119" s="204"/>
      <c r="E119" s="204"/>
      <c r="F119" s="204"/>
      <c r="G119" s="204"/>
      <c r="H119" s="204"/>
      <c r="I119" s="204"/>
      <c r="J119" s="204"/>
      <c r="K119" s="204"/>
      <c r="L119" s="204"/>
      <c r="M119" s="204"/>
      <c r="N119" s="204"/>
      <c r="O119" s="204"/>
      <c r="P119" s="204"/>
      <c r="Q119" s="204"/>
      <c r="R119" s="204"/>
      <c r="S119" s="204"/>
      <c r="Y119" s="204"/>
      <c r="Z119" s="204"/>
      <c r="AA119" s="204"/>
      <c r="AB119" s="204"/>
      <c r="AC119" s="204"/>
      <c r="AD119" s="204"/>
      <c r="AE119" s="204"/>
      <c r="AF119" s="204"/>
      <c r="AG119" s="204"/>
      <c r="AH119" s="204"/>
      <c r="AI119" s="204"/>
      <c r="AJ119" s="204"/>
      <c r="AK119" s="204"/>
      <c r="AL119" s="204"/>
      <c r="AM119" s="204"/>
      <c r="AN119" s="204"/>
      <c r="AO119" s="204"/>
      <c r="AP119" s="204"/>
      <c r="AQ119" s="204"/>
      <c r="AR119" s="204"/>
      <c r="AS119" s="204"/>
      <c r="AT119" s="204"/>
      <c r="AU119" s="204"/>
      <c r="AV119" s="204"/>
      <c r="AW119" s="204"/>
      <c r="AX119" s="204"/>
      <c r="AY119" s="204"/>
      <c r="AZ119" s="204"/>
      <c r="BA119" s="204"/>
      <c r="BB119" s="204"/>
      <c r="BC119" s="204"/>
      <c r="BD119" s="204"/>
      <c r="BE119" s="204"/>
      <c r="BF119" s="204"/>
      <c r="BG119" s="204"/>
      <c r="BH119" s="204"/>
      <c r="BI119" s="204"/>
      <c r="BJ119" s="204"/>
      <c r="BK119" s="204"/>
      <c r="BL119" s="204"/>
    </row>
    <row r="120" spans="4:64" ht="18">
      <c r="D120" s="204"/>
      <c r="E120" s="204"/>
      <c r="F120" s="204"/>
      <c r="G120" s="204"/>
      <c r="H120" s="204"/>
      <c r="I120" s="204"/>
      <c r="J120" s="204"/>
      <c r="K120" s="204"/>
      <c r="L120" s="204"/>
      <c r="M120" s="204"/>
      <c r="N120" s="204"/>
      <c r="O120" s="204"/>
      <c r="P120" s="204"/>
      <c r="Q120" s="204"/>
      <c r="R120" s="204"/>
      <c r="S120" s="204"/>
      <c r="Y120" s="204"/>
      <c r="Z120" s="204"/>
      <c r="AA120" s="204"/>
      <c r="AB120" s="204"/>
      <c r="AC120" s="204"/>
      <c r="AD120" s="204"/>
      <c r="AE120" s="204"/>
      <c r="AF120" s="204"/>
      <c r="AG120" s="204"/>
      <c r="AH120" s="204"/>
      <c r="AI120" s="204"/>
      <c r="AJ120" s="204"/>
      <c r="AK120" s="204"/>
      <c r="AL120" s="204"/>
      <c r="AM120" s="204"/>
      <c r="AN120" s="204"/>
      <c r="AO120" s="204"/>
      <c r="AP120" s="204"/>
      <c r="AQ120" s="204"/>
      <c r="AR120" s="204"/>
      <c r="AS120" s="204"/>
      <c r="AT120" s="204"/>
      <c r="AU120" s="204"/>
      <c r="AV120" s="204"/>
      <c r="AW120" s="204"/>
      <c r="AX120" s="204"/>
      <c r="AY120" s="204"/>
      <c r="AZ120" s="204"/>
      <c r="BA120" s="204"/>
      <c r="BB120" s="204"/>
      <c r="BC120" s="204"/>
      <c r="BD120" s="204"/>
      <c r="BE120" s="204"/>
      <c r="BF120" s="204"/>
      <c r="BG120" s="204"/>
      <c r="BH120" s="204"/>
      <c r="BI120" s="204"/>
      <c r="BJ120" s="204"/>
      <c r="BK120" s="204"/>
      <c r="BL120" s="204"/>
    </row>
    <row r="121" spans="4:64" ht="18">
      <c r="D121" s="204"/>
      <c r="E121" s="204"/>
      <c r="F121" s="204"/>
      <c r="G121" s="204"/>
      <c r="H121" s="204"/>
      <c r="I121" s="204"/>
      <c r="J121" s="204"/>
      <c r="K121" s="204"/>
      <c r="L121" s="204"/>
      <c r="M121" s="204"/>
      <c r="N121" s="204"/>
      <c r="O121" s="204"/>
      <c r="P121" s="204"/>
      <c r="Q121" s="204"/>
      <c r="R121" s="204"/>
      <c r="S121" s="204"/>
      <c r="Y121" s="204"/>
      <c r="Z121" s="204"/>
      <c r="AA121" s="204"/>
      <c r="AB121" s="204"/>
      <c r="AC121" s="204"/>
      <c r="AD121" s="204"/>
      <c r="AE121" s="204"/>
      <c r="AF121" s="204"/>
      <c r="AG121" s="204"/>
      <c r="AH121" s="204"/>
      <c r="AI121" s="204"/>
      <c r="AJ121" s="204"/>
      <c r="AK121" s="204"/>
      <c r="AL121" s="204"/>
      <c r="AM121" s="204"/>
      <c r="AN121" s="204"/>
      <c r="AO121" s="204"/>
      <c r="AP121" s="204"/>
      <c r="AQ121" s="204"/>
      <c r="AR121" s="204"/>
      <c r="AS121" s="204"/>
      <c r="AT121" s="204"/>
      <c r="AU121" s="204"/>
      <c r="AV121" s="204"/>
      <c r="AW121" s="204"/>
      <c r="AX121" s="204"/>
      <c r="AY121" s="204"/>
      <c r="AZ121" s="204"/>
      <c r="BA121" s="204"/>
      <c r="BB121" s="204"/>
      <c r="BC121" s="204"/>
      <c r="BD121" s="204"/>
      <c r="BE121" s="204"/>
      <c r="BF121" s="204"/>
      <c r="BG121" s="204"/>
      <c r="BH121" s="204"/>
      <c r="BI121" s="204"/>
      <c r="BJ121" s="204"/>
      <c r="BK121" s="204"/>
      <c r="BL121" s="204"/>
    </row>
    <row r="122" spans="4:64" ht="18">
      <c r="D122" s="204"/>
      <c r="E122" s="204"/>
      <c r="F122" s="204"/>
      <c r="G122" s="204"/>
      <c r="H122" s="204"/>
      <c r="I122" s="204"/>
      <c r="J122" s="204"/>
      <c r="K122" s="204"/>
      <c r="L122" s="204"/>
      <c r="M122" s="204"/>
      <c r="N122" s="204"/>
      <c r="O122" s="204"/>
      <c r="P122" s="204"/>
      <c r="Q122" s="204"/>
      <c r="R122" s="204"/>
      <c r="S122" s="204"/>
      <c r="Y122" s="204"/>
      <c r="Z122" s="204"/>
      <c r="AA122" s="204"/>
      <c r="AB122" s="204"/>
      <c r="AC122" s="204"/>
      <c r="AD122" s="204"/>
      <c r="AE122" s="204"/>
      <c r="AF122" s="204"/>
      <c r="AG122" s="204"/>
      <c r="AH122" s="204"/>
      <c r="AI122" s="204"/>
      <c r="AJ122" s="204"/>
      <c r="AK122" s="204"/>
      <c r="AL122" s="204"/>
      <c r="AM122" s="204"/>
      <c r="AN122" s="204"/>
      <c r="AO122" s="204"/>
      <c r="AP122" s="204"/>
      <c r="AQ122" s="204"/>
      <c r="AR122" s="204"/>
      <c r="AS122" s="204"/>
      <c r="AT122" s="204"/>
      <c r="AU122" s="204"/>
      <c r="AV122" s="204"/>
      <c r="AW122" s="204"/>
      <c r="AX122" s="204"/>
      <c r="AY122" s="204"/>
      <c r="AZ122" s="204"/>
      <c r="BA122" s="204"/>
      <c r="BB122" s="204"/>
      <c r="BC122" s="204"/>
      <c r="BD122" s="204"/>
      <c r="BE122" s="204"/>
      <c r="BF122" s="204"/>
      <c r="BG122" s="204"/>
      <c r="BH122" s="204"/>
      <c r="BI122" s="204"/>
      <c r="BJ122" s="204"/>
      <c r="BK122" s="204"/>
      <c r="BL122" s="204"/>
    </row>
    <row r="123" spans="4:64" ht="18">
      <c r="D123" s="204"/>
      <c r="E123" s="204"/>
      <c r="F123" s="204"/>
      <c r="G123" s="204"/>
      <c r="H123" s="204"/>
      <c r="I123" s="204"/>
      <c r="J123" s="204"/>
      <c r="K123" s="204"/>
      <c r="L123" s="204"/>
      <c r="M123" s="204"/>
      <c r="N123" s="204"/>
      <c r="O123" s="204"/>
      <c r="P123" s="204"/>
      <c r="Q123" s="204"/>
      <c r="R123" s="204"/>
      <c r="S123" s="204"/>
      <c r="Y123" s="204"/>
      <c r="Z123" s="204"/>
      <c r="AA123" s="204"/>
      <c r="AB123" s="204"/>
      <c r="AC123" s="204"/>
      <c r="AD123" s="204"/>
      <c r="AE123" s="204"/>
      <c r="AF123" s="204"/>
      <c r="AG123" s="204"/>
      <c r="AH123" s="204"/>
      <c r="AI123" s="204"/>
      <c r="AJ123" s="204"/>
      <c r="AK123" s="204"/>
      <c r="AL123" s="204"/>
      <c r="AM123" s="204"/>
      <c r="AN123" s="204"/>
      <c r="AO123" s="204"/>
      <c r="AP123" s="204"/>
      <c r="AQ123" s="204"/>
      <c r="AR123" s="204"/>
      <c r="AS123" s="204"/>
      <c r="AT123" s="204"/>
      <c r="AU123" s="204"/>
      <c r="AV123" s="204"/>
      <c r="AW123" s="204"/>
      <c r="AX123" s="204"/>
      <c r="AY123" s="204"/>
      <c r="AZ123" s="204"/>
      <c r="BA123" s="204"/>
      <c r="BB123" s="204"/>
      <c r="BC123" s="204"/>
      <c r="BD123" s="204"/>
      <c r="BE123" s="204"/>
      <c r="BF123" s="204"/>
      <c r="BG123" s="204"/>
      <c r="BH123" s="204"/>
      <c r="BI123" s="204"/>
      <c r="BJ123" s="204"/>
      <c r="BK123" s="204"/>
      <c r="BL123" s="204"/>
    </row>
    <row r="124" spans="4:64" ht="18">
      <c r="D124" s="204"/>
      <c r="E124" s="204"/>
      <c r="F124" s="204"/>
      <c r="G124" s="204"/>
      <c r="H124" s="204"/>
      <c r="I124" s="204"/>
      <c r="J124" s="204"/>
      <c r="K124" s="204"/>
      <c r="L124" s="204"/>
      <c r="M124" s="204"/>
      <c r="N124" s="204"/>
      <c r="O124" s="204"/>
      <c r="P124" s="204"/>
      <c r="Q124" s="204"/>
      <c r="R124" s="204"/>
      <c r="S124" s="204"/>
      <c r="Y124" s="204"/>
      <c r="Z124" s="204"/>
      <c r="AA124" s="204"/>
      <c r="AB124" s="204"/>
      <c r="AC124" s="204"/>
      <c r="AD124" s="204"/>
      <c r="AE124" s="204"/>
      <c r="AF124" s="204"/>
      <c r="AG124" s="204"/>
      <c r="AH124" s="204"/>
      <c r="AI124" s="204"/>
      <c r="AJ124" s="204"/>
      <c r="AK124" s="204"/>
      <c r="AL124" s="204"/>
      <c r="AM124" s="204"/>
      <c r="AN124" s="204"/>
      <c r="AO124" s="204"/>
      <c r="AP124" s="204"/>
      <c r="AQ124" s="204"/>
      <c r="AR124" s="204"/>
      <c r="AS124" s="204"/>
      <c r="AT124" s="204"/>
      <c r="AU124" s="204"/>
      <c r="AV124" s="204"/>
      <c r="AW124" s="204"/>
      <c r="AX124" s="204"/>
      <c r="AY124" s="204"/>
      <c r="AZ124" s="204"/>
      <c r="BA124" s="204"/>
      <c r="BB124" s="204"/>
      <c r="BC124" s="204"/>
      <c r="BD124" s="204"/>
      <c r="BE124" s="204"/>
      <c r="BF124" s="204"/>
      <c r="BG124" s="204"/>
      <c r="BH124" s="204"/>
      <c r="BI124" s="204"/>
      <c r="BJ124" s="204"/>
      <c r="BK124" s="204"/>
      <c r="BL124" s="204"/>
    </row>
    <row r="125" spans="4:64" ht="18">
      <c r="D125" s="204"/>
      <c r="E125" s="204"/>
      <c r="F125" s="204"/>
      <c r="G125" s="204"/>
      <c r="H125" s="204"/>
      <c r="I125" s="204"/>
      <c r="J125" s="204"/>
      <c r="K125" s="204"/>
      <c r="L125" s="204"/>
      <c r="M125" s="204"/>
      <c r="N125" s="204"/>
      <c r="O125" s="204"/>
      <c r="P125" s="204"/>
      <c r="Q125" s="204"/>
      <c r="R125" s="204"/>
      <c r="S125" s="204"/>
      <c r="Y125" s="204"/>
      <c r="Z125" s="204"/>
      <c r="AA125" s="204"/>
      <c r="AB125" s="204"/>
      <c r="AC125" s="204"/>
      <c r="AD125" s="204"/>
      <c r="AE125" s="204"/>
      <c r="AF125" s="204"/>
      <c r="AG125" s="204"/>
      <c r="AH125" s="204"/>
      <c r="AI125" s="204"/>
      <c r="AJ125" s="204"/>
      <c r="AK125" s="204"/>
      <c r="AL125" s="204"/>
      <c r="AM125" s="204"/>
      <c r="AN125" s="204"/>
      <c r="AO125" s="204"/>
      <c r="AP125" s="204"/>
      <c r="AQ125" s="204"/>
      <c r="AR125" s="204"/>
      <c r="AS125" s="204"/>
      <c r="AT125" s="204"/>
      <c r="AU125" s="204"/>
      <c r="AV125" s="204"/>
      <c r="AW125" s="204"/>
      <c r="AX125" s="204"/>
      <c r="AY125" s="204"/>
      <c r="AZ125" s="204"/>
      <c r="BA125" s="204"/>
      <c r="BB125" s="204"/>
      <c r="BC125" s="204"/>
      <c r="BD125" s="204"/>
      <c r="BE125" s="204"/>
      <c r="BF125" s="204"/>
      <c r="BG125" s="204"/>
      <c r="BH125" s="204"/>
      <c r="BI125" s="204"/>
      <c r="BJ125" s="204"/>
      <c r="BK125" s="204"/>
      <c r="BL125" s="204"/>
    </row>
    <row r="126" spans="4:64" ht="18">
      <c r="D126" s="204"/>
      <c r="E126" s="204"/>
      <c r="F126" s="204"/>
      <c r="G126" s="204"/>
      <c r="H126" s="204"/>
      <c r="I126" s="204"/>
      <c r="J126" s="204"/>
      <c r="K126" s="204"/>
      <c r="L126" s="204"/>
      <c r="M126" s="204"/>
      <c r="N126" s="204"/>
      <c r="O126" s="204"/>
      <c r="P126" s="204"/>
      <c r="Q126" s="204"/>
      <c r="R126" s="204"/>
      <c r="S126" s="204"/>
      <c r="Y126" s="204"/>
      <c r="Z126" s="204"/>
      <c r="AA126" s="204"/>
      <c r="AB126" s="204"/>
      <c r="AC126" s="204"/>
      <c r="AD126" s="204"/>
      <c r="AE126" s="204"/>
      <c r="AF126" s="204"/>
      <c r="AG126" s="204"/>
      <c r="AH126" s="204"/>
      <c r="AI126" s="204"/>
      <c r="AJ126" s="204"/>
      <c r="AK126" s="204"/>
      <c r="AL126" s="204"/>
      <c r="AM126" s="204"/>
      <c r="AN126" s="204"/>
      <c r="AO126" s="204"/>
      <c r="AP126" s="204"/>
      <c r="AQ126" s="204"/>
      <c r="AR126" s="204"/>
      <c r="AS126" s="204"/>
      <c r="AT126" s="204"/>
      <c r="AU126" s="204"/>
      <c r="AV126" s="204"/>
      <c r="AW126" s="204"/>
      <c r="AX126" s="204"/>
      <c r="AY126" s="204"/>
      <c r="AZ126" s="204"/>
      <c r="BA126" s="204"/>
      <c r="BB126" s="204"/>
      <c r="BC126" s="204"/>
      <c r="BD126" s="204"/>
      <c r="BE126" s="204"/>
      <c r="BF126" s="204"/>
      <c r="BG126" s="204"/>
      <c r="BH126" s="204"/>
      <c r="BI126" s="204"/>
      <c r="BJ126" s="204"/>
      <c r="BK126" s="204"/>
      <c r="BL126" s="204"/>
    </row>
    <row r="127" spans="4:64" ht="18">
      <c r="D127" s="204"/>
      <c r="E127" s="204"/>
      <c r="F127" s="204"/>
      <c r="G127" s="204"/>
      <c r="H127" s="204"/>
      <c r="I127" s="204"/>
      <c r="J127" s="204"/>
      <c r="K127" s="204"/>
      <c r="L127" s="204"/>
      <c r="M127" s="204"/>
      <c r="N127" s="204"/>
      <c r="O127" s="204"/>
      <c r="P127" s="204"/>
      <c r="Q127" s="204"/>
      <c r="R127" s="204"/>
      <c r="S127" s="204"/>
      <c r="Y127" s="204"/>
      <c r="Z127" s="204"/>
      <c r="AA127" s="204"/>
      <c r="AB127" s="204"/>
      <c r="AC127" s="204"/>
      <c r="AD127" s="204"/>
      <c r="AE127" s="204"/>
      <c r="AF127" s="204"/>
      <c r="AG127" s="204"/>
      <c r="AH127" s="204"/>
      <c r="AI127" s="204"/>
      <c r="AJ127" s="204"/>
      <c r="AK127" s="204"/>
      <c r="AL127" s="204"/>
      <c r="AM127" s="204"/>
      <c r="AN127" s="204"/>
      <c r="AO127" s="204"/>
      <c r="AP127" s="204"/>
      <c r="AQ127" s="204"/>
      <c r="AR127" s="204"/>
      <c r="AS127" s="204"/>
      <c r="AT127" s="204"/>
      <c r="AU127" s="204"/>
      <c r="AV127" s="204"/>
      <c r="AW127" s="204"/>
      <c r="AX127" s="204"/>
      <c r="AY127" s="204"/>
      <c r="AZ127" s="204"/>
      <c r="BA127" s="204"/>
      <c r="BB127" s="204"/>
      <c r="BC127" s="204"/>
      <c r="BD127" s="204"/>
      <c r="BE127" s="204"/>
      <c r="BF127" s="204"/>
      <c r="BG127" s="204"/>
      <c r="BH127" s="204"/>
      <c r="BI127" s="204"/>
      <c r="BJ127" s="204"/>
      <c r="BK127" s="204"/>
      <c r="BL127" s="204"/>
    </row>
    <row r="128" spans="4:64" ht="18">
      <c r="D128" s="204"/>
      <c r="E128" s="204"/>
      <c r="F128" s="204"/>
      <c r="G128" s="204"/>
      <c r="H128" s="204"/>
      <c r="I128" s="204"/>
      <c r="J128" s="204"/>
      <c r="K128" s="204"/>
      <c r="L128" s="204"/>
      <c r="M128" s="204"/>
      <c r="N128" s="204"/>
      <c r="O128" s="204"/>
      <c r="P128" s="204"/>
      <c r="Q128" s="204"/>
      <c r="R128" s="204"/>
      <c r="S128" s="204"/>
      <c r="Y128" s="204"/>
      <c r="Z128" s="204"/>
      <c r="AA128" s="204"/>
      <c r="AB128" s="204"/>
      <c r="AC128" s="204"/>
      <c r="AD128" s="204"/>
      <c r="AE128" s="204"/>
      <c r="AF128" s="204"/>
      <c r="AG128" s="204"/>
      <c r="AH128" s="204"/>
      <c r="AI128" s="204"/>
      <c r="AJ128" s="204"/>
      <c r="AK128" s="204"/>
      <c r="AL128" s="204"/>
      <c r="AM128" s="204"/>
      <c r="AN128" s="204"/>
      <c r="AO128" s="204"/>
      <c r="AP128" s="204"/>
      <c r="AQ128" s="204"/>
      <c r="AR128" s="204"/>
      <c r="AS128" s="204"/>
      <c r="AT128" s="204"/>
      <c r="AU128" s="204"/>
      <c r="AV128" s="204"/>
      <c r="AW128" s="204"/>
      <c r="AX128" s="204"/>
      <c r="AY128" s="204"/>
      <c r="AZ128" s="204"/>
      <c r="BA128" s="204"/>
      <c r="BB128" s="204"/>
      <c r="BC128" s="204"/>
      <c r="BD128" s="204"/>
      <c r="BE128" s="204"/>
      <c r="BF128" s="204"/>
      <c r="BG128" s="204"/>
      <c r="BH128" s="204"/>
      <c r="BI128" s="204"/>
      <c r="BJ128" s="204"/>
      <c r="BK128" s="204"/>
      <c r="BL128" s="204"/>
    </row>
    <row r="129" spans="4:64" ht="18">
      <c r="D129" s="204"/>
      <c r="E129" s="204"/>
      <c r="F129" s="204"/>
      <c r="G129" s="204"/>
      <c r="H129" s="204"/>
      <c r="I129" s="204"/>
      <c r="J129" s="204"/>
      <c r="K129" s="204"/>
      <c r="L129" s="204"/>
      <c r="M129" s="204"/>
      <c r="N129" s="204"/>
      <c r="O129" s="204"/>
      <c r="P129" s="204"/>
      <c r="Q129" s="204"/>
      <c r="R129" s="204"/>
      <c r="S129" s="204"/>
      <c r="Y129" s="204"/>
      <c r="Z129" s="204"/>
      <c r="AA129" s="204"/>
      <c r="AB129" s="204"/>
      <c r="AC129" s="204"/>
      <c r="AD129" s="204"/>
      <c r="AE129" s="204"/>
      <c r="AF129" s="204"/>
      <c r="AG129" s="204"/>
      <c r="AH129" s="204"/>
      <c r="AI129" s="204"/>
      <c r="AJ129" s="204"/>
      <c r="AK129" s="204"/>
      <c r="AL129" s="204"/>
      <c r="AM129" s="204"/>
      <c r="AN129" s="204"/>
      <c r="AO129" s="204"/>
      <c r="AP129" s="204"/>
      <c r="AQ129" s="204"/>
      <c r="AR129" s="204"/>
      <c r="AS129" s="204"/>
      <c r="AT129" s="204"/>
      <c r="AU129" s="204"/>
      <c r="AV129" s="204"/>
      <c r="AW129" s="204"/>
      <c r="AX129" s="204"/>
      <c r="AY129" s="204"/>
      <c r="AZ129" s="204"/>
      <c r="BA129" s="204"/>
      <c r="BB129" s="204"/>
      <c r="BC129" s="204"/>
      <c r="BD129" s="204"/>
      <c r="BE129" s="204"/>
      <c r="BF129" s="204"/>
      <c r="BG129" s="204"/>
      <c r="BH129" s="204"/>
      <c r="BI129" s="204"/>
      <c r="BJ129" s="204"/>
      <c r="BK129" s="204"/>
      <c r="BL129" s="204"/>
    </row>
    <row r="130" spans="4:64" ht="18">
      <c r="D130" s="204"/>
      <c r="E130" s="204"/>
      <c r="F130" s="204"/>
      <c r="G130" s="204"/>
      <c r="H130" s="204"/>
      <c r="I130" s="204"/>
      <c r="J130" s="204"/>
      <c r="K130" s="204"/>
      <c r="L130" s="204"/>
      <c r="M130" s="204"/>
      <c r="N130" s="204"/>
      <c r="O130" s="204"/>
      <c r="P130" s="204"/>
      <c r="Q130" s="204"/>
      <c r="R130" s="204"/>
      <c r="S130" s="204"/>
      <c r="Y130" s="204"/>
      <c r="Z130" s="204"/>
      <c r="AA130" s="204"/>
      <c r="AB130" s="204"/>
      <c r="AC130" s="204"/>
      <c r="AD130" s="204"/>
      <c r="AE130" s="204"/>
      <c r="AF130" s="204"/>
      <c r="AG130" s="204"/>
      <c r="AH130" s="204"/>
      <c r="AI130" s="204"/>
      <c r="AJ130" s="204"/>
      <c r="AK130" s="204"/>
      <c r="AL130" s="204"/>
      <c r="AM130" s="204"/>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row>
    <row r="131" spans="4:64" ht="18">
      <c r="D131" s="204"/>
      <c r="E131" s="204"/>
      <c r="F131" s="204"/>
      <c r="G131" s="204"/>
      <c r="H131" s="204"/>
      <c r="I131" s="204"/>
      <c r="J131" s="204"/>
      <c r="K131" s="204"/>
      <c r="L131" s="204"/>
      <c r="M131" s="204"/>
      <c r="N131" s="204"/>
      <c r="O131" s="204"/>
      <c r="P131" s="204"/>
      <c r="Q131" s="204"/>
      <c r="R131" s="204"/>
      <c r="S131" s="204"/>
      <c r="Y131" s="204"/>
      <c r="Z131" s="204"/>
      <c r="AA131" s="204"/>
      <c r="AB131" s="204"/>
      <c r="AC131" s="204"/>
      <c r="AD131" s="204"/>
      <c r="AE131" s="204"/>
      <c r="AF131" s="204"/>
      <c r="AG131" s="204"/>
      <c r="AH131" s="204"/>
      <c r="AI131" s="204"/>
      <c r="AJ131" s="204"/>
      <c r="AK131" s="204"/>
      <c r="AL131" s="204"/>
      <c r="AM131" s="204"/>
      <c r="AN131" s="204"/>
      <c r="AO131" s="204"/>
      <c r="AP131" s="204"/>
      <c r="AQ131" s="204"/>
      <c r="AR131" s="204"/>
      <c r="AS131" s="204"/>
      <c r="AT131" s="204"/>
      <c r="AU131" s="204"/>
      <c r="AV131" s="204"/>
      <c r="AW131" s="204"/>
      <c r="AX131" s="204"/>
      <c r="AY131" s="204"/>
      <c r="AZ131" s="204"/>
      <c r="BA131" s="204"/>
      <c r="BB131" s="204"/>
      <c r="BC131" s="204"/>
      <c r="BD131" s="204"/>
      <c r="BE131" s="204"/>
      <c r="BF131" s="204"/>
      <c r="BG131" s="204"/>
      <c r="BH131" s="204"/>
      <c r="BI131" s="204"/>
      <c r="BJ131" s="204"/>
      <c r="BK131" s="204"/>
      <c r="BL131" s="204"/>
    </row>
    <row r="132" spans="4:64" ht="18">
      <c r="D132" s="204"/>
      <c r="E132" s="204"/>
      <c r="F132" s="204"/>
      <c r="G132" s="204"/>
      <c r="H132" s="204"/>
      <c r="I132" s="204"/>
      <c r="J132" s="204"/>
      <c r="K132" s="204"/>
      <c r="L132" s="204"/>
      <c r="M132" s="204"/>
      <c r="N132" s="204"/>
      <c r="O132" s="204"/>
      <c r="P132" s="204"/>
      <c r="Q132" s="204"/>
      <c r="R132" s="204"/>
      <c r="S132" s="204"/>
      <c r="Y132" s="204"/>
      <c r="Z132" s="204"/>
      <c r="AA132" s="204"/>
      <c r="AB132" s="204"/>
      <c r="AC132" s="204"/>
      <c r="AD132" s="204"/>
      <c r="AE132" s="204"/>
      <c r="AF132" s="204"/>
      <c r="AG132" s="204"/>
      <c r="AH132" s="204"/>
      <c r="AI132" s="204"/>
      <c r="AJ132" s="204"/>
      <c r="AK132" s="204"/>
      <c r="AL132" s="204"/>
      <c r="AM132" s="204"/>
      <c r="AN132" s="204"/>
      <c r="AO132" s="204"/>
      <c r="AP132" s="204"/>
      <c r="AQ132" s="204"/>
      <c r="AR132" s="204"/>
      <c r="AS132" s="204"/>
      <c r="AT132" s="204"/>
      <c r="AU132" s="204"/>
      <c r="AV132" s="204"/>
      <c r="AW132" s="204"/>
      <c r="AX132" s="204"/>
      <c r="AY132" s="204"/>
      <c r="AZ132" s="204"/>
      <c r="BA132" s="204"/>
      <c r="BB132" s="204"/>
      <c r="BC132" s="204"/>
      <c r="BD132" s="204"/>
      <c r="BE132" s="204"/>
      <c r="BF132" s="204"/>
      <c r="BG132" s="204"/>
      <c r="BH132" s="204"/>
      <c r="BI132" s="204"/>
      <c r="BJ132" s="204"/>
      <c r="BK132" s="204"/>
      <c r="BL132" s="204"/>
    </row>
    <row r="133" spans="4:64" ht="18">
      <c r="D133" s="204"/>
      <c r="E133" s="204"/>
      <c r="F133" s="204"/>
      <c r="G133" s="204"/>
      <c r="H133" s="204"/>
      <c r="I133" s="204"/>
      <c r="J133" s="204"/>
      <c r="K133" s="204"/>
      <c r="L133" s="204"/>
      <c r="M133" s="204"/>
      <c r="N133" s="204"/>
      <c r="O133" s="204"/>
      <c r="P133" s="204"/>
      <c r="Q133" s="204"/>
      <c r="R133" s="204"/>
      <c r="S133" s="204"/>
      <c r="Y133" s="204"/>
      <c r="Z133" s="204"/>
      <c r="AA133" s="204"/>
      <c r="AB133" s="204"/>
      <c r="AC133" s="204"/>
      <c r="AD133" s="204"/>
      <c r="AE133" s="204"/>
      <c r="AF133" s="204"/>
      <c r="AG133" s="204"/>
      <c r="AH133" s="204"/>
      <c r="AI133" s="204"/>
      <c r="AJ133" s="204"/>
      <c r="AK133" s="204"/>
      <c r="AL133" s="204"/>
      <c r="AM133" s="204"/>
      <c r="AN133" s="204"/>
      <c r="AO133" s="204"/>
      <c r="AP133" s="204"/>
      <c r="AQ133" s="204"/>
      <c r="AR133" s="204"/>
      <c r="AS133" s="204"/>
      <c r="AT133" s="204"/>
      <c r="AU133" s="204"/>
      <c r="AV133" s="204"/>
      <c r="AW133" s="204"/>
      <c r="AX133" s="204"/>
      <c r="AY133" s="204"/>
      <c r="AZ133" s="204"/>
      <c r="BA133" s="204"/>
      <c r="BB133" s="204"/>
      <c r="BC133" s="204"/>
      <c r="BD133" s="204"/>
      <c r="BE133" s="204"/>
      <c r="BF133" s="204"/>
      <c r="BG133" s="204"/>
      <c r="BH133" s="204"/>
      <c r="BI133" s="204"/>
      <c r="BJ133" s="204"/>
      <c r="BK133" s="204"/>
      <c r="BL133" s="204"/>
    </row>
    <row r="134" spans="4:64" ht="18">
      <c r="D134" s="204"/>
      <c r="E134" s="204"/>
      <c r="F134" s="204"/>
      <c r="G134" s="204"/>
      <c r="H134" s="204"/>
      <c r="I134" s="204"/>
      <c r="J134" s="204"/>
      <c r="K134" s="204"/>
      <c r="L134" s="204"/>
      <c r="M134" s="204"/>
      <c r="N134" s="204"/>
      <c r="O134" s="204"/>
      <c r="P134" s="204"/>
      <c r="Q134" s="204"/>
      <c r="R134" s="204"/>
      <c r="S134" s="204"/>
      <c r="Y134" s="204"/>
      <c r="Z134" s="204"/>
      <c r="AA134" s="204"/>
      <c r="AB134" s="204"/>
      <c r="AC134" s="204"/>
      <c r="AD134" s="204"/>
      <c r="AE134" s="204"/>
      <c r="AF134" s="204"/>
      <c r="AG134" s="204"/>
      <c r="AH134" s="204"/>
      <c r="AI134" s="204"/>
      <c r="AJ134" s="204"/>
      <c r="AK134" s="204"/>
      <c r="AL134" s="204"/>
      <c r="AM134" s="204"/>
      <c r="AN134" s="204"/>
      <c r="AO134" s="204"/>
      <c r="AP134" s="204"/>
      <c r="AQ134" s="204"/>
      <c r="AR134" s="204"/>
      <c r="AS134" s="204"/>
      <c r="AT134" s="204"/>
      <c r="AU134" s="204"/>
      <c r="AV134" s="204"/>
      <c r="AW134" s="204"/>
      <c r="AX134" s="204"/>
      <c r="AY134" s="204"/>
      <c r="AZ134" s="204"/>
      <c r="BA134" s="204"/>
      <c r="BB134" s="204"/>
      <c r="BC134" s="204"/>
      <c r="BD134" s="204"/>
      <c r="BE134" s="204"/>
      <c r="BF134" s="204"/>
      <c r="BG134" s="204"/>
      <c r="BH134" s="204"/>
      <c r="BI134" s="204"/>
      <c r="BJ134" s="204"/>
      <c r="BK134" s="204"/>
      <c r="BL134" s="204"/>
    </row>
    <row r="135" spans="4:64" ht="18">
      <c r="D135" s="204"/>
      <c r="E135" s="204"/>
      <c r="F135" s="204"/>
      <c r="G135" s="204"/>
      <c r="H135" s="204"/>
      <c r="I135" s="204"/>
      <c r="J135" s="204"/>
      <c r="K135" s="204"/>
      <c r="L135" s="204"/>
      <c r="M135" s="204"/>
      <c r="N135" s="204"/>
      <c r="O135" s="204"/>
      <c r="P135" s="204"/>
      <c r="Q135" s="204"/>
      <c r="R135" s="204"/>
      <c r="S135" s="204"/>
      <c r="Y135" s="204"/>
      <c r="Z135" s="204"/>
      <c r="AA135" s="204"/>
      <c r="AB135" s="204"/>
      <c r="AC135" s="204"/>
      <c r="AD135" s="204"/>
      <c r="AE135" s="204"/>
      <c r="AF135" s="204"/>
      <c r="AG135" s="204"/>
      <c r="AH135" s="204"/>
      <c r="AI135" s="204"/>
      <c r="AJ135" s="204"/>
      <c r="AK135" s="204"/>
      <c r="AL135" s="204"/>
      <c r="AM135" s="204"/>
      <c r="AN135" s="204"/>
      <c r="AO135" s="204"/>
      <c r="AP135" s="204"/>
      <c r="AQ135" s="204"/>
      <c r="AR135" s="204"/>
      <c r="AS135" s="204"/>
      <c r="AT135" s="204"/>
      <c r="AU135" s="204"/>
      <c r="AV135" s="204"/>
      <c r="AW135" s="204"/>
      <c r="AX135" s="204"/>
      <c r="AY135" s="204"/>
      <c r="AZ135" s="204"/>
      <c r="BA135" s="204"/>
      <c r="BB135" s="204"/>
      <c r="BC135" s="204"/>
      <c r="BD135" s="204"/>
      <c r="BE135" s="204"/>
      <c r="BF135" s="204"/>
      <c r="BG135" s="204"/>
      <c r="BH135" s="204"/>
      <c r="BI135" s="204"/>
      <c r="BJ135" s="204"/>
      <c r="BK135" s="204"/>
      <c r="BL135" s="204"/>
    </row>
    <row r="136" spans="4:64" ht="18">
      <c r="D136" s="204"/>
      <c r="E136" s="204"/>
      <c r="F136" s="204"/>
      <c r="G136" s="204"/>
      <c r="H136" s="204"/>
      <c r="I136" s="204"/>
      <c r="J136" s="204"/>
      <c r="K136" s="204"/>
      <c r="L136" s="204"/>
      <c r="M136" s="204"/>
      <c r="N136" s="204"/>
      <c r="O136" s="204"/>
      <c r="P136" s="204"/>
      <c r="Q136" s="204"/>
      <c r="R136" s="204"/>
      <c r="S136" s="204"/>
      <c r="Y136" s="204"/>
      <c r="Z136" s="204"/>
      <c r="AA136" s="204"/>
      <c r="AB136" s="204"/>
      <c r="AC136" s="204"/>
      <c r="AD136" s="204"/>
      <c r="AE136" s="204"/>
      <c r="AF136" s="204"/>
      <c r="AG136" s="204"/>
      <c r="AH136" s="204"/>
      <c r="AI136" s="204"/>
      <c r="AJ136" s="204"/>
      <c r="AK136" s="204"/>
      <c r="AL136" s="204"/>
      <c r="AM136" s="204"/>
      <c r="AN136" s="204"/>
      <c r="AO136" s="204"/>
      <c r="AP136" s="204"/>
      <c r="AQ136" s="204"/>
      <c r="AR136" s="204"/>
      <c r="AS136" s="204"/>
      <c r="AT136" s="204"/>
      <c r="AU136" s="204"/>
      <c r="AV136" s="204"/>
      <c r="AW136" s="204"/>
      <c r="AX136" s="204"/>
      <c r="AY136" s="204"/>
      <c r="AZ136" s="204"/>
      <c r="BA136" s="204"/>
      <c r="BB136" s="204"/>
      <c r="BC136" s="204"/>
      <c r="BD136" s="204"/>
      <c r="BE136" s="204"/>
      <c r="BF136" s="204"/>
      <c r="BG136" s="204"/>
      <c r="BH136" s="204"/>
      <c r="BI136" s="204"/>
      <c r="BJ136" s="204"/>
      <c r="BK136" s="204"/>
      <c r="BL136" s="204"/>
    </row>
    <row r="137" spans="4:64" ht="18">
      <c r="D137" s="204"/>
      <c r="E137" s="204"/>
      <c r="F137" s="204"/>
      <c r="G137" s="204"/>
      <c r="H137" s="204"/>
      <c r="I137" s="204"/>
      <c r="J137" s="204"/>
      <c r="K137" s="204"/>
      <c r="L137" s="204"/>
      <c r="M137" s="204"/>
      <c r="N137" s="204"/>
      <c r="O137" s="204"/>
      <c r="P137" s="204"/>
      <c r="Q137" s="204"/>
      <c r="R137" s="204"/>
      <c r="S137" s="204"/>
      <c r="Y137" s="204"/>
      <c r="Z137" s="204"/>
      <c r="AA137" s="204"/>
      <c r="AB137" s="204"/>
      <c r="AC137" s="204"/>
      <c r="AD137" s="204"/>
      <c r="AE137" s="204"/>
      <c r="AF137" s="204"/>
      <c r="AG137" s="204"/>
      <c r="AH137" s="204"/>
      <c r="AI137" s="204"/>
      <c r="AJ137" s="204"/>
      <c r="AK137" s="204"/>
      <c r="AL137" s="204"/>
      <c r="AM137" s="204"/>
      <c r="AN137" s="204"/>
      <c r="AO137" s="204"/>
      <c r="AP137" s="204"/>
      <c r="AQ137" s="204"/>
      <c r="AR137" s="204"/>
      <c r="AS137" s="204"/>
      <c r="AT137" s="204"/>
      <c r="AU137" s="204"/>
      <c r="AV137" s="204"/>
      <c r="AW137" s="204"/>
      <c r="AX137" s="204"/>
      <c r="AY137" s="204"/>
      <c r="AZ137" s="204"/>
      <c r="BA137" s="204"/>
      <c r="BB137" s="204"/>
      <c r="BC137" s="204"/>
      <c r="BD137" s="204"/>
      <c r="BE137" s="204"/>
      <c r="BF137" s="204"/>
      <c r="BG137" s="204"/>
      <c r="BH137" s="204"/>
      <c r="BI137" s="204"/>
      <c r="BJ137" s="204"/>
      <c r="BK137" s="204"/>
      <c r="BL137" s="204"/>
    </row>
    <row r="138" spans="4:64" ht="18">
      <c r="D138" s="204"/>
      <c r="E138" s="204"/>
      <c r="F138" s="204"/>
      <c r="G138" s="204"/>
      <c r="H138" s="204"/>
      <c r="I138" s="204"/>
      <c r="J138" s="204"/>
      <c r="K138" s="204"/>
      <c r="L138" s="204"/>
      <c r="M138" s="204"/>
      <c r="N138" s="204"/>
      <c r="O138" s="204"/>
      <c r="P138" s="204"/>
      <c r="Q138" s="204"/>
      <c r="R138" s="204"/>
      <c r="S138" s="204"/>
      <c r="Y138" s="204"/>
      <c r="Z138" s="204"/>
      <c r="AA138" s="204"/>
      <c r="AB138" s="204"/>
      <c r="AC138" s="204"/>
      <c r="AD138" s="204"/>
      <c r="AE138" s="204"/>
      <c r="AF138" s="204"/>
      <c r="AG138" s="204"/>
      <c r="AH138" s="204"/>
      <c r="AI138" s="204"/>
      <c r="AJ138" s="204"/>
      <c r="AK138" s="204"/>
      <c r="AL138" s="204"/>
      <c r="AM138" s="204"/>
      <c r="AN138" s="204"/>
      <c r="AO138" s="204"/>
      <c r="AP138" s="204"/>
      <c r="AQ138" s="204"/>
      <c r="AR138" s="204"/>
      <c r="AS138" s="204"/>
      <c r="AT138" s="204"/>
      <c r="AU138" s="204"/>
      <c r="AV138" s="204"/>
      <c r="AW138" s="204"/>
      <c r="AX138" s="204"/>
      <c r="AY138" s="204"/>
      <c r="AZ138" s="204"/>
      <c r="BA138" s="204"/>
      <c r="BB138" s="204"/>
      <c r="BC138" s="204"/>
      <c r="BD138" s="204"/>
      <c r="BE138" s="204"/>
      <c r="BF138" s="204"/>
      <c r="BG138" s="204"/>
      <c r="BH138" s="204"/>
      <c r="BI138" s="204"/>
      <c r="BJ138" s="204"/>
      <c r="BK138" s="204"/>
      <c r="BL138" s="204"/>
    </row>
    <row r="139" spans="4:64" ht="18">
      <c r="D139" s="204"/>
      <c r="E139" s="204"/>
      <c r="F139" s="204"/>
      <c r="G139" s="204"/>
      <c r="H139" s="204"/>
      <c r="I139" s="204"/>
      <c r="J139" s="204"/>
      <c r="K139" s="204"/>
      <c r="L139" s="204"/>
      <c r="M139" s="204"/>
      <c r="N139" s="204"/>
      <c r="O139" s="204"/>
      <c r="P139" s="204"/>
      <c r="Q139" s="204"/>
      <c r="R139" s="204"/>
      <c r="S139" s="204"/>
      <c r="Y139" s="204"/>
      <c r="Z139" s="204"/>
      <c r="AA139" s="204"/>
      <c r="AB139" s="204"/>
      <c r="AC139" s="204"/>
      <c r="AD139" s="204"/>
      <c r="AE139" s="204"/>
      <c r="AF139" s="204"/>
      <c r="AG139" s="204"/>
      <c r="AH139" s="204"/>
      <c r="AI139" s="204"/>
      <c r="AJ139" s="204"/>
      <c r="AK139" s="204"/>
      <c r="AL139" s="204"/>
      <c r="AM139" s="204"/>
      <c r="AN139" s="204"/>
      <c r="AO139" s="204"/>
      <c r="AP139" s="204"/>
      <c r="AQ139" s="204"/>
      <c r="AR139" s="204"/>
      <c r="AS139" s="204"/>
      <c r="AT139" s="204"/>
      <c r="AU139" s="204"/>
      <c r="AV139" s="204"/>
      <c r="AW139" s="204"/>
      <c r="AX139" s="204"/>
      <c r="AY139" s="204"/>
      <c r="AZ139" s="204"/>
      <c r="BA139" s="204"/>
      <c r="BB139" s="204"/>
      <c r="BC139" s="204"/>
      <c r="BD139" s="204"/>
      <c r="BE139" s="204"/>
      <c r="BF139" s="204"/>
      <c r="BG139" s="204"/>
      <c r="BH139" s="204"/>
      <c r="BI139" s="204"/>
      <c r="BJ139" s="204"/>
      <c r="BK139" s="204"/>
      <c r="BL139" s="204"/>
    </row>
    <row r="140" spans="4:64" ht="18">
      <c r="D140" s="204"/>
      <c r="E140" s="204"/>
      <c r="F140" s="204"/>
      <c r="G140" s="204"/>
      <c r="H140" s="204"/>
      <c r="I140" s="204"/>
      <c r="J140" s="204"/>
      <c r="K140" s="204"/>
      <c r="L140" s="204"/>
      <c r="M140" s="204"/>
      <c r="N140" s="204"/>
      <c r="O140" s="204"/>
      <c r="P140" s="204"/>
      <c r="Q140" s="204"/>
      <c r="R140" s="204"/>
      <c r="S140" s="204"/>
      <c r="Y140" s="204"/>
      <c r="Z140" s="204"/>
      <c r="AA140" s="204"/>
      <c r="AB140" s="204"/>
      <c r="AC140" s="204"/>
      <c r="AD140" s="204"/>
      <c r="AE140" s="204"/>
      <c r="AF140" s="204"/>
      <c r="AG140" s="204"/>
      <c r="AH140" s="204"/>
      <c r="AI140" s="204"/>
      <c r="AJ140" s="204"/>
      <c r="AK140" s="204"/>
      <c r="AL140" s="204"/>
      <c r="AM140" s="204"/>
      <c r="AN140" s="204"/>
      <c r="AO140" s="204"/>
      <c r="AP140" s="204"/>
      <c r="AQ140" s="204"/>
      <c r="AR140" s="204"/>
      <c r="AS140" s="204"/>
      <c r="AT140" s="204"/>
      <c r="AU140" s="204"/>
      <c r="AV140" s="204"/>
      <c r="AW140" s="204"/>
      <c r="AX140" s="204"/>
      <c r="AY140" s="204"/>
      <c r="AZ140" s="204"/>
      <c r="BA140" s="204"/>
      <c r="BB140" s="204"/>
      <c r="BC140" s="204"/>
      <c r="BD140" s="204"/>
      <c r="BE140" s="204"/>
      <c r="BF140" s="204"/>
      <c r="BG140" s="204"/>
      <c r="BH140" s="204"/>
      <c r="BI140" s="204"/>
      <c r="BJ140" s="204"/>
      <c r="BK140" s="204"/>
      <c r="BL140" s="204"/>
    </row>
    <row r="141" spans="4:64" ht="18">
      <c r="D141" s="204"/>
      <c r="E141" s="204"/>
      <c r="F141" s="204"/>
      <c r="G141" s="204"/>
      <c r="H141" s="204"/>
      <c r="I141" s="204"/>
      <c r="J141" s="204"/>
      <c r="K141" s="204"/>
      <c r="L141" s="204"/>
      <c r="M141" s="204"/>
      <c r="N141" s="204"/>
      <c r="O141" s="204"/>
      <c r="P141" s="204"/>
      <c r="Q141" s="204"/>
      <c r="R141" s="204"/>
      <c r="S141" s="204"/>
      <c r="Y141" s="204"/>
      <c r="Z141" s="204"/>
      <c r="AA141" s="204"/>
      <c r="AB141" s="204"/>
      <c r="AC141" s="204"/>
      <c r="AD141" s="204"/>
      <c r="AE141" s="204"/>
      <c r="AF141" s="204"/>
      <c r="AG141" s="204"/>
      <c r="AH141" s="204"/>
      <c r="AI141" s="204"/>
      <c r="AJ141" s="204"/>
      <c r="AK141" s="204"/>
      <c r="AL141" s="204"/>
      <c r="AM141" s="204"/>
      <c r="AN141" s="204"/>
      <c r="AO141" s="204"/>
      <c r="AP141" s="204"/>
      <c r="AQ141" s="204"/>
      <c r="AR141" s="204"/>
      <c r="AS141" s="204"/>
      <c r="AT141" s="204"/>
      <c r="AU141" s="204"/>
      <c r="AV141" s="204"/>
      <c r="AW141" s="204"/>
      <c r="AX141" s="204"/>
      <c r="AY141" s="204"/>
      <c r="AZ141" s="204"/>
      <c r="BA141" s="204"/>
      <c r="BB141" s="204"/>
      <c r="BC141" s="204"/>
      <c r="BD141" s="204"/>
      <c r="BE141" s="204"/>
      <c r="BF141" s="204"/>
      <c r="BG141" s="204"/>
      <c r="BH141" s="204"/>
      <c r="BI141" s="204"/>
      <c r="BJ141" s="204"/>
      <c r="BK141" s="204"/>
      <c r="BL141" s="204"/>
    </row>
    <row r="142" spans="4:64" ht="18">
      <c r="D142" s="204"/>
      <c r="E142" s="204"/>
      <c r="F142" s="204"/>
      <c r="G142" s="204"/>
      <c r="H142" s="204"/>
      <c r="I142" s="204"/>
      <c r="J142" s="204"/>
      <c r="K142" s="204"/>
      <c r="L142" s="204"/>
      <c r="M142" s="204"/>
      <c r="N142" s="204"/>
      <c r="O142" s="204"/>
      <c r="P142" s="204"/>
      <c r="Q142" s="204"/>
      <c r="R142" s="204"/>
      <c r="S142" s="204"/>
      <c r="Y142" s="204"/>
      <c r="Z142" s="204"/>
      <c r="AA142" s="204"/>
      <c r="AB142" s="204"/>
      <c r="AC142" s="204"/>
      <c r="AD142" s="204"/>
      <c r="AE142" s="204"/>
      <c r="AF142" s="204"/>
      <c r="AG142" s="204"/>
      <c r="AH142" s="204"/>
      <c r="AI142" s="204"/>
      <c r="AJ142" s="204"/>
      <c r="AK142" s="204"/>
      <c r="AL142" s="204"/>
      <c r="AM142" s="204"/>
      <c r="AN142" s="204"/>
      <c r="AO142" s="204"/>
      <c r="AP142" s="204"/>
      <c r="AQ142" s="204"/>
      <c r="AR142" s="204"/>
      <c r="AS142" s="204"/>
      <c r="AT142" s="204"/>
      <c r="AU142" s="204"/>
      <c r="AV142" s="204"/>
      <c r="AW142" s="204"/>
      <c r="AX142" s="204"/>
      <c r="AY142" s="204"/>
      <c r="AZ142" s="204"/>
      <c r="BA142" s="204"/>
      <c r="BB142" s="204"/>
      <c r="BC142" s="204"/>
      <c r="BD142" s="204"/>
      <c r="BE142" s="204"/>
      <c r="BF142" s="204"/>
      <c r="BG142" s="204"/>
      <c r="BH142" s="204"/>
      <c r="BI142" s="204"/>
      <c r="BJ142" s="204"/>
      <c r="BK142" s="204"/>
      <c r="BL142" s="204"/>
    </row>
    <row r="143" spans="4:64" ht="18">
      <c r="D143" s="204"/>
      <c r="E143" s="204"/>
      <c r="F143" s="204"/>
      <c r="G143" s="204"/>
      <c r="H143" s="204"/>
      <c r="I143" s="204"/>
      <c r="J143" s="204"/>
      <c r="K143" s="204"/>
      <c r="L143" s="204"/>
      <c r="M143" s="204"/>
      <c r="N143" s="204"/>
      <c r="O143" s="204"/>
      <c r="P143" s="204"/>
      <c r="Q143" s="204"/>
      <c r="R143" s="204"/>
      <c r="S143" s="204"/>
      <c r="Y143" s="204"/>
      <c r="Z143" s="204"/>
      <c r="AA143" s="204"/>
      <c r="AB143" s="204"/>
      <c r="AC143" s="204"/>
      <c r="AD143" s="204"/>
      <c r="AE143" s="204"/>
      <c r="AF143" s="204"/>
      <c r="AG143" s="204"/>
      <c r="AH143" s="204"/>
      <c r="AI143" s="204"/>
      <c r="AJ143" s="204"/>
      <c r="AK143" s="204"/>
      <c r="AL143" s="204"/>
      <c r="AM143" s="204"/>
      <c r="AN143" s="204"/>
      <c r="AO143" s="204"/>
      <c r="AP143" s="204"/>
      <c r="AQ143" s="204"/>
      <c r="AR143" s="204"/>
      <c r="AS143" s="204"/>
      <c r="AT143" s="204"/>
      <c r="AU143" s="204"/>
      <c r="AV143" s="204"/>
      <c r="AW143" s="204"/>
      <c r="AX143" s="204"/>
      <c r="AY143" s="204"/>
      <c r="AZ143" s="204"/>
      <c r="BA143" s="204"/>
      <c r="BB143" s="204"/>
      <c r="BC143" s="204"/>
      <c r="BD143" s="204"/>
      <c r="BE143" s="204"/>
      <c r="BF143" s="204"/>
      <c r="BG143" s="204"/>
      <c r="BH143" s="204"/>
      <c r="BI143" s="204"/>
      <c r="BJ143" s="204"/>
      <c r="BK143" s="204"/>
      <c r="BL143" s="204"/>
    </row>
    <row r="144" spans="4:64" ht="18">
      <c r="D144" s="204"/>
      <c r="E144" s="204"/>
      <c r="F144" s="204"/>
      <c r="G144" s="204"/>
      <c r="H144" s="204"/>
      <c r="I144" s="204"/>
      <c r="J144" s="204"/>
      <c r="K144" s="204"/>
      <c r="L144" s="204"/>
      <c r="M144" s="204"/>
      <c r="N144" s="204"/>
      <c r="O144" s="204"/>
      <c r="P144" s="204"/>
      <c r="Q144" s="204"/>
      <c r="R144" s="204"/>
      <c r="S144" s="204"/>
      <c r="Y144" s="204"/>
      <c r="Z144" s="204"/>
      <c r="AA144" s="204"/>
      <c r="AB144" s="204"/>
      <c r="AC144" s="204"/>
      <c r="AD144" s="204"/>
      <c r="AE144" s="204"/>
      <c r="AF144" s="204"/>
      <c r="AG144" s="204"/>
      <c r="AH144" s="204"/>
      <c r="AI144" s="204"/>
      <c r="AJ144" s="204"/>
      <c r="AK144" s="204"/>
      <c r="AL144" s="204"/>
      <c r="AM144" s="204"/>
      <c r="AN144" s="204"/>
      <c r="AO144" s="204"/>
      <c r="AP144" s="204"/>
      <c r="AQ144" s="204"/>
      <c r="AR144" s="204"/>
      <c r="AS144" s="204"/>
      <c r="AT144" s="204"/>
      <c r="AU144" s="204"/>
      <c r="AV144" s="204"/>
      <c r="AW144" s="204"/>
      <c r="AX144" s="204"/>
      <c r="AY144" s="204"/>
      <c r="AZ144" s="204"/>
      <c r="BA144" s="204"/>
      <c r="BB144" s="204"/>
      <c r="BC144" s="204"/>
      <c r="BD144" s="204"/>
      <c r="BE144" s="204"/>
      <c r="BF144" s="204"/>
      <c r="BG144" s="204"/>
      <c r="BH144" s="204"/>
      <c r="BI144" s="204"/>
      <c r="BJ144" s="204"/>
      <c r="BK144" s="204"/>
      <c r="BL144" s="204"/>
    </row>
    <row r="145" spans="4:64" ht="18">
      <c r="D145" s="204"/>
      <c r="E145" s="204"/>
      <c r="F145" s="204"/>
      <c r="G145" s="204"/>
      <c r="H145" s="204"/>
      <c r="I145" s="204"/>
      <c r="J145" s="204"/>
      <c r="K145" s="204"/>
      <c r="L145" s="204"/>
      <c r="M145" s="204"/>
      <c r="N145" s="204"/>
      <c r="O145" s="204"/>
      <c r="P145" s="204"/>
      <c r="Q145" s="204"/>
      <c r="R145" s="204"/>
      <c r="S145" s="204"/>
      <c r="Y145" s="204"/>
      <c r="Z145" s="204"/>
      <c r="AA145" s="204"/>
      <c r="AB145" s="204"/>
      <c r="AC145" s="204"/>
      <c r="AD145" s="204"/>
      <c r="AE145" s="204"/>
      <c r="AF145" s="204"/>
      <c r="AG145" s="204"/>
      <c r="AH145" s="204"/>
      <c r="AI145" s="204"/>
      <c r="AJ145" s="204"/>
      <c r="AK145" s="204"/>
      <c r="AL145" s="204"/>
      <c r="AM145" s="204"/>
      <c r="AN145" s="204"/>
      <c r="AO145" s="204"/>
      <c r="AP145" s="204"/>
      <c r="AQ145" s="204"/>
      <c r="AR145" s="204"/>
      <c r="AS145" s="204"/>
      <c r="AT145" s="204"/>
      <c r="AU145" s="204"/>
      <c r="AV145" s="204"/>
      <c r="AW145" s="204"/>
      <c r="AX145" s="204"/>
      <c r="AY145" s="204"/>
      <c r="AZ145" s="204"/>
      <c r="BA145" s="204"/>
      <c r="BB145" s="204"/>
      <c r="BC145" s="204"/>
      <c r="BD145" s="204"/>
      <c r="BE145" s="204"/>
      <c r="BF145" s="204"/>
      <c r="BG145" s="204"/>
      <c r="BH145" s="204"/>
      <c r="BI145" s="204"/>
      <c r="BJ145" s="204"/>
      <c r="BK145" s="204"/>
      <c r="BL145" s="204"/>
    </row>
    <row r="146" spans="4:64" ht="18">
      <c r="D146" s="204"/>
      <c r="E146" s="204"/>
      <c r="F146" s="204"/>
      <c r="G146" s="204"/>
      <c r="H146" s="204"/>
      <c r="I146" s="204"/>
      <c r="J146" s="204"/>
      <c r="K146" s="204"/>
      <c r="L146" s="204"/>
      <c r="M146" s="204"/>
      <c r="N146" s="204"/>
      <c r="O146" s="204"/>
      <c r="P146" s="204"/>
      <c r="Q146" s="204"/>
      <c r="R146" s="204"/>
      <c r="S146" s="204"/>
      <c r="Y146" s="204"/>
      <c r="Z146" s="204"/>
      <c r="AA146" s="204"/>
      <c r="AB146" s="204"/>
      <c r="AC146" s="204"/>
      <c r="AD146" s="204"/>
      <c r="AE146" s="204"/>
      <c r="AF146" s="204"/>
      <c r="AG146" s="204"/>
      <c r="AH146" s="204"/>
      <c r="AI146" s="204"/>
      <c r="AJ146" s="204"/>
      <c r="AK146" s="204"/>
      <c r="AL146" s="204"/>
      <c r="AM146" s="204"/>
      <c r="AN146" s="204"/>
      <c r="AO146" s="204"/>
      <c r="AP146" s="204"/>
      <c r="AQ146" s="204"/>
      <c r="AR146" s="204"/>
      <c r="AS146" s="204"/>
      <c r="AT146" s="204"/>
      <c r="AU146" s="204"/>
      <c r="AV146" s="204"/>
      <c r="AW146" s="204"/>
      <c r="AX146" s="204"/>
      <c r="AY146" s="204"/>
      <c r="AZ146" s="204"/>
      <c r="BA146" s="204"/>
      <c r="BB146" s="204"/>
      <c r="BC146" s="204"/>
      <c r="BD146" s="204"/>
      <c r="BE146" s="204"/>
      <c r="BF146" s="204"/>
      <c r="BG146" s="204"/>
      <c r="BH146" s="204"/>
      <c r="BI146" s="204"/>
      <c r="BJ146" s="204"/>
      <c r="BK146" s="204"/>
      <c r="BL146" s="204"/>
    </row>
    <row r="147" spans="4:64" ht="18">
      <c r="D147" s="204"/>
      <c r="E147" s="204"/>
      <c r="F147" s="204"/>
      <c r="G147" s="204"/>
      <c r="H147" s="204"/>
      <c r="I147" s="204"/>
      <c r="J147" s="204"/>
      <c r="K147" s="204"/>
      <c r="L147" s="204"/>
      <c r="M147" s="204"/>
      <c r="N147" s="204"/>
      <c r="O147" s="204"/>
      <c r="P147" s="204"/>
      <c r="Q147" s="204"/>
      <c r="R147" s="204"/>
      <c r="S147" s="204"/>
      <c r="Y147" s="204"/>
      <c r="Z147" s="204"/>
      <c r="AA147" s="204"/>
      <c r="AB147" s="204"/>
      <c r="AC147" s="204"/>
      <c r="AD147" s="204"/>
      <c r="AE147" s="204"/>
      <c r="AF147" s="204"/>
      <c r="AG147" s="204"/>
      <c r="AH147" s="204"/>
      <c r="AI147" s="204"/>
      <c r="AJ147" s="204"/>
      <c r="AK147" s="204"/>
      <c r="AL147" s="204"/>
      <c r="AM147" s="204"/>
      <c r="AN147" s="204"/>
      <c r="AO147" s="204"/>
      <c r="AP147" s="204"/>
      <c r="AQ147" s="204"/>
      <c r="AR147" s="204"/>
      <c r="AS147" s="204"/>
      <c r="AT147" s="204"/>
      <c r="AU147" s="204"/>
      <c r="AV147" s="204"/>
      <c r="AW147" s="204"/>
      <c r="AX147" s="204"/>
      <c r="AY147" s="204"/>
      <c r="AZ147" s="204"/>
      <c r="BA147" s="204"/>
      <c r="BB147" s="204"/>
      <c r="BC147" s="204"/>
      <c r="BD147" s="204"/>
      <c r="BE147" s="204"/>
      <c r="BF147" s="204"/>
      <c r="BG147" s="204"/>
      <c r="BH147" s="204"/>
      <c r="BI147" s="204"/>
      <c r="BJ147" s="204"/>
      <c r="BK147" s="204"/>
      <c r="BL147" s="204"/>
    </row>
    <row r="148" spans="4:64" ht="18">
      <c r="D148" s="204"/>
      <c r="E148" s="204"/>
      <c r="F148" s="204"/>
      <c r="G148" s="204"/>
      <c r="H148" s="204"/>
      <c r="I148" s="204"/>
      <c r="J148" s="204"/>
      <c r="K148" s="204"/>
      <c r="L148" s="204"/>
      <c r="M148" s="204"/>
      <c r="N148" s="204"/>
      <c r="O148" s="204"/>
      <c r="P148" s="204"/>
      <c r="Q148" s="204"/>
      <c r="R148" s="204"/>
      <c r="S148" s="204"/>
      <c r="Y148" s="204"/>
      <c r="Z148" s="204"/>
      <c r="AA148" s="204"/>
      <c r="AB148" s="204"/>
      <c r="AC148" s="204"/>
      <c r="AD148" s="204"/>
      <c r="AE148" s="204"/>
      <c r="AF148" s="204"/>
      <c r="AG148" s="204"/>
      <c r="AH148" s="204"/>
      <c r="AI148" s="204"/>
      <c r="AJ148" s="204"/>
      <c r="AK148" s="204"/>
      <c r="AL148" s="204"/>
      <c r="AM148" s="204"/>
      <c r="AN148" s="204"/>
      <c r="AO148" s="204"/>
      <c r="AP148" s="204"/>
      <c r="AQ148" s="204"/>
      <c r="AR148" s="204"/>
      <c r="AS148" s="204"/>
      <c r="AT148" s="204"/>
      <c r="AU148" s="204"/>
      <c r="AV148" s="204"/>
      <c r="AW148" s="204"/>
      <c r="AX148" s="204"/>
      <c r="AY148" s="204"/>
      <c r="AZ148" s="204"/>
      <c r="BA148" s="204"/>
      <c r="BB148" s="204"/>
      <c r="BC148" s="204"/>
      <c r="BD148" s="204"/>
      <c r="BE148" s="204"/>
      <c r="BF148" s="204"/>
      <c r="BG148" s="204"/>
      <c r="BH148" s="204"/>
      <c r="BI148" s="204"/>
      <c r="BJ148" s="204"/>
      <c r="BK148" s="204"/>
      <c r="BL148" s="204"/>
    </row>
    <row r="149" spans="4:64" ht="18">
      <c r="D149" s="204"/>
      <c r="E149" s="204"/>
      <c r="F149" s="204"/>
      <c r="G149" s="204"/>
      <c r="H149" s="204"/>
      <c r="I149" s="204"/>
      <c r="J149" s="204"/>
      <c r="K149" s="204"/>
      <c r="L149" s="204"/>
      <c r="M149" s="204"/>
      <c r="N149" s="204"/>
      <c r="O149" s="204"/>
      <c r="P149" s="204"/>
      <c r="Q149" s="204"/>
      <c r="R149" s="204"/>
      <c r="S149" s="204"/>
      <c r="Y149" s="204"/>
      <c r="Z149" s="204"/>
      <c r="AA149" s="204"/>
      <c r="AB149" s="204"/>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04"/>
      <c r="AY149" s="204"/>
      <c r="AZ149" s="204"/>
      <c r="BA149" s="204"/>
      <c r="BB149" s="204"/>
      <c r="BC149" s="204"/>
      <c r="BD149" s="204"/>
      <c r="BE149" s="204"/>
      <c r="BF149" s="204"/>
      <c r="BG149" s="204"/>
      <c r="BH149" s="204"/>
      <c r="BI149" s="204"/>
      <c r="BJ149" s="204"/>
      <c r="BK149" s="204"/>
      <c r="BL149" s="204"/>
    </row>
  </sheetData>
  <mergeCells count="60">
    <mergeCell ref="B34:B38"/>
    <mergeCell ref="B39:B44"/>
    <mergeCell ref="Y3:AA3"/>
    <mergeCell ref="AK4:AM4"/>
    <mergeCell ref="Y4:AA4"/>
    <mergeCell ref="AB3:AD3"/>
    <mergeCell ref="AE3:AG3"/>
    <mergeCell ref="AT3:AV3"/>
    <mergeCell ref="AQ3:AS3"/>
    <mergeCell ref="AQ4:AS4"/>
    <mergeCell ref="AN3:AP3"/>
    <mergeCell ref="AH3:AJ3"/>
    <mergeCell ref="AK3:AM3"/>
    <mergeCell ref="BI3:BK3"/>
    <mergeCell ref="AW3:AY3"/>
    <mergeCell ref="AZ3:BB3"/>
    <mergeCell ref="BC3:BE3"/>
    <mergeCell ref="BF3:BH3"/>
    <mergeCell ref="B70:C70"/>
    <mergeCell ref="B6:B9"/>
    <mergeCell ref="B10:B14"/>
    <mergeCell ref="B53:B56"/>
    <mergeCell ref="B59:C59"/>
    <mergeCell ref="B60:C60"/>
    <mergeCell ref="B18:B22"/>
    <mergeCell ref="B23:B28"/>
    <mergeCell ref="B45:B47"/>
    <mergeCell ref="B61:C61"/>
    <mergeCell ref="B69:C69"/>
    <mergeCell ref="B66:C66"/>
    <mergeCell ref="B63:C63"/>
    <mergeCell ref="B68:C68"/>
    <mergeCell ref="B64:C64"/>
    <mergeCell ref="B65:C65"/>
    <mergeCell ref="B67:C67"/>
    <mergeCell ref="I4:K4"/>
    <mergeCell ref="BI4:BK4"/>
    <mergeCell ref="AW4:AY4"/>
    <mergeCell ref="AZ4:BB4"/>
    <mergeCell ref="BC4:BE4"/>
    <mergeCell ref="BF4:BH4"/>
    <mergeCell ref="AT4:AV4"/>
    <mergeCell ref="AB4:AD4"/>
    <mergeCell ref="AE4:AG4"/>
    <mergeCell ref="AH4:AJ4"/>
    <mergeCell ref="B15:B17"/>
    <mergeCell ref="B62:C62"/>
    <mergeCell ref="B29:B33"/>
    <mergeCell ref="B48:B52"/>
    <mergeCell ref="AN4:AP4"/>
    <mergeCell ref="A2:J2"/>
    <mergeCell ref="U5:W5"/>
    <mergeCell ref="A1:S1"/>
    <mergeCell ref="U3:W3"/>
    <mergeCell ref="K2:S2"/>
    <mergeCell ref="C3:C5"/>
    <mergeCell ref="A3:A5"/>
    <mergeCell ref="B3:B5"/>
    <mergeCell ref="D3:K3"/>
    <mergeCell ref="L3:S3"/>
  </mergeCells>
  <phoneticPr fontId="0" type="noConversion"/>
  <conditionalFormatting sqref="S53:S55 S34:S46 S29:S32 S6:S8 S10:S13 S15:S16 S48:S51 S18:S27">
    <cfRule type="cellIs" dxfId="5" priority="1" stopIfTrue="1" operator="notEqual">
      <formula>BK6</formula>
    </cfRule>
    <cfRule type="cellIs" dxfId="4" priority="2" stopIfTrue="1" operator="notEqual">
      <formula>W6+K6</formula>
    </cfRule>
  </conditionalFormatting>
  <conditionalFormatting sqref="Q53:R55 Q34:R46 Q29:R32 Q6:R8 Q10:R13 Q15:R16 Q48:R51 Q18:R27">
    <cfRule type="cellIs" dxfId="3" priority="3" stopIfTrue="1" operator="notEqual">
      <formula>BI6</formula>
    </cfRule>
    <cfRule type="cellIs" dxfId="2" priority="4" stopIfTrue="1" operator="notEqual">
      <formula>U6+I6</formula>
    </cfRule>
  </conditionalFormatting>
  <conditionalFormatting sqref="U6:W56">
    <cfRule type="cellIs" dxfId="1" priority="5" stopIfTrue="1" operator="notEqual">
      <formula>BH6</formula>
    </cfRule>
  </conditionalFormatting>
  <printOptions horizontalCentered="1" verticalCentered="1"/>
  <pageMargins left="0.24" right="0" top="0" bottom="0.39" header="0" footer="0.2"/>
  <pageSetup paperSize="9" scale="77" orientation="landscape" r:id="rId1"/>
  <headerFooter alignWithMargins="0">
    <oddFooter>&amp;L&amp;A&amp;C&amp;Z&amp;F</oddFooter>
  </headerFooter>
  <rowBreaks count="2" manualBreakCount="2">
    <brk id="33" max="18" man="1"/>
    <brk id="58" max="1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38"/>
  <sheetViews>
    <sheetView view="pageBreakPreview" zoomScale="115" zoomScaleNormal="100" zoomScaleSheetLayoutView="115" workbookViewId="0">
      <selection activeCell="BL14" sqref="BL14"/>
    </sheetView>
  </sheetViews>
  <sheetFormatPr defaultRowHeight="12.75"/>
  <cols>
    <col min="1" max="1" width="10.28515625" bestFit="1" customWidth="1"/>
    <col min="2" max="7" width="8.140625" customWidth="1"/>
    <col min="8" max="8" width="7.7109375" bestFit="1" customWidth="1"/>
    <col min="9" max="9" width="8" bestFit="1" customWidth="1"/>
    <col min="11" max="13" width="5.140625" customWidth="1"/>
  </cols>
  <sheetData>
    <row r="1" spans="1:10" ht="15.75">
      <c r="A1" s="170"/>
      <c r="B1" s="171" t="s">
        <v>1183</v>
      </c>
      <c r="C1" s="172"/>
    </row>
    <row r="2" spans="1:10" ht="15.75">
      <c r="A2" s="176" t="s">
        <v>1184</v>
      </c>
      <c r="B2" s="173"/>
    </row>
    <row r="4" spans="1:10" ht="15">
      <c r="A4" s="168" t="s">
        <v>230</v>
      </c>
      <c r="B4" s="168" t="s">
        <v>813</v>
      </c>
      <c r="C4" s="168" t="s">
        <v>812</v>
      </c>
      <c r="D4" s="168" t="s">
        <v>811</v>
      </c>
      <c r="E4" s="168" t="s">
        <v>231</v>
      </c>
      <c r="F4" s="168" t="s">
        <v>814</v>
      </c>
      <c r="G4" s="174" t="s">
        <v>1333</v>
      </c>
      <c r="H4" s="174" t="s">
        <v>1334</v>
      </c>
      <c r="I4" s="174" t="s">
        <v>1335</v>
      </c>
      <c r="J4" s="169" t="s">
        <v>1336</v>
      </c>
    </row>
    <row r="5" spans="1:10" ht="15">
      <c r="A5" s="168" t="s">
        <v>1157</v>
      </c>
      <c r="B5" s="168"/>
      <c r="C5" s="168"/>
      <c r="D5" s="168"/>
      <c r="E5" s="168"/>
      <c r="F5" s="168"/>
      <c r="G5" s="1">
        <f>SUM(B5:F5)</f>
        <v>0</v>
      </c>
      <c r="H5" s="1" t="e">
        <f>DCOUNTA(#REF!,"Circle",A4:A5)</f>
        <v>#REF!</v>
      </c>
      <c r="I5" s="1" t="e">
        <f>G5-H5</f>
        <v>#REF!</v>
      </c>
    </row>
    <row r="6" spans="1:10" ht="15">
      <c r="A6" s="168" t="s">
        <v>230</v>
      </c>
      <c r="B6" s="168"/>
      <c r="C6" s="168"/>
      <c r="D6" s="168"/>
      <c r="E6" s="168"/>
      <c r="F6" s="168"/>
      <c r="G6" s="1">
        <f t="shared" ref="G6:G25" si="0">SUM(B6:F6)</f>
        <v>0</v>
      </c>
      <c r="H6" s="1"/>
      <c r="I6" s="1">
        <f t="shared" ref="I6:I25" si="1">G6-H6</f>
        <v>0</v>
      </c>
    </row>
    <row r="7" spans="1:10">
      <c r="A7" s="175" t="s">
        <v>1158</v>
      </c>
      <c r="B7" s="175"/>
      <c r="C7" s="175"/>
      <c r="D7" s="175"/>
      <c r="E7" s="175"/>
      <c r="F7" s="175"/>
      <c r="G7" s="1">
        <f t="shared" si="0"/>
        <v>0</v>
      </c>
      <c r="H7" s="1" t="e">
        <f>DCOUNTA(#REF!,"Circle",A6:A7)</f>
        <v>#REF!</v>
      </c>
      <c r="I7" s="1" t="e">
        <f t="shared" si="1"/>
        <v>#REF!</v>
      </c>
    </row>
    <row r="8" spans="1:10" ht="15">
      <c r="A8" s="168" t="s">
        <v>230</v>
      </c>
      <c r="B8" s="175"/>
      <c r="C8" s="175"/>
      <c r="D8" s="175"/>
      <c r="E8" s="175"/>
      <c r="F8" s="175"/>
      <c r="G8" s="1">
        <f t="shared" si="0"/>
        <v>0</v>
      </c>
      <c r="H8" s="1" t="e">
        <f>DCOUNTA(#REF!,"Circle",A7:A8)</f>
        <v>#REF!</v>
      </c>
      <c r="I8" s="1" t="e">
        <f t="shared" si="1"/>
        <v>#REF!</v>
      </c>
    </row>
    <row r="9" spans="1:10">
      <c r="A9" s="175" t="s">
        <v>727</v>
      </c>
      <c r="B9" s="175"/>
      <c r="C9" s="175"/>
      <c r="D9" s="175"/>
      <c r="E9" s="175"/>
      <c r="F9" s="175"/>
      <c r="G9" s="1">
        <f t="shared" si="0"/>
        <v>0</v>
      </c>
      <c r="H9" s="1" t="e">
        <f>DCOUNTA(#REF!,"Circle",A8:A9)</f>
        <v>#REF!</v>
      </c>
      <c r="I9" s="1" t="e">
        <f t="shared" si="1"/>
        <v>#REF!</v>
      </c>
    </row>
    <row r="10" spans="1:10" ht="15">
      <c r="A10" s="168" t="s">
        <v>230</v>
      </c>
      <c r="B10" s="175"/>
      <c r="C10" s="175"/>
      <c r="D10" s="175"/>
      <c r="E10" s="175"/>
      <c r="F10" s="175"/>
      <c r="G10" s="1">
        <f t="shared" si="0"/>
        <v>0</v>
      </c>
      <c r="H10" s="1"/>
      <c r="I10" s="1">
        <f t="shared" si="1"/>
        <v>0</v>
      </c>
    </row>
    <row r="11" spans="1:10">
      <c r="A11" s="175" t="s">
        <v>1159</v>
      </c>
      <c r="B11" s="175"/>
      <c r="C11" s="175"/>
      <c r="D11" s="175"/>
      <c r="E11" s="175"/>
      <c r="F11" s="175"/>
      <c r="G11" s="1">
        <f t="shared" si="0"/>
        <v>0</v>
      </c>
      <c r="H11" s="1" t="e">
        <f>DCOUNTA(#REF!,"Circle",A10:A11)</f>
        <v>#REF!</v>
      </c>
      <c r="I11" s="1" t="e">
        <f t="shared" si="1"/>
        <v>#REF!</v>
      </c>
    </row>
    <row r="12" spans="1:10" ht="15">
      <c r="A12" s="168" t="s">
        <v>230</v>
      </c>
      <c r="B12" s="175"/>
      <c r="C12" s="175"/>
      <c r="D12" s="175"/>
      <c r="E12" s="175"/>
      <c r="F12" s="175"/>
      <c r="G12" s="1">
        <f t="shared" si="0"/>
        <v>0</v>
      </c>
      <c r="H12" s="1"/>
      <c r="I12" s="1">
        <f t="shared" si="1"/>
        <v>0</v>
      </c>
    </row>
    <row r="13" spans="1:10">
      <c r="A13" s="175" t="s">
        <v>1160</v>
      </c>
      <c r="B13" s="175"/>
      <c r="C13" s="175"/>
      <c r="D13" s="175"/>
      <c r="E13" s="175"/>
      <c r="F13" s="175"/>
      <c r="G13" s="1">
        <f t="shared" si="0"/>
        <v>0</v>
      </c>
      <c r="H13" s="1" t="e">
        <f>DCOUNTA(#REF!,"Circle",A12:A13)</f>
        <v>#REF!</v>
      </c>
      <c r="I13" s="1" t="e">
        <f t="shared" si="1"/>
        <v>#REF!</v>
      </c>
    </row>
    <row r="14" spans="1:10" ht="15">
      <c r="A14" s="168" t="s">
        <v>230</v>
      </c>
      <c r="B14" s="175"/>
      <c r="C14" s="175"/>
      <c r="D14" s="175"/>
      <c r="E14" s="175"/>
      <c r="F14" s="175"/>
      <c r="G14" s="1">
        <f t="shared" si="0"/>
        <v>0</v>
      </c>
      <c r="H14" s="1" t="e">
        <f>DCOUNTA(#REF!,"Circle",A17:A19)</f>
        <v>#REF!</v>
      </c>
      <c r="I14" s="1" t="e">
        <f t="shared" si="1"/>
        <v>#REF!</v>
      </c>
    </row>
    <row r="15" spans="1:10">
      <c r="A15" s="175" t="s">
        <v>1161</v>
      </c>
      <c r="B15" s="175"/>
      <c r="C15" s="175"/>
      <c r="D15" s="175"/>
      <c r="E15" s="175"/>
      <c r="F15" s="175"/>
      <c r="G15" s="1">
        <f t="shared" si="0"/>
        <v>0</v>
      </c>
      <c r="H15" s="1" t="e">
        <f>DCOUNTA(#REF!,"Circle",A14:A15)</f>
        <v>#REF!</v>
      </c>
      <c r="I15" s="1" t="e">
        <f t="shared" si="1"/>
        <v>#REF!</v>
      </c>
    </row>
    <row r="16" spans="1:10" ht="15">
      <c r="A16" s="168" t="s">
        <v>230</v>
      </c>
      <c r="B16" s="175"/>
      <c r="C16" s="175"/>
      <c r="D16" s="175"/>
      <c r="E16" s="175"/>
      <c r="F16" s="175"/>
      <c r="G16" s="1">
        <f t="shared" si="0"/>
        <v>0</v>
      </c>
      <c r="H16" s="1" t="e">
        <f>DCOUNTA(#REF!,"Circle",A23:A25)</f>
        <v>#REF!</v>
      </c>
      <c r="I16" s="1" t="e">
        <f t="shared" si="1"/>
        <v>#REF!</v>
      </c>
    </row>
    <row r="17" spans="1:9">
      <c r="A17" s="175" t="s">
        <v>1162</v>
      </c>
      <c r="B17" s="175"/>
      <c r="C17" s="175"/>
      <c r="D17" s="175"/>
      <c r="E17" s="175"/>
      <c r="F17" s="175"/>
      <c r="G17" s="1">
        <f t="shared" si="0"/>
        <v>0</v>
      </c>
      <c r="H17" s="1" t="e">
        <f>DCOUNTA(#REF!,"Circle",A16:A17)</f>
        <v>#REF!</v>
      </c>
      <c r="I17" s="1" t="e">
        <f t="shared" si="1"/>
        <v>#REF!</v>
      </c>
    </row>
    <row r="18" spans="1:9" ht="15">
      <c r="A18" s="168" t="s">
        <v>230</v>
      </c>
      <c r="B18" s="175"/>
      <c r="C18" s="175"/>
      <c r="D18" s="175"/>
      <c r="E18" s="175"/>
      <c r="F18" s="175"/>
      <c r="G18" s="1">
        <f t="shared" si="0"/>
        <v>0</v>
      </c>
      <c r="H18" s="1"/>
      <c r="I18" s="1">
        <f t="shared" si="1"/>
        <v>0</v>
      </c>
    </row>
    <row r="19" spans="1:9">
      <c r="A19" s="175" t="s">
        <v>1163</v>
      </c>
      <c r="B19" s="175"/>
      <c r="C19" s="175"/>
      <c r="D19" s="175"/>
      <c r="E19" s="175"/>
      <c r="F19" s="175"/>
      <c r="G19" s="1">
        <f t="shared" si="0"/>
        <v>0</v>
      </c>
      <c r="H19" s="1" t="e">
        <f>DCOUNTA(#REF!,"Circle",A18:A19)</f>
        <v>#REF!</v>
      </c>
      <c r="I19" s="1" t="e">
        <f t="shared" si="1"/>
        <v>#REF!</v>
      </c>
    </row>
    <row r="20" spans="1:9">
      <c r="A20" s="175" t="s">
        <v>230</v>
      </c>
      <c r="B20" s="175"/>
      <c r="C20" s="175"/>
      <c r="D20" s="175"/>
      <c r="E20" s="175"/>
      <c r="F20" s="175"/>
      <c r="G20" s="1">
        <f t="shared" si="0"/>
        <v>0</v>
      </c>
      <c r="H20" s="1" t="e">
        <f>DCOUNTA(#REF!,"Circle",A19:A20)</f>
        <v>#REF!</v>
      </c>
      <c r="I20" s="1" t="e">
        <f t="shared" si="1"/>
        <v>#REF!</v>
      </c>
    </row>
    <row r="21" spans="1:9">
      <c r="A21" s="175" t="s">
        <v>728</v>
      </c>
      <c r="B21" s="175"/>
      <c r="C21" s="175"/>
      <c r="D21" s="175"/>
      <c r="E21" s="175"/>
      <c r="F21" s="175"/>
      <c r="G21" s="1">
        <f t="shared" si="0"/>
        <v>0</v>
      </c>
      <c r="H21" s="1" t="e">
        <f>DCOUNTA(#REF!,"Circle",A20:A21)</f>
        <v>#REF!</v>
      </c>
      <c r="I21" s="1" t="e">
        <f t="shared" si="1"/>
        <v>#REF!</v>
      </c>
    </row>
    <row r="22" spans="1:9" ht="15">
      <c r="A22" s="168" t="s">
        <v>230</v>
      </c>
      <c r="B22" s="175"/>
      <c r="C22" s="175"/>
      <c r="D22" s="175"/>
      <c r="E22" s="175"/>
      <c r="F22" s="175"/>
      <c r="G22" s="1">
        <f t="shared" si="0"/>
        <v>0</v>
      </c>
      <c r="H22" s="1" t="e">
        <f>DCOUNTA(#REF!,"Circle",A21:A22)</f>
        <v>#REF!</v>
      </c>
      <c r="I22" s="1" t="e">
        <f t="shared" si="1"/>
        <v>#REF!</v>
      </c>
    </row>
    <row r="23" spans="1:9">
      <c r="A23" s="175" t="s">
        <v>1164</v>
      </c>
      <c r="B23" s="175"/>
      <c r="C23" s="175"/>
      <c r="D23" s="175"/>
      <c r="E23" s="175"/>
      <c r="F23" s="175"/>
      <c r="G23" s="1">
        <f t="shared" si="0"/>
        <v>0</v>
      </c>
      <c r="H23" s="1" t="e">
        <f>DCOUNTA(#REF!,"Circle",A22:A23)</f>
        <v>#REF!</v>
      </c>
      <c r="I23" s="1" t="e">
        <f t="shared" si="1"/>
        <v>#REF!</v>
      </c>
    </row>
    <row r="24" spans="1:9" ht="15">
      <c r="A24" s="168" t="s">
        <v>230</v>
      </c>
      <c r="B24" s="175"/>
      <c r="C24" s="175"/>
      <c r="D24" s="175"/>
      <c r="E24" s="175"/>
      <c r="F24" s="175"/>
      <c r="G24" s="1">
        <f t="shared" si="0"/>
        <v>0</v>
      </c>
      <c r="H24" s="1"/>
      <c r="I24" s="1">
        <f t="shared" si="1"/>
        <v>0</v>
      </c>
    </row>
    <row r="25" spans="1:9">
      <c r="A25" s="175" t="s">
        <v>1165</v>
      </c>
      <c r="B25" s="175"/>
      <c r="C25" s="175"/>
      <c r="D25" s="175"/>
      <c r="E25" s="175"/>
      <c r="F25" s="175"/>
      <c r="G25" s="1">
        <f t="shared" si="0"/>
        <v>0</v>
      </c>
      <c r="H25" s="1" t="e">
        <f>DCOUNTA(#REF!,"Circle",A24:A25)</f>
        <v>#REF!</v>
      </c>
      <c r="I25" s="1" t="e">
        <f t="shared" si="1"/>
        <v>#REF!</v>
      </c>
    </row>
    <row r="26" spans="1:9" ht="25.5">
      <c r="A26" s="175" t="s">
        <v>232</v>
      </c>
      <c r="B26" s="175">
        <f>SUM(B5:B25)</f>
        <v>0</v>
      </c>
      <c r="C26" s="175">
        <f>SUM(C5:C25)</f>
        <v>0</v>
      </c>
      <c r="D26" s="175">
        <f>SUM(D5:D25)</f>
        <v>0</v>
      </c>
      <c r="E26" s="175">
        <f>SUM(E5:E25)</f>
        <v>0</v>
      </c>
      <c r="F26" s="175">
        <f>SUM(F5:F25)</f>
        <v>0</v>
      </c>
      <c r="G26" s="1">
        <f>SUM(B26:F26)</f>
        <v>0</v>
      </c>
      <c r="H26" s="1"/>
      <c r="I26" s="1"/>
    </row>
    <row r="30" spans="1:9">
      <c r="A30" t="s">
        <v>827</v>
      </c>
      <c r="B30">
        <v>0</v>
      </c>
      <c r="C30">
        <v>0</v>
      </c>
      <c r="D30">
        <v>2</v>
      </c>
      <c r="E30">
        <v>1</v>
      </c>
      <c r="F30">
        <v>6</v>
      </c>
    </row>
    <row r="31" spans="1:9">
      <c r="A31" t="s">
        <v>239</v>
      </c>
      <c r="B31">
        <v>1</v>
      </c>
      <c r="C31">
        <v>5</v>
      </c>
      <c r="D31">
        <v>6</v>
      </c>
      <c r="E31">
        <v>8</v>
      </c>
      <c r="F31">
        <v>4</v>
      </c>
    </row>
    <row r="32" spans="1:9">
      <c r="A32" t="s">
        <v>238</v>
      </c>
      <c r="B32">
        <v>1</v>
      </c>
      <c r="C32">
        <v>0</v>
      </c>
      <c r="D32">
        <v>5</v>
      </c>
      <c r="E32">
        <v>1</v>
      </c>
      <c r="F32">
        <v>0</v>
      </c>
    </row>
    <row r="33" spans="1:6">
      <c r="A33" t="s">
        <v>236</v>
      </c>
      <c r="B33">
        <v>0</v>
      </c>
      <c r="C33">
        <v>2</v>
      </c>
      <c r="D33">
        <v>6</v>
      </c>
      <c r="E33">
        <v>7</v>
      </c>
      <c r="F33">
        <v>1</v>
      </c>
    </row>
    <row r="34" spans="1:6">
      <c r="A34" t="s">
        <v>234</v>
      </c>
      <c r="B34">
        <v>1</v>
      </c>
      <c r="C34">
        <v>2</v>
      </c>
      <c r="D34">
        <v>4</v>
      </c>
      <c r="E34">
        <v>15</v>
      </c>
      <c r="F34">
        <v>8</v>
      </c>
    </row>
    <row r="35" spans="1:6">
      <c r="A35" t="s">
        <v>237</v>
      </c>
      <c r="B35">
        <v>0</v>
      </c>
      <c r="C35">
        <v>4</v>
      </c>
      <c r="D35">
        <v>4</v>
      </c>
      <c r="E35">
        <v>11</v>
      </c>
      <c r="F35">
        <v>11</v>
      </c>
    </row>
    <row r="36" spans="1:6">
      <c r="A36" t="s">
        <v>235</v>
      </c>
      <c r="B36">
        <v>0</v>
      </c>
      <c r="C36">
        <v>6</v>
      </c>
      <c r="D36">
        <v>5</v>
      </c>
      <c r="E36">
        <v>7</v>
      </c>
      <c r="F36">
        <v>3</v>
      </c>
    </row>
    <row r="37" spans="1:6">
      <c r="A37" t="s">
        <v>233</v>
      </c>
      <c r="B37">
        <v>0</v>
      </c>
      <c r="C37">
        <v>5</v>
      </c>
      <c r="D37">
        <v>4</v>
      </c>
      <c r="E37">
        <v>6</v>
      </c>
      <c r="F37">
        <v>5</v>
      </c>
    </row>
    <row r="38" spans="1:6">
      <c r="A38" t="s">
        <v>240</v>
      </c>
      <c r="B38">
        <v>0</v>
      </c>
      <c r="C38">
        <v>0</v>
      </c>
      <c r="D38">
        <v>9</v>
      </c>
      <c r="E38">
        <v>4</v>
      </c>
      <c r="F38">
        <v>1</v>
      </c>
    </row>
  </sheetData>
  <phoneticPr fontId="16" type="noConversion"/>
  <printOptions horizontalCentered="1" verticalCentered="1"/>
  <pageMargins left="0.22" right="0.25" top="0.46" bottom="0.48" header="0.27" footer="0.26"/>
  <pageSetup paperSize="9" scale="75" orientation="portrait" r:id="rId1"/>
  <headerFooter alignWithMargins="0">
    <oddFooter>&amp;L&amp;Z&amp;F&amp;R&amp;A    &amp;P/&amp;N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P843"/>
  <sheetViews>
    <sheetView zoomScale="85" zoomScaleNormal="100" zoomScaleSheetLayoutView="85" workbookViewId="0">
      <pane ySplit="5" topLeftCell="A488" activePane="bottomLeft" state="frozen"/>
      <selection activeCell="J50" sqref="J50"/>
      <selection pane="bottomLeft" activeCell="G496" sqref="G496"/>
    </sheetView>
  </sheetViews>
  <sheetFormatPr defaultColWidth="9.85546875" defaultRowHeight="12.75"/>
  <cols>
    <col min="1" max="1" width="4.140625" style="3" bestFit="1" customWidth="1"/>
    <col min="2" max="2" width="7" style="152" bestFit="1" customWidth="1"/>
    <col min="3" max="3" width="13.42578125" style="153" bestFit="1" customWidth="1"/>
    <col min="4" max="4" width="14.28515625" style="153" bestFit="1" customWidth="1"/>
    <col min="5" max="5" width="37.28515625" style="2" bestFit="1" customWidth="1"/>
    <col min="6" max="6" width="23.7109375" style="154" bestFit="1" customWidth="1"/>
    <col min="7" max="7" width="3.28515625" style="2" bestFit="1" customWidth="1"/>
    <col min="8" max="8" width="4.5703125" style="2" bestFit="1" customWidth="1"/>
    <col min="9" max="9" width="4" style="2" bestFit="1" customWidth="1"/>
    <col min="10" max="10" width="4.5703125" style="2" bestFit="1" customWidth="1"/>
    <col min="11" max="11" width="4" style="2" bestFit="1" customWidth="1"/>
    <col min="12" max="12" width="37.85546875" style="153" customWidth="1"/>
    <col min="13" max="13" width="15.85546875" style="151" customWidth="1"/>
    <col min="14" max="14" width="33.28515625" style="2" customWidth="1"/>
    <col min="15" max="15" width="6.7109375" style="2" bestFit="1" customWidth="1"/>
    <col min="16" max="16384" width="9.85546875" style="2"/>
  </cols>
  <sheetData>
    <row r="1" spans="1:14">
      <c r="A1" s="752" t="s">
        <v>562</v>
      </c>
      <c r="B1" s="752"/>
      <c r="C1" s="752"/>
      <c r="D1" s="752"/>
      <c r="E1" s="752"/>
      <c r="F1" s="752"/>
      <c r="G1" s="752"/>
      <c r="H1" s="752"/>
      <c r="I1" s="752"/>
      <c r="J1" s="752"/>
      <c r="K1" s="752"/>
      <c r="L1" s="752"/>
      <c r="M1" s="752"/>
      <c r="N1" s="752"/>
    </row>
    <row r="2" spans="1:14" ht="13.5" thickBot="1">
      <c r="A2" s="755" t="s">
        <v>563</v>
      </c>
      <c r="B2" s="755"/>
      <c r="C2" s="755"/>
      <c r="D2" s="755"/>
      <c r="E2" s="755"/>
      <c r="F2" s="755"/>
      <c r="G2" s="755"/>
      <c r="H2" s="755"/>
      <c r="I2" s="755"/>
      <c r="J2" s="755"/>
      <c r="K2" s="755"/>
      <c r="L2" s="755"/>
      <c r="M2" s="755">
        <v>39508</v>
      </c>
      <c r="N2" s="755"/>
    </row>
    <row r="3" spans="1:14" s="3" customFormat="1">
      <c r="A3" s="753" t="s">
        <v>564</v>
      </c>
      <c r="B3" s="755" t="s">
        <v>560</v>
      </c>
      <c r="C3" s="755" t="s">
        <v>561</v>
      </c>
      <c r="D3" s="755" t="s">
        <v>565</v>
      </c>
      <c r="E3" s="755" t="s">
        <v>566</v>
      </c>
      <c r="F3" s="755" t="s">
        <v>567</v>
      </c>
      <c r="G3" s="757" t="s">
        <v>568</v>
      </c>
      <c r="H3" s="757"/>
      <c r="I3" s="757"/>
      <c r="J3" s="757"/>
      <c r="K3" s="757"/>
      <c r="L3" s="757" t="s">
        <v>1669</v>
      </c>
      <c r="M3" s="757" t="s">
        <v>569</v>
      </c>
      <c r="N3" s="755" t="s">
        <v>570</v>
      </c>
    </row>
    <row r="4" spans="1:14" s="3" customFormat="1">
      <c r="A4" s="754"/>
      <c r="B4" s="755">
        <v>1</v>
      </c>
      <c r="C4" s="755">
        <v>3</v>
      </c>
      <c r="D4" s="755"/>
      <c r="E4" s="755"/>
      <c r="F4" s="755"/>
      <c r="G4" s="758" t="s">
        <v>571</v>
      </c>
      <c r="H4" s="758"/>
      <c r="I4" s="758" t="s">
        <v>1105</v>
      </c>
      <c r="J4" s="758"/>
      <c r="K4" s="758" t="s">
        <v>1054</v>
      </c>
      <c r="L4" s="758"/>
      <c r="M4" s="758"/>
      <c r="N4" s="755"/>
    </row>
    <row r="5" spans="1:14" s="3" customFormat="1">
      <c r="A5" s="755"/>
      <c r="B5" s="755">
        <v>1</v>
      </c>
      <c r="C5" s="755">
        <v>3</v>
      </c>
      <c r="D5" s="755"/>
      <c r="E5" s="755"/>
      <c r="F5" s="755"/>
      <c r="G5" s="5" t="s">
        <v>1052</v>
      </c>
      <c r="H5" s="5" t="s">
        <v>1053</v>
      </c>
      <c r="I5" s="5" t="s">
        <v>1052</v>
      </c>
      <c r="J5" s="5" t="s">
        <v>1053</v>
      </c>
      <c r="K5" s="759"/>
      <c r="L5" s="759"/>
      <c r="M5" s="759"/>
      <c r="N5" s="755"/>
    </row>
    <row r="6" spans="1:14" s="3" customFormat="1" ht="38.25">
      <c r="A6" s="6">
        <v>1</v>
      </c>
      <c r="B6" s="7" t="s">
        <v>1157</v>
      </c>
      <c r="C6" s="8" t="s">
        <v>90</v>
      </c>
      <c r="D6" s="8" t="s">
        <v>91</v>
      </c>
      <c r="E6" s="8" t="s">
        <v>92</v>
      </c>
      <c r="F6" s="9" t="s">
        <v>93</v>
      </c>
      <c r="G6" s="6"/>
      <c r="H6" s="6">
        <v>1</v>
      </c>
      <c r="I6" s="6"/>
      <c r="J6" s="6"/>
      <c r="K6" s="6"/>
      <c r="L6" s="10" t="s">
        <v>1434</v>
      </c>
      <c r="M6" s="6" t="s">
        <v>403</v>
      </c>
      <c r="N6" s="11" t="s">
        <v>403</v>
      </c>
    </row>
    <row r="7" spans="1:14" ht="25.5">
      <c r="A7" s="6">
        <v>2</v>
      </c>
      <c r="B7" s="7" t="s">
        <v>1157</v>
      </c>
      <c r="C7" s="8" t="s">
        <v>1435</v>
      </c>
      <c r="D7" s="8" t="s">
        <v>1436</v>
      </c>
      <c r="E7" s="8" t="s">
        <v>1437</v>
      </c>
      <c r="F7" s="9" t="s">
        <v>1438</v>
      </c>
      <c r="G7" s="6"/>
      <c r="H7" s="6">
        <v>1</v>
      </c>
      <c r="I7" s="6"/>
      <c r="J7" s="6"/>
      <c r="K7" s="6"/>
      <c r="L7" s="10" t="s">
        <v>1439</v>
      </c>
      <c r="M7" s="6" t="s">
        <v>403</v>
      </c>
      <c r="N7" s="11" t="s">
        <v>1440</v>
      </c>
    </row>
    <row r="8" spans="1:14">
      <c r="A8" s="6">
        <v>3</v>
      </c>
      <c r="B8" s="7" t="s">
        <v>1157</v>
      </c>
      <c r="C8" s="8" t="s">
        <v>90</v>
      </c>
      <c r="D8" s="8" t="s">
        <v>91</v>
      </c>
      <c r="E8" s="8" t="s">
        <v>1441</v>
      </c>
      <c r="F8" s="9" t="s">
        <v>1442</v>
      </c>
      <c r="G8" s="6"/>
      <c r="H8" s="6"/>
      <c r="I8" s="6"/>
      <c r="J8" s="6"/>
      <c r="K8" s="6">
        <v>1</v>
      </c>
      <c r="L8" s="10" t="s">
        <v>404</v>
      </c>
      <c r="M8" s="6" t="s">
        <v>403</v>
      </c>
      <c r="N8" s="11" t="s">
        <v>403</v>
      </c>
    </row>
    <row r="9" spans="1:14" ht="25.5">
      <c r="A9" s="6">
        <v>4</v>
      </c>
      <c r="B9" s="7" t="s">
        <v>1157</v>
      </c>
      <c r="C9" s="8" t="s">
        <v>1435</v>
      </c>
      <c r="D9" s="8" t="s">
        <v>1436</v>
      </c>
      <c r="E9" s="8" t="s">
        <v>1443</v>
      </c>
      <c r="F9" s="9" t="s">
        <v>1444</v>
      </c>
      <c r="G9" s="6"/>
      <c r="H9" s="6"/>
      <c r="I9" s="6">
        <v>1</v>
      </c>
      <c r="J9" s="6"/>
      <c r="K9" s="6"/>
      <c r="L9" s="10" t="s">
        <v>1445</v>
      </c>
      <c r="M9" s="6" t="s">
        <v>403</v>
      </c>
      <c r="N9" s="11" t="s">
        <v>403</v>
      </c>
    </row>
    <row r="10" spans="1:14" ht="38.25">
      <c r="A10" s="6">
        <v>5</v>
      </c>
      <c r="B10" s="7" t="s">
        <v>1157</v>
      </c>
      <c r="C10" s="8" t="s">
        <v>1446</v>
      </c>
      <c r="D10" s="8" t="s">
        <v>1447</v>
      </c>
      <c r="E10" s="8" t="s">
        <v>1448</v>
      </c>
      <c r="F10" s="9" t="s">
        <v>1449</v>
      </c>
      <c r="G10" s="6"/>
      <c r="H10" s="6"/>
      <c r="I10" s="6">
        <v>1</v>
      </c>
      <c r="J10" s="6"/>
      <c r="K10" s="6"/>
      <c r="L10" s="10" t="s">
        <v>642</v>
      </c>
      <c r="M10" s="6" t="s">
        <v>403</v>
      </c>
      <c r="N10" s="11" t="s">
        <v>403</v>
      </c>
    </row>
    <row r="11" spans="1:14" ht="25.5">
      <c r="A11" s="6">
        <v>6</v>
      </c>
      <c r="B11" s="7" t="s">
        <v>1157</v>
      </c>
      <c r="C11" s="8" t="s">
        <v>1446</v>
      </c>
      <c r="D11" s="8" t="s">
        <v>643</v>
      </c>
      <c r="E11" s="8" t="s">
        <v>644</v>
      </c>
      <c r="F11" s="9" t="s">
        <v>645</v>
      </c>
      <c r="G11" s="6"/>
      <c r="H11" s="6"/>
      <c r="I11" s="6">
        <v>1</v>
      </c>
      <c r="J11" s="6"/>
      <c r="K11" s="6"/>
      <c r="L11" s="10" t="s">
        <v>1000</v>
      </c>
      <c r="M11" s="6" t="s">
        <v>403</v>
      </c>
      <c r="N11" s="11" t="s">
        <v>403</v>
      </c>
    </row>
    <row r="12" spans="1:14" ht="25.5">
      <c r="A12" s="6">
        <v>7</v>
      </c>
      <c r="B12" s="7" t="s">
        <v>1157</v>
      </c>
      <c r="C12" s="8" t="s">
        <v>1446</v>
      </c>
      <c r="D12" s="8" t="s">
        <v>1001</v>
      </c>
      <c r="E12" s="8" t="s">
        <v>1002</v>
      </c>
      <c r="F12" s="9" t="s">
        <v>645</v>
      </c>
      <c r="G12" s="6"/>
      <c r="H12" s="6"/>
      <c r="I12" s="6"/>
      <c r="J12" s="6">
        <v>1</v>
      </c>
      <c r="K12" s="6"/>
      <c r="L12" s="10" t="s">
        <v>1003</v>
      </c>
      <c r="M12" s="6" t="s">
        <v>403</v>
      </c>
      <c r="N12" s="11" t="s">
        <v>403</v>
      </c>
    </row>
    <row r="13" spans="1:14" ht="25.5">
      <c r="A13" s="6">
        <v>8</v>
      </c>
      <c r="B13" s="7" t="s">
        <v>1157</v>
      </c>
      <c r="C13" s="8" t="s">
        <v>90</v>
      </c>
      <c r="D13" s="8" t="s">
        <v>1004</v>
      </c>
      <c r="E13" s="8" t="s">
        <v>1005</v>
      </c>
      <c r="F13" s="9" t="s">
        <v>1006</v>
      </c>
      <c r="G13" s="6"/>
      <c r="H13" s="6"/>
      <c r="I13" s="6">
        <v>1</v>
      </c>
      <c r="J13" s="6"/>
      <c r="K13" s="6">
        <v>1</v>
      </c>
      <c r="L13" s="10" t="s">
        <v>1007</v>
      </c>
      <c r="M13" s="6" t="s">
        <v>403</v>
      </c>
      <c r="N13" s="11" t="s">
        <v>403</v>
      </c>
    </row>
    <row r="14" spans="1:14" ht="38.25">
      <c r="A14" s="6">
        <v>9</v>
      </c>
      <c r="B14" s="7" t="s">
        <v>1157</v>
      </c>
      <c r="C14" s="8" t="s">
        <v>90</v>
      </c>
      <c r="D14" s="8" t="s">
        <v>1008</v>
      </c>
      <c r="E14" s="8" t="s">
        <v>1009</v>
      </c>
      <c r="F14" s="9" t="s">
        <v>1010</v>
      </c>
      <c r="G14" s="6"/>
      <c r="H14" s="6"/>
      <c r="I14" s="6">
        <v>1</v>
      </c>
      <c r="J14" s="6"/>
      <c r="K14" s="6"/>
      <c r="L14" s="10" t="s">
        <v>1495</v>
      </c>
      <c r="M14" s="6" t="s">
        <v>403</v>
      </c>
      <c r="N14" s="11" t="s">
        <v>403</v>
      </c>
    </row>
    <row r="15" spans="1:14">
      <c r="A15" s="6">
        <v>10</v>
      </c>
      <c r="B15" s="7" t="s">
        <v>1157</v>
      </c>
      <c r="C15" s="8" t="s">
        <v>90</v>
      </c>
      <c r="D15" s="8" t="s">
        <v>1004</v>
      </c>
      <c r="E15" s="8" t="s">
        <v>1496</v>
      </c>
      <c r="F15" s="9" t="s">
        <v>1497</v>
      </c>
      <c r="G15" s="6"/>
      <c r="H15" s="6"/>
      <c r="I15" s="6"/>
      <c r="J15" s="6"/>
      <c r="K15" s="6">
        <v>1</v>
      </c>
      <c r="L15" s="10" t="s">
        <v>404</v>
      </c>
      <c r="M15" s="6" t="s">
        <v>403</v>
      </c>
      <c r="N15" s="11" t="s">
        <v>403</v>
      </c>
    </row>
    <row r="16" spans="1:14">
      <c r="A16" s="6">
        <v>11</v>
      </c>
      <c r="B16" s="7" t="s">
        <v>1157</v>
      </c>
      <c r="C16" s="8" t="s">
        <v>90</v>
      </c>
      <c r="D16" s="8" t="s">
        <v>1498</v>
      </c>
      <c r="E16" s="8" t="s">
        <v>1441</v>
      </c>
      <c r="F16" s="9" t="s">
        <v>1499</v>
      </c>
      <c r="G16" s="6"/>
      <c r="H16" s="6"/>
      <c r="I16" s="6"/>
      <c r="J16" s="6"/>
      <c r="K16" s="6">
        <v>1</v>
      </c>
      <c r="L16" s="10" t="s">
        <v>404</v>
      </c>
      <c r="M16" s="6" t="s">
        <v>403</v>
      </c>
      <c r="N16" s="11" t="s">
        <v>403</v>
      </c>
    </row>
    <row r="17" spans="1:14">
      <c r="A17" s="6">
        <v>12</v>
      </c>
      <c r="B17" s="7" t="s">
        <v>1157</v>
      </c>
      <c r="C17" s="8" t="s">
        <v>90</v>
      </c>
      <c r="D17" s="8" t="s">
        <v>91</v>
      </c>
      <c r="E17" s="8" t="s">
        <v>1496</v>
      </c>
      <c r="F17" s="9" t="s">
        <v>1010</v>
      </c>
      <c r="G17" s="6"/>
      <c r="H17" s="6"/>
      <c r="I17" s="6"/>
      <c r="J17" s="6"/>
      <c r="K17" s="6">
        <v>1</v>
      </c>
      <c r="L17" s="10" t="s">
        <v>404</v>
      </c>
      <c r="M17" s="6" t="s">
        <v>403</v>
      </c>
      <c r="N17" s="11" t="s">
        <v>403</v>
      </c>
    </row>
    <row r="18" spans="1:14">
      <c r="A18" s="6">
        <v>13</v>
      </c>
      <c r="B18" s="7" t="s">
        <v>1157</v>
      </c>
      <c r="C18" s="8" t="s">
        <v>90</v>
      </c>
      <c r="D18" s="8" t="s">
        <v>1004</v>
      </c>
      <c r="E18" s="8" t="s">
        <v>1496</v>
      </c>
      <c r="F18" s="9" t="s">
        <v>1500</v>
      </c>
      <c r="G18" s="6"/>
      <c r="H18" s="6"/>
      <c r="I18" s="6"/>
      <c r="J18" s="6"/>
      <c r="K18" s="6">
        <v>1</v>
      </c>
      <c r="L18" s="10" t="s">
        <v>404</v>
      </c>
      <c r="M18" s="6" t="s">
        <v>403</v>
      </c>
      <c r="N18" s="11" t="s">
        <v>403</v>
      </c>
    </row>
    <row r="19" spans="1:14" ht="25.5">
      <c r="A19" s="6">
        <v>14</v>
      </c>
      <c r="B19" s="7" t="s">
        <v>1157</v>
      </c>
      <c r="C19" s="8" t="s">
        <v>90</v>
      </c>
      <c r="D19" s="12" t="s">
        <v>1501</v>
      </c>
      <c r="E19" s="13" t="s">
        <v>1502</v>
      </c>
      <c r="F19" s="14" t="s">
        <v>1503</v>
      </c>
      <c r="G19" s="15"/>
      <c r="H19" s="15">
        <v>1</v>
      </c>
      <c r="I19" s="15"/>
      <c r="J19" s="15"/>
      <c r="K19" s="15"/>
      <c r="L19" s="10" t="s">
        <v>1504</v>
      </c>
      <c r="M19" s="6" t="s">
        <v>1505</v>
      </c>
      <c r="N19" s="11" t="s">
        <v>1505</v>
      </c>
    </row>
    <row r="20" spans="1:14">
      <c r="A20" s="6">
        <v>15</v>
      </c>
      <c r="B20" s="7" t="s">
        <v>1157</v>
      </c>
      <c r="C20" s="8" t="s">
        <v>90</v>
      </c>
      <c r="D20" s="12" t="s">
        <v>1501</v>
      </c>
      <c r="E20" s="13" t="s">
        <v>1506</v>
      </c>
      <c r="F20" s="14" t="s">
        <v>1507</v>
      </c>
      <c r="G20" s="16"/>
      <c r="H20" s="16"/>
      <c r="I20" s="16"/>
      <c r="J20" s="16"/>
      <c r="K20" s="16">
        <v>1</v>
      </c>
      <c r="L20" s="10" t="s">
        <v>404</v>
      </c>
      <c r="M20" s="11" t="s">
        <v>403</v>
      </c>
      <c r="N20" s="11" t="s">
        <v>403</v>
      </c>
    </row>
    <row r="21" spans="1:14" ht="38.25">
      <c r="A21" s="6">
        <v>16</v>
      </c>
      <c r="B21" s="7" t="s">
        <v>1157</v>
      </c>
      <c r="C21" s="8" t="s">
        <v>90</v>
      </c>
      <c r="D21" s="13" t="s">
        <v>1501</v>
      </c>
      <c r="E21" s="13" t="s">
        <v>1508</v>
      </c>
      <c r="F21" s="14" t="s">
        <v>1507</v>
      </c>
      <c r="G21" s="17"/>
      <c r="H21" s="17"/>
      <c r="I21" s="17"/>
      <c r="J21" s="17"/>
      <c r="K21" s="17">
        <v>1</v>
      </c>
      <c r="L21" s="11" t="s">
        <v>1509</v>
      </c>
      <c r="M21" s="11" t="s">
        <v>403</v>
      </c>
      <c r="N21" s="11" t="s">
        <v>403</v>
      </c>
    </row>
    <row r="22" spans="1:14">
      <c r="A22" s="6">
        <v>17</v>
      </c>
      <c r="B22" s="7" t="s">
        <v>1157</v>
      </c>
      <c r="C22" s="8" t="s">
        <v>90</v>
      </c>
      <c r="D22" s="12" t="s">
        <v>91</v>
      </c>
      <c r="E22" s="13" t="s">
        <v>1510</v>
      </c>
      <c r="F22" s="14" t="s">
        <v>1511</v>
      </c>
      <c r="G22" s="15"/>
      <c r="H22" s="15"/>
      <c r="I22" s="15"/>
      <c r="J22" s="15"/>
      <c r="K22" s="15">
        <v>1</v>
      </c>
      <c r="L22" s="10" t="s">
        <v>1512</v>
      </c>
      <c r="M22" s="6" t="s">
        <v>403</v>
      </c>
      <c r="N22" s="11" t="s">
        <v>1513</v>
      </c>
    </row>
    <row r="23" spans="1:14">
      <c r="A23" s="6">
        <v>18</v>
      </c>
      <c r="B23" s="7" t="s">
        <v>1157</v>
      </c>
      <c r="C23" s="8" t="s">
        <v>90</v>
      </c>
      <c r="D23" s="12" t="s">
        <v>91</v>
      </c>
      <c r="E23" s="13" t="s">
        <v>1514</v>
      </c>
      <c r="F23" s="14" t="s">
        <v>1515</v>
      </c>
      <c r="G23" s="15"/>
      <c r="H23" s="15"/>
      <c r="I23" s="15"/>
      <c r="J23" s="15"/>
      <c r="K23" s="15">
        <v>1</v>
      </c>
      <c r="L23" s="10" t="s">
        <v>1878</v>
      </c>
      <c r="M23" s="6" t="s">
        <v>403</v>
      </c>
      <c r="N23" s="11" t="s">
        <v>1879</v>
      </c>
    </row>
    <row r="24" spans="1:14" ht="25.5">
      <c r="A24" s="6">
        <v>19</v>
      </c>
      <c r="B24" s="7" t="s">
        <v>1157</v>
      </c>
      <c r="C24" s="8" t="s">
        <v>90</v>
      </c>
      <c r="D24" s="12" t="s">
        <v>91</v>
      </c>
      <c r="E24" s="13" t="s">
        <v>1880</v>
      </c>
      <c r="F24" s="14" t="s">
        <v>1881</v>
      </c>
      <c r="G24" s="15"/>
      <c r="H24" s="15"/>
      <c r="I24" s="15">
        <v>1</v>
      </c>
      <c r="J24" s="15"/>
      <c r="K24" s="15"/>
      <c r="L24" s="11" t="s">
        <v>1882</v>
      </c>
      <c r="M24" s="6" t="s">
        <v>403</v>
      </c>
      <c r="N24" s="11" t="s">
        <v>403</v>
      </c>
    </row>
    <row r="25" spans="1:14" ht="25.5">
      <c r="A25" s="6">
        <v>20</v>
      </c>
      <c r="B25" s="7" t="s">
        <v>1157</v>
      </c>
      <c r="C25" s="18" t="s">
        <v>1446</v>
      </c>
      <c r="D25" s="18" t="s">
        <v>1883</v>
      </c>
      <c r="E25" s="18" t="s">
        <v>1884</v>
      </c>
      <c r="F25" s="19" t="s">
        <v>1885</v>
      </c>
      <c r="G25" s="20"/>
      <c r="H25" s="20"/>
      <c r="I25" s="21">
        <v>1</v>
      </c>
      <c r="J25" s="20"/>
      <c r="K25" s="20"/>
      <c r="L25" s="20" t="s">
        <v>1886</v>
      </c>
      <c r="M25" s="20" t="s">
        <v>403</v>
      </c>
      <c r="N25" s="11" t="s">
        <v>403</v>
      </c>
    </row>
    <row r="26" spans="1:14" ht="25.5">
      <c r="A26" s="6">
        <v>21</v>
      </c>
      <c r="B26" s="7" t="s">
        <v>1157</v>
      </c>
      <c r="C26" s="18" t="s">
        <v>1446</v>
      </c>
      <c r="D26" s="18" t="s">
        <v>1887</v>
      </c>
      <c r="E26" s="18" t="s">
        <v>1888</v>
      </c>
      <c r="F26" s="19" t="s">
        <v>1889</v>
      </c>
      <c r="G26" s="20"/>
      <c r="H26" s="20"/>
      <c r="I26" s="21">
        <v>1</v>
      </c>
      <c r="J26" s="20"/>
      <c r="K26" s="20"/>
      <c r="L26" s="20" t="s">
        <v>1969</v>
      </c>
      <c r="M26" s="20" t="s">
        <v>403</v>
      </c>
      <c r="N26" s="11" t="s">
        <v>403</v>
      </c>
    </row>
    <row r="27" spans="1:14">
      <c r="A27" s="6">
        <v>22</v>
      </c>
      <c r="B27" s="7" t="s">
        <v>1157</v>
      </c>
      <c r="C27" s="18" t="s">
        <v>90</v>
      </c>
      <c r="D27" s="18" t="s">
        <v>91</v>
      </c>
      <c r="E27" s="18" t="s">
        <v>1970</v>
      </c>
      <c r="F27" s="22" t="s">
        <v>1971</v>
      </c>
      <c r="G27" s="20"/>
      <c r="H27" s="20"/>
      <c r="I27" s="21"/>
      <c r="J27" s="20"/>
      <c r="K27" s="20">
        <v>1</v>
      </c>
      <c r="L27" s="20" t="s">
        <v>404</v>
      </c>
      <c r="M27" s="20" t="s">
        <v>403</v>
      </c>
      <c r="N27" s="11" t="s">
        <v>403</v>
      </c>
    </row>
    <row r="28" spans="1:14" ht="25.5">
      <c r="A28" s="6">
        <v>23</v>
      </c>
      <c r="B28" s="7" t="s">
        <v>1157</v>
      </c>
      <c r="C28" s="18" t="s">
        <v>90</v>
      </c>
      <c r="D28" s="18" t="s">
        <v>91</v>
      </c>
      <c r="E28" s="18" t="s">
        <v>1972</v>
      </c>
      <c r="F28" s="19" t="s">
        <v>1973</v>
      </c>
      <c r="G28" s="20"/>
      <c r="H28" s="20"/>
      <c r="I28" s="21">
        <v>1</v>
      </c>
      <c r="J28" s="20"/>
      <c r="K28" s="20"/>
      <c r="L28" s="20" t="s">
        <v>1974</v>
      </c>
      <c r="M28" s="20" t="s">
        <v>403</v>
      </c>
      <c r="N28" s="11" t="s">
        <v>403</v>
      </c>
    </row>
    <row r="29" spans="1:14">
      <c r="A29" s="6">
        <v>24</v>
      </c>
      <c r="B29" s="7" t="s">
        <v>1157</v>
      </c>
      <c r="C29" s="18"/>
      <c r="D29" s="18"/>
      <c r="E29" s="18" t="s">
        <v>1975</v>
      </c>
      <c r="F29" s="22" t="s">
        <v>1976</v>
      </c>
      <c r="G29" s="20"/>
      <c r="H29" s="20"/>
      <c r="I29" s="21"/>
      <c r="J29" s="20">
        <v>1</v>
      </c>
      <c r="K29" s="20"/>
      <c r="L29" s="23" t="s">
        <v>1976</v>
      </c>
      <c r="M29" s="20" t="s">
        <v>403</v>
      </c>
      <c r="N29" s="11" t="s">
        <v>403</v>
      </c>
    </row>
    <row r="30" spans="1:14" ht="38.25">
      <c r="A30" s="6">
        <v>25</v>
      </c>
      <c r="B30" s="7" t="s">
        <v>1157</v>
      </c>
      <c r="C30" s="20" t="s">
        <v>90</v>
      </c>
      <c r="D30" s="20" t="s">
        <v>91</v>
      </c>
      <c r="E30" s="18" t="s">
        <v>1977</v>
      </c>
      <c r="F30" s="19" t="s">
        <v>1978</v>
      </c>
      <c r="G30" s="24"/>
      <c r="H30" s="24"/>
      <c r="I30" s="25"/>
      <c r="J30" s="24"/>
      <c r="K30" s="24">
        <v>1</v>
      </c>
      <c r="L30" s="26" t="s">
        <v>1979</v>
      </c>
      <c r="M30" s="20" t="s">
        <v>403</v>
      </c>
      <c r="N30" s="20" t="s">
        <v>403</v>
      </c>
    </row>
    <row r="31" spans="1:14" ht="38.25">
      <c r="A31" s="6">
        <v>26</v>
      </c>
      <c r="B31" s="7" t="s">
        <v>1157</v>
      </c>
      <c r="C31" s="20" t="s">
        <v>90</v>
      </c>
      <c r="D31" s="20" t="s">
        <v>1980</v>
      </c>
      <c r="E31" s="18" t="s">
        <v>1977</v>
      </c>
      <c r="F31" s="19" t="s">
        <v>1978</v>
      </c>
      <c r="G31" s="24"/>
      <c r="H31" s="24"/>
      <c r="I31" s="25"/>
      <c r="J31" s="24"/>
      <c r="K31" s="24">
        <v>1</v>
      </c>
      <c r="L31" s="26" t="s">
        <v>1979</v>
      </c>
      <c r="M31" s="20" t="s">
        <v>403</v>
      </c>
      <c r="N31" s="20" t="s">
        <v>403</v>
      </c>
    </row>
    <row r="32" spans="1:14" ht="76.5">
      <c r="A32" s="6">
        <v>27</v>
      </c>
      <c r="B32" s="7" t="s">
        <v>1157</v>
      </c>
      <c r="C32" s="20" t="s">
        <v>90</v>
      </c>
      <c r="D32" s="20" t="s">
        <v>1980</v>
      </c>
      <c r="E32" s="26" t="s">
        <v>1981</v>
      </c>
      <c r="F32" s="19" t="s">
        <v>1978</v>
      </c>
      <c r="G32" s="24"/>
      <c r="H32" s="24"/>
      <c r="I32" s="25"/>
      <c r="J32" s="24">
        <v>1</v>
      </c>
      <c r="K32" s="24"/>
      <c r="L32" s="26" t="s">
        <v>1982</v>
      </c>
      <c r="M32" s="20" t="s">
        <v>403</v>
      </c>
      <c r="N32" s="20" t="s">
        <v>403</v>
      </c>
    </row>
    <row r="33" spans="1:14" ht="38.25">
      <c r="A33" s="6">
        <v>28</v>
      </c>
      <c r="B33" s="7" t="s">
        <v>1157</v>
      </c>
      <c r="C33" s="20" t="s">
        <v>1435</v>
      </c>
      <c r="D33" s="20" t="s">
        <v>1983</v>
      </c>
      <c r="E33" s="18" t="s">
        <v>1977</v>
      </c>
      <c r="F33" s="19" t="s">
        <v>1984</v>
      </c>
      <c r="G33" s="24"/>
      <c r="H33" s="24"/>
      <c r="I33" s="25"/>
      <c r="J33" s="24"/>
      <c r="K33" s="24">
        <v>1</v>
      </c>
      <c r="L33" s="26" t="s">
        <v>1979</v>
      </c>
      <c r="M33" s="20" t="s">
        <v>403</v>
      </c>
      <c r="N33" s="20" t="s">
        <v>403</v>
      </c>
    </row>
    <row r="34" spans="1:14" ht="63.75">
      <c r="A34" s="6">
        <v>29</v>
      </c>
      <c r="B34" s="7" t="s">
        <v>1157</v>
      </c>
      <c r="C34" s="20" t="s">
        <v>1446</v>
      </c>
      <c r="D34" s="20" t="s">
        <v>1985</v>
      </c>
      <c r="E34" s="18" t="s">
        <v>1986</v>
      </c>
      <c r="F34" s="19" t="s">
        <v>407</v>
      </c>
      <c r="G34" s="24"/>
      <c r="H34" s="24"/>
      <c r="I34" s="25">
        <v>1</v>
      </c>
      <c r="J34" s="24"/>
      <c r="K34" s="24"/>
      <c r="L34" s="26" t="s">
        <v>581</v>
      </c>
      <c r="M34" s="20" t="s">
        <v>403</v>
      </c>
      <c r="N34" s="20" t="s">
        <v>403</v>
      </c>
    </row>
    <row r="35" spans="1:14" ht="63.75">
      <c r="A35" s="6">
        <v>30</v>
      </c>
      <c r="B35" s="7" t="s">
        <v>1157</v>
      </c>
      <c r="C35" s="20" t="s">
        <v>1446</v>
      </c>
      <c r="D35" s="20" t="s">
        <v>1985</v>
      </c>
      <c r="E35" s="18" t="s">
        <v>582</v>
      </c>
      <c r="F35" s="19" t="s">
        <v>583</v>
      </c>
      <c r="G35" s="24"/>
      <c r="H35" s="24">
        <v>1</v>
      </c>
      <c r="I35" s="25"/>
      <c r="J35" s="24"/>
      <c r="K35" s="24"/>
      <c r="L35" s="26" t="s">
        <v>1172</v>
      </c>
      <c r="M35" s="20" t="s">
        <v>584</v>
      </c>
      <c r="N35" s="20" t="s">
        <v>403</v>
      </c>
    </row>
    <row r="36" spans="1:14" ht="38.25">
      <c r="A36" s="21">
        <v>31</v>
      </c>
      <c r="B36" s="7" t="s">
        <v>1157</v>
      </c>
      <c r="C36" s="20" t="s">
        <v>1446</v>
      </c>
      <c r="D36" s="20" t="s">
        <v>1985</v>
      </c>
      <c r="E36" s="18" t="s">
        <v>1173</v>
      </c>
      <c r="F36" s="19" t="s">
        <v>1174</v>
      </c>
      <c r="G36" s="24"/>
      <c r="H36" s="24"/>
      <c r="I36" s="25">
        <v>1</v>
      </c>
      <c r="J36" s="24"/>
      <c r="K36" s="24"/>
      <c r="L36" s="26" t="s">
        <v>1175</v>
      </c>
      <c r="M36" s="20" t="s">
        <v>403</v>
      </c>
      <c r="N36" s="20" t="s">
        <v>403</v>
      </c>
    </row>
    <row r="37" spans="1:14" ht="38.25">
      <c r="A37" s="21">
        <v>32</v>
      </c>
      <c r="B37" s="7" t="s">
        <v>1157</v>
      </c>
      <c r="C37" s="20" t="s">
        <v>90</v>
      </c>
      <c r="D37" s="20" t="s">
        <v>1983</v>
      </c>
      <c r="E37" s="18" t="s">
        <v>342</v>
      </c>
      <c r="F37" s="19" t="s">
        <v>585</v>
      </c>
      <c r="G37" s="24"/>
      <c r="H37" s="24"/>
      <c r="I37" s="25">
        <v>1</v>
      </c>
      <c r="J37" s="24"/>
      <c r="K37" s="24"/>
      <c r="L37" s="26" t="s">
        <v>1176</v>
      </c>
      <c r="M37" s="20" t="s">
        <v>403</v>
      </c>
      <c r="N37" s="20" t="s">
        <v>403</v>
      </c>
    </row>
    <row r="38" spans="1:14" ht="38.25">
      <c r="A38" s="21">
        <v>32</v>
      </c>
      <c r="B38" s="7" t="s">
        <v>1157</v>
      </c>
      <c r="C38" s="20" t="s">
        <v>90</v>
      </c>
      <c r="D38" s="20" t="s">
        <v>1983</v>
      </c>
      <c r="E38" s="18" t="s">
        <v>343</v>
      </c>
      <c r="F38" s="19" t="s">
        <v>585</v>
      </c>
      <c r="G38" s="24"/>
      <c r="H38" s="24"/>
      <c r="I38" s="25">
        <v>1</v>
      </c>
      <c r="J38" s="24"/>
      <c r="K38" s="24"/>
      <c r="L38" s="26" t="s">
        <v>1176</v>
      </c>
      <c r="M38" s="20" t="s">
        <v>403</v>
      </c>
      <c r="N38" s="20" t="s">
        <v>403</v>
      </c>
    </row>
    <row r="39" spans="1:14" ht="38.25">
      <c r="A39" s="27">
        <v>33</v>
      </c>
      <c r="B39" s="7" t="s">
        <v>1157</v>
      </c>
      <c r="C39" s="28" t="s">
        <v>1446</v>
      </c>
      <c r="D39" s="28" t="s">
        <v>1985</v>
      </c>
      <c r="E39" s="29" t="s">
        <v>344</v>
      </c>
      <c r="F39" s="30" t="s">
        <v>586</v>
      </c>
      <c r="G39" s="31"/>
      <c r="H39" s="31"/>
      <c r="I39" s="32"/>
      <c r="J39" s="31">
        <v>1</v>
      </c>
      <c r="K39" s="31"/>
      <c r="L39" s="33" t="s">
        <v>1177</v>
      </c>
      <c r="M39" s="28" t="s">
        <v>403</v>
      </c>
      <c r="N39" s="28" t="s">
        <v>403</v>
      </c>
    </row>
    <row r="40" spans="1:14" ht="38.25">
      <c r="A40" s="27">
        <v>33</v>
      </c>
      <c r="B40" s="7" t="s">
        <v>1157</v>
      </c>
      <c r="C40" s="28" t="s">
        <v>1446</v>
      </c>
      <c r="D40" s="28" t="s">
        <v>1985</v>
      </c>
      <c r="E40" s="29" t="s">
        <v>345</v>
      </c>
      <c r="F40" s="30" t="s">
        <v>586</v>
      </c>
      <c r="G40" s="31"/>
      <c r="H40" s="31"/>
      <c r="I40" s="32"/>
      <c r="J40" s="31">
        <v>1</v>
      </c>
      <c r="K40" s="31"/>
      <c r="L40" s="33" t="s">
        <v>1177</v>
      </c>
      <c r="M40" s="28" t="s">
        <v>403</v>
      </c>
      <c r="N40" s="28" t="s">
        <v>403</v>
      </c>
    </row>
    <row r="41" spans="1:14" ht="77.25" thickBot="1">
      <c r="A41" s="34">
        <v>34</v>
      </c>
      <c r="B41" s="7" t="s">
        <v>1157</v>
      </c>
      <c r="C41" s="34" t="s">
        <v>1435</v>
      </c>
      <c r="D41" s="34" t="s">
        <v>587</v>
      </c>
      <c r="E41" s="34" t="s">
        <v>1178</v>
      </c>
      <c r="F41" s="34" t="s">
        <v>588</v>
      </c>
      <c r="G41" s="34"/>
      <c r="H41" s="34"/>
      <c r="I41" s="34">
        <v>1</v>
      </c>
      <c r="J41" s="34"/>
      <c r="K41" s="34"/>
      <c r="L41" s="34" t="s">
        <v>859</v>
      </c>
      <c r="M41" s="34" t="s">
        <v>403</v>
      </c>
      <c r="N41" s="34" t="s">
        <v>403</v>
      </c>
    </row>
    <row r="42" spans="1:14" s="44" customFormat="1" ht="24">
      <c r="A42" s="35">
        <v>1</v>
      </c>
      <c r="B42" s="36" t="s">
        <v>1158</v>
      </c>
      <c r="C42" s="37" t="s">
        <v>589</v>
      </c>
      <c r="D42" s="38" t="s">
        <v>590</v>
      </c>
      <c r="E42" s="39" t="s">
        <v>976</v>
      </c>
      <c r="F42" s="40" t="s">
        <v>977</v>
      </c>
      <c r="G42" s="41">
        <v>1</v>
      </c>
      <c r="H42" s="41">
        <v>0</v>
      </c>
      <c r="I42" s="41">
        <v>0</v>
      </c>
      <c r="J42" s="41">
        <v>0</v>
      </c>
      <c r="K42" s="41">
        <v>0</v>
      </c>
      <c r="L42" s="42" t="s">
        <v>978</v>
      </c>
      <c r="M42" s="42"/>
      <c r="N42" s="43"/>
    </row>
    <row r="43" spans="1:14" s="44" customFormat="1" ht="24.75" thickBot="1">
      <c r="A43" s="45">
        <v>2</v>
      </c>
      <c r="B43" s="46" t="s">
        <v>1158</v>
      </c>
      <c r="C43" s="47" t="s">
        <v>589</v>
      </c>
      <c r="D43" s="48" t="s">
        <v>979</v>
      </c>
      <c r="E43" s="49" t="s">
        <v>980</v>
      </c>
      <c r="F43" s="50" t="s">
        <v>981</v>
      </c>
      <c r="G43" s="51">
        <v>0</v>
      </c>
      <c r="H43" s="51">
        <v>1</v>
      </c>
      <c r="I43" s="51">
        <v>0</v>
      </c>
      <c r="J43" s="51">
        <v>0</v>
      </c>
      <c r="K43" s="51">
        <v>0</v>
      </c>
      <c r="L43" s="52" t="s">
        <v>982</v>
      </c>
      <c r="M43" s="52"/>
      <c r="N43" s="53"/>
    </row>
    <row r="44" spans="1:14" s="44" customFormat="1" ht="12">
      <c r="A44" s="35">
        <v>3</v>
      </c>
      <c r="B44" s="46" t="s">
        <v>1158</v>
      </c>
      <c r="C44" s="47" t="s">
        <v>589</v>
      </c>
      <c r="D44" s="48" t="s">
        <v>983</v>
      </c>
      <c r="E44" s="49" t="s">
        <v>984</v>
      </c>
      <c r="F44" s="54">
        <v>39087</v>
      </c>
      <c r="G44" s="55">
        <v>0</v>
      </c>
      <c r="H44" s="55">
        <v>0</v>
      </c>
      <c r="I44" s="55">
        <v>0</v>
      </c>
      <c r="J44" s="55">
        <v>1</v>
      </c>
      <c r="K44" s="55">
        <v>0</v>
      </c>
      <c r="L44" s="52" t="s">
        <v>985</v>
      </c>
      <c r="M44" s="52"/>
      <c r="N44" s="53"/>
    </row>
    <row r="45" spans="1:14" s="44" customFormat="1" ht="36.75" thickBot="1">
      <c r="A45" s="45">
        <v>4</v>
      </c>
      <c r="B45" s="46" t="s">
        <v>1158</v>
      </c>
      <c r="C45" s="47" t="s">
        <v>589</v>
      </c>
      <c r="D45" s="48" t="s">
        <v>979</v>
      </c>
      <c r="E45" s="49" t="s">
        <v>986</v>
      </c>
      <c r="F45" s="50" t="s">
        <v>987</v>
      </c>
      <c r="G45" s="51">
        <v>0</v>
      </c>
      <c r="H45" s="51">
        <v>1</v>
      </c>
      <c r="I45" s="51">
        <v>0</v>
      </c>
      <c r="J45" s="51">
        <v>0</v>
      </c>
      <c r="K45" s="51">
        <v>0</v>
      </c>
      <c r="L45" s="52" t="s">
        <v>988</v>
      </c>
      <c r="M45" s="56"/>
      <c r="N45" s="53"/>
    </row>
    <row r="46" spans="1:14" s="44" customFormat="1" ht="12">
      <c r="A46" s="35">
        <v>5</v>
      </c>
      <c r="B46" s="46" t="s">
        <v>1158</v>
      </c>
      <c r="C46" s="47" t="s">
        <v>589</v>
      </c>
      <c r="D46" s="48" t="s">
        <v>989</v>
      </c>
      <c r="E46" s="49" t="s">
        <v>990</v>
      </c>
      <c r="F46" s="54">
        <v>39088</v>
      </c>
      <c r="G46" s="51">
        <v>0</v>
      </c>
      <c r="H46" s="51">
        <v>0</v>
      </c>
      <c r="I46" s="51">
        <v>1</v>
      </c>
      <c r="J46" s="51">
        <v>0</v>
      </c>
      <c r="K46" s="51">
        <v>0</v>
      </c>
      <c r="L46" s="52" t="s">
        <v>458</v>
      </c>
      <c r="M46" s="52"/>
      <c r="N46" s="53"/>
    </row>
    <row r="47" spans="1:14" s="44" customFormat="1" thickBot="1">
      <c r="A47" s="45">
        <v>6</v>
      </c>
      <c r="B47" s="46" t="s">
        <v>1158</v>
      </c>
      <c r="C47" s="47" t="s">
        <v>589</v>
      </c>
      <c r="D47" s="48" t="s">
        <v>590</v>
      </c>
      <c r="E47" s="49" t="s">
        <v>459</v>
      </c>
      <c r="F47" s="54">
        <v>39147</v>
      </c>
      <c r="G47" s="51">
        <v>0</v>
      </c>
      <c r="H47" s="51">
        <v>0</v>
      </c>
      <c r="I47" s="51">
        <v>0</v>
      </c>
      <c r="J47" s="51">
        <v>0</v>
      </c>
      <c r="K47" s="51">
        <v>1</v>
      </c>
      <c r="L47" s="52" t="s">
        <v>460</v>
      </c>
      <c r="M47" s="52"/>
      <c r="N47" s="53"/>
    </row>
    <row r="48" spans="1:14" s="44" customFormat="1" ht="24">
      <c r="A48" s="35">
        <v>7</v>
      </c>
      <c r="B48" s="46" t="s">
        <v>1158</v>
      </c>
      <c r="C48" s="47" t="s">
        <v>589</v>
      </c>
      <c r="D48" s="48" t="s">
        <v>989</v>
      </c>
      <c r="E48" s="49" t="s">
        <v>459</v>
      </c>
      <c r="F48" s="54">
        <v>39208</v>
      </c>
      <c r="G48" s="51">
        <v>0</v>
      </c>
      <c r="H48" s="51">
        <v>0</v>
      </c>
      <c r="I48" s="51">
        <v>0</v>
      </c>
      <c r="J48" s="51">
        <v>0</v>
      </c>
      <c r="K48" s="51">
        <v>1</v>
      </c>
      <c r="L48" s="52" t="s">
        <v>461</v>
      </c>
      <c r="M48" s="52"/>
      <c r="N48" s="53"/>
    </row>
    <row r="49" spans="1:14" s="44" customFormat="1" thickBot="1">
      <c r="A49" s="45">
        <v>8</v>
      </c>
      <c r="B49" s="46" t="s">
        <v>1158</v>
      </c>
      <c r="C49" s="47" t="s">
        <v>589</v>
      </c>
      <c r="D49" s="48" t="s">
        <v>979</v>
      </c>
      <c r="E49" s="49" t="s">
        <v>1496</v>
      </c>
      <c r="F49" s="54">
        <v>39208</v>
      </c>
      <c r="G49" s="55">
        <v>0</v>
      </c>
      <c r="H49" s="51">
        <v>0</v>
      </c>
      <c r="I49" s="55">
        <v>0</v>
      </c>
      <c r="J49" s="55">
        <v>0</v>
      </c>
      <c r="K49" s="55">
        <v>1</v>
      </c>
      <c r="L49" s="52" t="s">
        <v>462</v>
      </c>
      <c r="M49" s="52"/>
      <c r="N49" s="53"/>
    </row>
    <row r="50" spans="1:14" s="44" customFormat="1" ht="12">
      <c r="A50" s="35">
        <v>9</v>
      </c>
      <c r="B50" s="46" t="s">
        <v>1158</v>
      </c>
      <c r="C50" s="47" t="s">
        <v>589</v>
      </c>
      <c r="D50" s="48" t="s">
        <v>989</v>
      </c>
      <c r="E50" s="49" t="s">
        <v>463</v>
      </c>
      <c r="F50" s="54">
        <v>39269</v>
      </c>
      <c r="G50" s="57">
        <v>0</v>
      </c>
      <c r="H50" s="57">
        <v>0</v>
      </c>
      <c r="I50" s="57">
        <v>1</v>
      </c>
      <c r="J50" s="57">
        <v>0</v>
      </c>
      <c r="K50" s="57">
        <v>0</v>
      </c>
      <c r="L50" s="52" t="s">
        <v>458</v>
      </c>
      <c r="M50" s="58"/>
      <c r="N50" s="53"/>
    </row>
    <row r="51" spans="1:14" s="44" customFormat="1" thickBot="1">
      <c r="A51" s="45">
        <v>10</v>
      </c>
      <c r="B51" s="46" t="s">
        <v>1158</v>
      </c>
      <c r="C51" s="47" t="s">
        <v>589</v>
      </c>
      <c r="D51" s="48" t="s">
        <v>983</v>
      </c>
      <c r="E51" s="49" t="s">
        <v>464</v>
      </c>
      <c r="F51" s="54">
        <v>39269</v>
      </c>
      <c r="G51" s="57">
        <v>0</v>
      </c>
      <c r="H51" s="57">
        <v>0</v>
      </c>
      <c r="I51" s="57">
        <v>0</v>
      </c>
      <c r="J51" s="57">
        <v>0</v>
      </c>
      <c r="K51" s="57">
        <v>1</v>
      </c>
      <c r="L51" s="52" t="s">
        <v>985</v>
      </c>
      <c r="M51" s="58"/>
      <c r="N51" s="53"/>
    </row>
    <row r="52" spans="1:14" s="44" customFormat="1" ht="24">
      <c r="A52" s="35">
        <v>11</v>
      </c>
      <c r="B52" s="46" t="s">
        <v>1158</v>
      </c>
      <c r="C52" s="47" t="s">
        <v>589</v>
      </c>
      <c r="D52" s="48" t="s">
        <v>989</v>
      </c>
      <c r="E52" s="49" t="s">
        <v>465</v>
      </c>
      <c r="F52" s="50" t="s">
        <v>466</v>
      </c>
      <c r="G52" s="57">
        <v>0</v>
      </c>
      <c r="H52" s="57">
        <v>0</v>
      </c>
      <c r="I52" s="57">
        <v>1</v>
      </c>
      <c r="J52" s="57">
        <v>0</v>
      </c>
      <c r="K52" s="57">
        <v>0</v>
      </c>
      <c r="L52" s="52" t="s">
        <v>527</v>
      </c>
      <c r="M52" s="58"/>
      <c r="N52" s="53"/>
    </row>
    <row r="53" spans="1:14" s="44" customFormat="1" thickBot="1">
      <c r="A53" s="45">
        <v>12</v>
      </c>
      <c r="B53" s="46" t="s">
        <v>1158</v>
      </c>
      <c r="C53" s="47" t="s">
        <v>589</v>
      </c>
      <c r="D53" s="48" t="s">
        <v>983</v>
      </c>
      <c r="E53" s="49" t="s">
        <v>528</v>
      </c>
      <c r="F53" s="50" t="s">
        <v>529</v>
      </c>
      <c r="G53" s="57">
        <v>0</v>
      </c>
      <c r="H53" s="57">
        <v>0</v>
      </c>
      <c r="I53" s="57">
        <v>1</v>
      </c>
      <c r="J53" s="57">
        <v>0</v>
      </c>
      <c r="K53" s="57">
        <v>0</v>
      </c>
      <c r="L53" s="52" t="s">
        <v>458</v>
      </c>
      <c r="M53" s="58"/>
      <c r="N53" s="53"/>
    </row>
    <row r="54" spans="1:14" s="44" customFormat="1" ht="24">
      <c r="A54" s="35">
        <v>13</v>
      </c>
      <c r="B54" s="46" t="s">
        <v>1158</v>
      </c>
      <c r="C54" s="47" t="s">
        <v>589</v>
      </c>
      <c r="D54" s="48" t="s">
        <v>983</v>
      </c>
      <c r="E54" s="49" t="s">
        <v>530</v>
      </c>
      <c r="F54" s="50" t="s">
        <v>529</v>
      </c>
      <c r="G54" s="57">
        <v>0</v>
      </c>
      <c r="H54" s="57">
        <v>0</v>
      </c>
      <c r="I54" s="57">
        <v>0</v>
      </c>
      <c r="J54" s="57">
        <v>0</v>
      </c>
      <c r="K54" s="57">
        <v>1</v>
      </c>
      <c r="L54" s="52" t="s">
        <v>155</v>
      </c>
      <c r="M54" s="58"/>
      <c r="N54" s="53"/>
    </row>
    <row r="55" spans="1:14" s="44" customFormat="1" ht="24.75" thickBot="1">
      <c r="A55" s="45">
        <v>14</v>
      </c>
      <c r="B55" s="46" t="s">
        <v>1158</v>
      </c>
      <c r="C55" s="47" t="s">
        <v>589</v>
      </c>
      <c r="D55" s="48" t="s">
        <v>156</v>
      </c>
      <c r="E55" s="49" t="s">
        <v>157</v>
      </c>
      <c r="F55" s="54">
        <v>39301</v>
      </c>
      <c r="G55" s="57">
        <v>0</v>
      </c>
      <c r="H55" s="57">
        <v>1</v>
      </c>
      <c r="I55" s="57">
        <v>0</v>
      </c>
      <c r="J55" s="57">
        <v>0</v>
      </c>
      <c r="K55" s="57">
        <v>0</v>
      </c>
      <c r="L55" s="52" t="s">
        <v>0</v>
      </c>
      <c r="M55" s="58"/>
      <c r="N55" s="53"/>
    </row>
    <row r="56" spans="1:14" s="44" customFormat="1" ht="12">
      <c r="A56" s="35">
        <v>15</v>
      </c>
      <c r="B56" s="46" t="s">
        <v>1158</v>
      </c>
      <c r="C56" s="47" t="s">
        <v>589</v>
      </c>
      <c r="D56" s="48" t="s">
        <v>989</v>
      </c>
      <c r="E56" s="49" t="s">
        <v>459</v>
      </c>
      <c r="F56" s="161">
        <v>39393</v>
      </c>
      <c r="G56" s="57">
        <v>0</v>
      </c>
      <c r="H56" s="57">
        <v>0</v>
      </c>
      <c r="I56" s="57">
        <v>0</v>
      </c>
      <c r="J56" s="57">
        <v>0</v>
      </c>
      <c r="K56" s="57">
        <v>1</v>
      </c>
      <c r="L56" s="52" t="s">
        <v>460</v>
      </c>
      <c r="M56" s="58"/>
      <c r="N56" s="53"/>
    </row>
    <row r="57" spans="1:14" s="44" customFormat="1" ht="24.75" thickBot="1">
      <c r="A57" s="45">
        <v>16</v>
      </c>
      <c r="B57" s="46" t="s">
        <v>1158</v>
      </c>
      <c r="C57" s="47" t="s">
        <v>589</v>
      </c>
      <c r="D57" s="48" t="s">
        <v>1</v>
      </c>
      <c r="E57" s="49" t="s">
        <v>459</v>
      </c>
      <c r="F57" s="50" t="s">
        <v>2</v>
      </c>
      <c r="G57" s="57">
        <v>0</v>
      </c>
      <c r="H57" s="57">
        <v>0</v>
      </c>
      <c r="I57" s="57">
        <v>0</v>
      </c>
      <c r="J57" s="57">
        <v>0</v>
      </c>
      <c r="K57" s="57">
        <v>1</v>
      </c>
      <c r="L57" s="52" t="s">
        <v>3</v>
      </c>
      <c r="M57" s="58"/>
      <c r="N57" s="53"/>
    </row>
    <row r="58" spans="1:14" s="44" customFormat="1" ht="12">
      <c r="A58" s="35">
        <v>17</v>
      </c>
      <c r="B58" s="46" t="s">
        <v>1158</v>
      </c>
      <c r="C58" s="47" t="s">
        <v>589</v>
      </c>
      <c r="D58" s="48" t="s">
        <v>4</v>
      </c>
      <c r="E58" s="49" t="s">
        <v>5</v>
      </c>
      <c r="F58" s="50" t="s">
        <v>6</v>
      </c>
      <c r="G58" s="57">
        <v>0</v>
      </c>
      <c r="H58" s="57">
        <v>0</v>
      </c>
      <c r="I58" s="57">
        <v>0</v>
      </c>
      <c r="J58" s="57">
        <v>0</v>
      </c>
      <c r="K58" s="57">
        <v>1</v>
      </c>
      <c r="L58" s="52" t="s">
        <v>7</v>
      </c>
      <c r="M58" s="58"/>
      <c r="N58" s="53"/>
    </row>
    <row r="59" spans="1:14" s="44" customFormat="1" thickBot="1">
      <c r="A59" s="45">
        <v>18</v>
      </c>
      <c r="B59" s="46" t="s">
        <v>1158</v>
      </c>
      <c r="C59" s="47" t="s">
        <v>589</v>
      </c>
      <c r="D59" s="48" t="s">
        <v>979</v>
      </c>
      <c r="E59" s="49" t="s">
        <v>459</v>
      </c>
      <c r="F59" s="50" t="s">
        <v>8</v>
      </c>
      <c r="G59" s="57">
        <v>0</v>
      </c>
      <c r="H59" s="57">
        <v>0</v>
      </c>
      <c r="I59" s="57">
        <v>0</v>
      </c>
      <c r="J59" s="57">
        <v>0</v>
      </c>
      <c r="K59" s="57">
        <v>1</v>
      </c>
      <c r="L59" s="52" t="s">
        <v>7</v>
      </c>
      <c r="M59" s="58"/>
      <c r="N59" s="53"/>
    </row>
    <row r="60" spans="1:14" s="44" customFormat="1" ht="24">
      <c r="A60" s="35">
        <v>19</v>
      </c>
      <c r="B60" s="46" t="s">
        <v>1158</v>
      </c>
      <c r="C60" s="47" t="s">
        <v>589</v>
      </c>
      <c r="D60" s="48" t="s">
        <v>989</v>
      </c>
      <c r="E60" s="49" t="s">
        <v>9</v>
      </c>
      <c r="F60" s="50" t="s">
        <v>10</v>
      </c>
      <c r="G60" s="57">
        <v>0</v>
      </c>
      <c r="H60" s="57">
        <v>0</v>
      </c>
      <c r="I60" s="57">
        <v>1</v>
      </c>
      <c r="J60" s="57">
        <v>0</v>
      </c>
      <c r="K60" s="57">
        <v>0</v>
      </c>
      <c r="L60" s="52" t="s">
        <v>11</v>
      </c>
      <c r="M60" s="58"/>
      <c r="N60" s="53"/>
    </row>
    <row r="61" spans="1:14" s="44" customFormat="1" ht="24.75" thickBot="1">
      <c r="A61" s="45">
        <v>20</v>
      </c>
      <c r="B61" s="46" t="s">
        <v>1158</v>
      </c>
      <c r="C61" s="47" t="s">
        <v>589</v>
      </c>
      <c r="D61" s="48" t="s">
        <v>979</v>
      </c>
      <c r="E61" s="49" t="s">
        <v>459</v>
      </c>
      <c r="F61" s="50" t="s">
        <v>12</v>
      </c>
      <c r="G61" s="57">
        <v>0</v>
      </c>
      <c r="H61" s="57">
        <v>0</v>
      </c>
      <c r="I61" s="57">
        <v>0</v>
      </c>
      <c r="J61" s="57">
        <v>0</v>
      </c>
      <c r="K61" s="57">
        <v>1</v>
      </c>
      <c r="L61" s="52" t="s">
        <v>13</v>
      </c>
      <c r="M61" s="58"/>
      <c r="N61" s="53"/>
    </row>
    <row r="62" spans="1:14" s="44" customFormat="1" ht="24">
      <c r="A62" s="35">
        <v>21</v>
      </c>
      <c r="B62" s="46" t="s">
        <v>1158</v>
      </c>
      <c r="C62" s="47" t="s">
        <v>589</v>
      </c>
      <c r="D62" s="48" t="s">
        <v>979</v>
      </c>
      <c r="E62" s="49" t="s">
        <v>459</v>
      </c>
      <c r="F62" s="54">
        <v>39090</v>
      </c>
      <c r="G62" s="57">
        <v>0</v>
      </c>
      <c r="H62" s="57">
        <v>0</v>
      </c>
      <c r="I62" s="57">
        <v>0</v>
      </c>
      <c r="J62" s="57">
        <v>0</v>
      </c>
      <c r="K62" s="57">
        <v>1</v>
      </c>
      <c r="L62" s="52" t="s">
        <v>14</v>
      </c>
      <c r="M62" s="58"/>
      <c r="N62" s="53"/>
    </row>
    <row r="63" spans="1:14" s="44" customFormat="1" ht="24.75" thickBot="1">
      <c r="A63" s="45">
        <v>22</v>
      </c>
      <c r="B63" s="46" t="s">
        <v>1158</v>
      </c>
      <c r="C63" s="47" t="s">
        <v>589</v>
      </c>
      <c r="D63" s="48" t="s">
        <v>979</v>
      </c>
      <c r="E63" s="49" t="s">
        <v>459</v>
      </c>
      <c r="F63" s="54">
        <v>39149</v>
      </c>
      <c r="G63" s="57">
        <v>0</v>
      </c>
      <c r="H63" s="57">
        <v>0</v>
      </c>
      <c r="I63" s="57">
        <v>0</v>
      </c>
      <c r="J63" s="57">
        <v>0</v>
      </c>
      <c r="K63" s="57">
        <v>1</v>
      </c>
      <c r="L63" s="52" t="s">
        <v>14</v>
      </c>
      <c r="M63" s="58"/>
      <c r="N63" s="53"/>
    </row>
    <row r="64" spans="1:14" s="44" customFormat="1" ht="12">
      <c r="A64" s="35">
        <v>23</v>
      </c>
      <c r="B64" s="46" t="s">
        <v>1158</v>
      </c>
      <c r="C64" s="47" t="s">
        <v>589</v>
      </c>
      <c r="D64" s="48" t="s">
        <v>989</v>
      </c>
      <c r="E64" s="49" t="s">
        <v>459</v>
      </c>
      <c r="F64" s="54">
        <v>39149</v>
      </c>
      <c r="G64" s="57">
        <v>0</v>
      </c>
      <c r="H64" s="57">
        <v>0</v>
      </c>
      <c r="I64" s="57">
        <v>0</v>
      </c>
      <c r="J64" s="57">
        <v>0</v>
      </c>
      <c r="K64" s="57">
        <v>1</v>
      </c>
      <c r="L64" s="52" t="s">
        <v>460</v>
      </c>
      <c r="M64" s="58"/>
      <c r="N64" s="53"/>
    </row>
    <row r="65" spans="1:14" s="44" customFormat="1" thickBot="1">
      <c r="A65" s="45">
        <v>24</v>
      </c>
      <c r="B65" s="46" t="s">
        <v>1158</v>
      </c>
      <c r="C65" s="47" t="s">
        <v>589</v>
      </c>
      <c r="D65" s="48" t="s">
        <v>989</v>
      </c>
      <c r="E65" s="49" t="s">
        <v>15</v>
      </c>
      <c r="F65" s="54">
        <v>39210</v>
      </c>
      <c r="G65" s="57">
        <v>0</v>
      </c>
      <c r="H65" s="57">
        <v>0</v>
      </c>
      <c r="I65" s="57">
        <v>0</v>
      </c>
      <c r="J65" s="57">
        <v>0</v>
      </c>
      <c r="K65" s="57">
        <v>1</v>
      </c>
      <c r="L65" s="52" t="s">
        <v>460</v>
      </c>
      <c r="M65" s="58"/>
      <c r="N65" s="53"/>
    </row>
    <row r="66" spans="1:14" s="44" customFormat="1" ht="12">
      <c r="A66" s="35">
        <v>25</v>
      </c>
      <c r="B66" s="46" t="s">
        <v>1158</v>
      </c>
      <c r="C66" s="47" t="s">
        <v>589</v>
      </c>
      <c r="D66" s="48" t="s">
        <v>989</v>
      </c>
      <c r="E66" s="49" t="s">
        <v>459</v>
      </c>
      <c r="F66" s="54">
        <v>39210</v>
      </c>
      <c r="G66" s="57">
        <v>0</v>
      </c>
      <c r="H66" s="57">
        <v>0</v>
      </c>
      <c r="I66" s="57">
        <v>0</v>
      </c>
      <c r="J66" s="57">
        <v>0</v>
      </c>
      <c r="K66" s="57">
        <v>1</v>
      </c>
      <c r="L66" s="52" t="s">
        <v>460</v>
      </c>
      <c r="M66" s="58"/>
      <c r="N66" s="53"/>
    </row>
    <row r="67" spans="1:14" s="44" customFormat="1" thickBot="1">
      <c r="A67" s="45">
        <v>26</v>
      </c>
      <c r="B67" s="46" t="s">
        <v>1158</v>
      </c>
      <c r="C67" s="47" t="s">
        <v>589</v>
      </c>
      <c r="D67" s="48" t="s">
        <v>1</v>
      </c>
      <c r="E67" s="49" t="s">
        <v>16</v>
      </c>
      <c r="F67" s="50" t="s">
        <v>17</v>
      </c>
      <c r="G67" s="57">
        <v>0</v>
      </c>
      <c r="H67" s="57">
        <v>0</v>
      </c>
      <c r="I67" s="57">
        <v>0</v>
      </c>
      <c r="J67" s="57">
        <v>0</v>
      </c>
      <c r="K67" s="57">
        <v>1</v>
      </c>
      <c r="L67" s="52" t="s">
        <v>18</v>
      </c>
      <c r="M67" s="58"/>
      <c r="N67" s="53"/>
    </row>
    <row r="68" spans="1:14" s="44" customFormat="1" ht="24">
      <c r="A68" s="35">
        <v>27</v>
      </c>
      <c r="B68" s="46" t="s">
        <v>1158</v>
      </c>
      <c r="C68" s="47" t="s">
        <v>589</v>
      </c>
      <c r="D68" s="48" t="s">
        <v>979</v>
      </c>
      <c r="E68" s="49" t="s">
        <v>459</v>
      </c>
      <c r="F68" s="50" t="s">
        <v>17</v>
      </c>
      <c r="G68" s="57">
        <v>0</v>
      </c>
      <c r="H68" s="57">
        <v>0</v>
      </c>
      <c r="I68" s="57">
        <v>0</v>
      </c>
      <c r="J68" s="57">
        <v>0</v>
      </c>
      <c r="K68" s="57">
        <v>1</v>
      </c>
      <c r="L68" s="52" t="s">
        <v>19</v>
      </c>
      <c r="M68" s="58"/>
      <c r="N68" s="53"/>
    </row>
    <row r="69" spans="1:14" s="44" customFormat="1" ht="48.75" thickBot="1">
      <c r="A69" s="45">
        <v>28</v>
      </c>
      <c r="B69" s="46" t="s">
        <v>1158</v>
      </c>
      <c r="C69" s="47" t="s">
        <v>589</v>
      </c>
      <c r="D69" s="48" t="s">
        <v>4</v>
      </c>
      <c r="E69" s="49" t="s">
        <v>459</v>
      </c>
      <c r="F69" s="50" t="s">
        <v>20</v>
      </c>
      <c r="G69" s="57">
        <v>0</v>
      </c>
      <c r="H69" s="57">
        <v>0</v>
      </c>
      <c r="I69" s="57">
        <v>0</v>
      </c>
      <c r="J69" s="57">
        <v>0</v>
      </c>
      <c r="K69" s="57">
        <v>1</v>
      </c>
      <c r="L69" s="52" t="s">
        <v>21</v>
      </c>
      <c r="M69" s="58"/>
      <c r="N69" s="53"/>
    </row>
    <row r="70" spans="1:14" s="44" customFormat="1" ht="72">
      <c r="A70" s="35">
        <v>29</v>
      </c>
      <c r="B70" s="46" t="s">
        <v>1158</v>
      </c>
      <c r="C70" s="47" t="s">
        <v>589</v>
      </c>
      <c r="D70" s="48" t="s">
        <v>4</v>
      </c>
      <c r="E70" s="49" t="s">
        <v>459</v>
      </c>
      <c r="F70" s="50" t="s">
        <v>22</v>
      </c>
      <c r="G70" s="57">
        <v>0</v>
      </c>
      <c r="H70" s="57">
        <v>0</v>
      </c>
      <c r="I70" s="57">
        <v>0</v>
      </c>
      <c r="J70" s="57">
        <v>0</v>
      </c>
      <c r="K70" s="57">
        <v>1</v>
      </c>
      <c r="L70" s="52" t="s">
        <v>23</v>
      </c>
      <c r="M70" s="58"/>
      <c r="N70" s="53"/>
    </row>
    <row r="71" spans="1:14" s="44" customFormat="1" ht="36.75" thickBot="1">
      <c r="A71" s="45">
        <v>30</v>
      </c>
      <c r="B71" s="46" t="s">
        <v>1158</v>
      </c>
      <c r="C71" s="47" t="s">
        <v>589</v>
      </c>
      <c r="D71" s="48" t="s">
        <v>24</v>
      </c>
      <c r="E71" s="49" t="s">
        <v>160</v>
      </c>
      <c r="F71" s="160" t="s">
        <v>25</v>
      </c>
      <c r="G71" s="57">
        <v>0</v>
      </c>
      <c r="H71" s="57">
        <v>0</v>
      </c>
      <c r="I71" s="57">
        <v>1</v>
      </c>
      <c r="J71" s="57">
        <v>0</v>
      </c>
      <c r="K71" s="57">
        <v>0</v>
      </c>
      <c r="L71" s="52" t="s">
        <v>161</v>
      </c>
      <c r="M71" s="58"/>
      <c r="N71" s="53"/>
    </row>
    <row r="72" spans="1:14" s="44" customFormat="1" ht="72">
      <c r="A72" s="35">
        <v>31</v>
      </c>
      <c r="B72" s="46" t="s">
        <v>1158</v>
      </c>
      <c r="C72" s="47" t="s">
        <v>589</v>
      </c>
      <c r="D72" s="48" t="s">
        <v>4</v>
      </c>
      <c r="E72" s="49" t="s">
        <v>1496</v>
      </c>
      <c r="F72" s="160" t="s">
        <v>26</v>
      </c>
      <c r="G72" s="57">
        <v>0</v>
      </c>
      <c r="H72" s="57">
        <v>0</v>
      </c>
      <c r="I72" s="57">
        <v>0</v>
      </c>
      <c r="J72" s="57">
        <v>0</v>
      </c>
      <c r="K72" s="57">
        <v>1</v>
      </c>
      <c r="L72" s="52" t="s">
        <v>189</v>
      </c>
      <c r="M72" s="58"/>
      <c r="N72" s="53"/>
    </row>
    <row r="73" spans="1:14" s="44" customFormat="1" ht="36.75" thickBot="1">
      <c r="A73" s="45">
        <v>32</v>
      </c>
      <c r="B73" s="46" t="s">
        <v>1158</v>
      </c>
      <c r="C73" s="59" t="s">
        <v>190</v>
      </c>
      <c r="D73" s="59" t="s">
        <v>191</v>
      </c>
      <c r="E73" s="59" t="s">
        <v>1070</v>
      </c>
      <c r="F73" s="60">
        <v>39299</v>
      </c>
      <c r="G73" s="55">
        <v>0</v>
      </c>
      <c r="H73" s="55">
        <v>0</v>
      </c>
      <c r="I73" s="55">
        <v>1</v>
      </c>
      <c r="J73" s="55">
        <v>0</v>
      </c>
      <c r="K73" s="55">
        <v>0</v>
      </c>
      <c r="L73" s="61" t="s">
        <v>1696</v>
      </c>
      <c r="M73" s="52" t="s">
        <v>584</v>
      </c>
      <c r="N73" s="53" t="s">
        <v>797</v>
      </c>
    </row>
    <row r="74" spans="1:14" s="44" customFormat="1" ht="36">
      <c r="A74" s="35">
        <v>33</v>
      </c>
      <c r="B74" s="46" t="s">
        <v>1158</v>
      </c>
      <c r="C74" s="46" t="s">
        <v>190</v>
      </c>
      <c r="D74" s="62" t="s">
        <v>798</v>
      </c>
      <c r="E74" s="62" t="s">
        <v>799</v>
      </c>
      <c r="F74" s="162">
        <v>39360</v>
      </c>
      <c r="G74" s="51">
        <v>0</v>
      </c>
      <c r="H74" s="51">
        <v>1</v>
      </c>
      <c r="I74" s="51">
        <v>0</v>
      </c>
      <c r="J74" s="51">
        <v>0</v>
      </c>
      <c r="K74" s="51">
        <v>0</v>
      </c>
      <c r="L74" s="61" t="s">
        <v>800</v>
      </c>
      <c r="M74" s="64" t="s">
        <v>584</v>
      </c>
      <c r="N74" s="53" t="s">
        <v>801</v>
      </c>
    </row>
    <row r="75" spans="1:14" s="44" customFormat="1" thickBot="1">
      <c r="A75" s="45">
        <v>34</v>
      </c>
      <c r="B75" s="46" t="s">
        <v>1158</v>
      </c>
      <c r="C75" s="59" t="s">
        <v>190</v>
      </c>
      <c r="D75" s="59" t="s">
        <v>798</v>
      </c>
      <c r="E75" s="59" t="s">
        <v>802</v>
      </c>
      <c r="F75" s="60" t="s">
        <v>803</v>
      </c>
      <c r="G75" s="55">
        <v>0</v>
      </c>
      <c r="H75" s="55">
        <v>0</v>
      </c>
      <c r="I75" s="55">
        <v>0</v>
      </c>
      <c r="J75" s="55">
        <v>0</v>
      </c>
      <c r="K75" s="55">
        <v>1</v>
      </c>
      <c r="L75" s="61" t="s">
        <v>631</v>
      </c>
      <c r="M75" s="64"/>
      <c r="N75" s="53" t="s">
        <v>797</v>
      </c>
    </row>
    <row r="76" spans="1:14" s="44" customFormat="1" ht="12">
      <c r="A76" s="35">
        <v>35</v>
      </c>
      <c r="B76" s="46" t="s">
        <v>1158</v>
      </c>
      <c r="C76" s="46" t="s">
        <v>190</v>
      </c>
      <c r="D76" s="46" t="s">
        <v>632</v>
      </c>
      <c r="E76" s="62" t="s">
        <v>633</v>
      </c>
      <c r="F76" s="63" t="s">
        <v>634</v>
      </c>
      <c r="G76" s="51">
        <v>0</v>
      </c>
      <c r="H76" s="51">
        <v>0</v>
      </c>
      <c r="I76" s="51">
        <v>0</v>
      </c>
      <c r="J76" s="51">
        <v>0</v>
      </c>
      <c r="K76" s="51">
        <v>1</v>
      </c>
      <c r="L76" s="61" t="s">
        <v>631</v>
      </c>
      <c r="M76" s="65"/>
      <c r="N76" s="53" t="s">
        <v>797</v>
      </c>
    </row>
    <row r="77" spans="1:14" s="44" customFormat="1" ht="24.75" thickBot="1">
      <c r="A77" s="45">
        <v>36</v>
      </c>
      <c r="B77" s="46" t="s">
        <v>1158</v>
      </c>
      <c r="C77" s="46" t="s">
        <v>190</v>
      </c>
      <c r="D77" s="46" t="s">
        <v>632</v>
      </c>
      <c r="E77" s="62" t="s">
        <v>635</v>
      </c>
      <c r="F77" s="63" t="s">
        <v>634</v>
      </c>
      <c r="G77" s="51">
        <v>0</v>
      </c>
      <c r="H77" s="51">
        <v>0</v>
      </c>
      <c r="I77" s="51">
        <v>1</v>
      </c>
      <c r="J77" s="51">
        <v>0</v>
      </c>
      <c r="K77" s="51">
        <v>0</v>
      </c>
      <c r="L77" s="61" t="s">
        <v>1185</v>
      </c>
      <c r="M77" s="64"/>
      <c r="N77" s="53"/>
    </row>
    <row r="78" spans="1:14" s="44" customFormat="1" ht="12">
      <c r="A78" s="35">
        <v>37</v>
      </c>
      <c r="B78" s="46" t="s">
        <v>1158</v>
      </c>
      <c r="C78" s="46" t="s">
        <v>190</v>
      </c>
      <c r="D78" s="46" t="s">
        <v>632</v>
      </c>
      <c r="E78" s="62" t="s">
        <v>1186</v>
      </c>
      <c r="F78" s="63" t="s">
        <v>1187</v>
      </c>
      <c r="G78" s="51">
        <v>0</v>
      </c>
      <c r="H78" s="51">
        <v>0</v>
      </c>
      <c r="I78" s="51">
        <v>0</v>
      </c>
      <c r="J78" s="51">
        <v>0</v>
      </c>
      <c r="K78" s="51">
        <v>1</v>
      </c>
      <c r="L78" s="61" t="s">
        <v>1188</v>
      </c>
      <c r="M78" s="64"/>
      <c r="N78" s="53" t="s">
        <v>1189</v>
      </c>
    </row>
    <row r="79" spans="1:14" s="44" customFormat="1" thickBot="1">
      <c r="A79" s="45">
        <v>38</v>
      </c>
      <c r="B79" s="46" t="s">
        <v>1158</v>
      </c>
      <c r="C79" s="46" t="s">
        <v>190</v>
      </c>
      <c r="D79" s="46" t="s">
        <v>1190</v>
      </c>
      <c r="E79" s="62" t="s">
        <v>1191</v>
      </c>
      <c r="F79" s="63" t="s">
        <v>1192</v>
      </c>
      <c r="G79" s="51">
        <v>0</v>
      </c>
      <c r="H79" s="51">
        <v>0</v>
      </c>
      <c r="I79" s="51">
        <v>0</v>
      </c>
      <c r="J79" s="51">
        <v>0</v>
      </c>
      <c r="K79" s="51">
        <v>1</v>
      </c>
      <c r="L79" s="61" t="s">
        <v>631</v>
      </c>
      <c r="M79" s="52"/>
      <c r="N79" s="53" t="s">
        <v>797</v>
      </c>
    </row>
    <row r="80" spans="1:14" s="44" customFormat="1" ht="48">
      <c r="A80" s="35">
        <v>39</v>
      </c>
      <c r="B80" s="46" t="s">
        <v>1158</v>
      </c>
      <c r="C80" s="59" t="s">
        <v>190</v>
      </c>
      <c r="D80" s="59" t="s">
        <v>1190</v>
      </c>
      <c r="E80" s="59" t="s">
        <v>1193</v>
      </c>
      <c r="F80" s="60">
        <v>39089</v>
      </c>
      <c r="G80" s="55">
        <v>0</v>
      </c>
      <c r="H80" s="51">
        <v>0</v>
      </c>
      <c r="I80" s="55">
        <v>0</v>
      </c>
      <c r="J80" s="55">
        <v>0</v>
      </c>
      <c r="K80" s="55">
        <v>1</v>
      </c>
      <c r="L80" s="61" t="s">
        <v>1836</v>
      </c>
      <c r="M80" s="64"/>
      <c r="N80" s="53" t="s">
        <v>1189</v>
      </c>
    </row>
    <row r="81" spans="1:15" s="44" customFormat="1" thickBot="1">
      <c r="A81" s="45">
        <v>40</v>
      </c>
      <c r="B81" s="46" t="s">
        <v>1158</v>
      </c>
      <c r="C81" s="59" t="s">
        <v>190</v>
      </c>
      <c r="D81" s="59" t="s">
        <v>798</v>
      </c>
      <c r="E81" s="59" t="s">
        <v>1837</v>
      </c>
      <c r="F81" s="66">
        <v>39209</v>
      </c>
      <c r="G81" s="57">
        <v>0</v>
      </c>
      <c r="H81" s="57">
        <v>0</v>
      </c>
      <c r="I81" s="57">
        <v>0</v>
      </c>
      <c r="J81" s="57">
        <v>0</v>
      </c>
      <c r="K81" s="57">
        <v>1</v>
      </c>
      <c r="L81" s="67" t="s">
        <v>631</v>
      </c>
      <c r="M81" s="68"/>
      <c r="N81" s="53" t="s">
        <v>797</v>
      </c>
    </row>
    <row r="82" spans="1:15" s="44" customFormat="1" ht="12">
      <c r="A82" s="35">
        <v>41</v>
      </c>
      <c r="B82" s="46" t="s">
        <v>1158</v>
      </c>
      <c r="C82" s="59" t="s">
        <v>190</v>
      </c>
      <c r="D82" s="59" t="s">
        <v>191</v>
      </c>
      <c r="E82" s="59" t="s">
        <v>1838</v>
      </c>
      <c r="F82" s="66" t="s">
        <v>1839</v>
      </c>
      <c r="G82" s="57">
        <v>0</v>
      </c>
      <c r="H82" s="57">
        <v>0</v>
      </c>
      <c r="I82" s="57">
        <v>0</v>
      </c>
      <c r="J82" s="57">
        <v>0</v>
      </c>
      <c r="K82" s="57">
        <v>1</v>
      </c>
      <c r="L82" s="67" t="s">
        <v>631</v>
      </c>
      <c r="M82" s="68"/>
      <c r="N82" s="53" t="s">
        <v>797</v>
      </c>
    </row>
    <row r="83" spans="1:15" s="44" customFormat="1" thickBot="1">
      <c r="A83" s="45">
        <v>42</v>
      </c>
      <c r="B83" s="46" t="s">
        <v>1158</v>
      </c>
      <c r="C83" s="59" t="s">
        <v>190</v>
      </c>
      <c r="D83" s="59" t="s">
        <v>191</v>
      </c>
      <c r="E83" s="59" t="s">
        <v>1840</v>
      </c>
      <c r="F83" s="66" t="s">
        <v>1841</v>
      </c>
      <c r="G83" s="57">
        <v>0</v>
      </c>
      <c r="H83" s="57">
        <v>1</v>
      </c>
      <c r="I83" s="57">
        <v>0</v>
      </c>
      <c r="J83" s="57">
        <v>0</v>
      </c>
      <c r="K83" s="57">
        <v>0</v>
      </c>
      <c r="L83" s="67" t="s">
        <v>1842</v>
      </c>
      <c r="M83" s="68"/>
      <c r="N83" s="53" t="s">
        <v>1843</v>
      </c>
    </row>
    <row r="84" spans="1:15" s="44" customFormat="1" ht="36">
      <c r="A84" s="35">
        <v>43</v>
      </c>
      <c r="B84" s="46" t="s">
        <v>1158</v>
      </c>
      <c r="C84" s="59" t="s">
        <v>190</v>
      </c>
      <c r="D84" s="59" t="s">
        <v>191</v>
      </c>
      <c r="E84" s="59" t="s">
        <v>1844</v>
      </c>
      <c r="F84" s="66" t="s">
        <v>1978</v>
      </c>
      <c r="G84" s="57">
        <v>0</v>
      </c>
      <c r="H84" s="57">
        <v>0</v>
      </c>
      <c r="I84" s="57">
        <v>0</v>
      </c>
      <c r="J84" s="57">
        <v>0</v>
      </c>
      <c r="K84" s="57">
        <v>1</v>
      </c>
      <c r="L84" s="67" t="s">
        <v>1194</v>
      </c>
      <c r="M84" s="68"/>
      <c r="N84" s="53"/>
    </row>
    <row r="85" spans="1:15" s="44" customFormat="1" ht="36.75" thickBot="1">
      <c r="A85" s="45">
        <v>44</v>
      </c>
      <c r="B85" s="46" t="s">
        <v>1158</v>
      </c>
      <c r="C85" s="59" t="s">
        <v>190</v>
      </c>
      <c r="D85" s="59" t="s">
        <v>191</v>
      </c>
      <c r="E85" s="59" t="s">
        <v>1195</v>
      </c>
      <c r="F85" s="66" t="s">
        <v>1196</v>
      </c>
      <c r="G85" s="57">
        <v>0</v>
      </c>
      <c r="H85" s="57">
        <v>0</v>
      </c>
      <c r="I85" s="57">
        <v>1</v>
      </c>
      <c r="J85" s="57">
        <v>0</v>
      </c>
      <c r="K85" s="57">
        <v>0</v>
      </c>
      <c r="L85" s="67" t="s">
        <v>1197</v>
      </c>
      <c r="M85" s="68"/>
      <c r="N85" s="53"/>
      <c r="O85" s="44" t="s">
        <v>801</v>
      </c>
    </row>
    <row r="86" spans="1:15" s="44" customFormat="1" ht="36">
      <c r="A86" s="35">
        <v>45</v>
      </c>
      <c r="B86" s="46" t="s">
        <v>1158</v>
      </c>
      <c r="C86" s="59" t="s">
        <v>190</v>
      </c>
      <c r="D86" s="59" t="s">
        <v>1190</v>
      </c>
      <c r="E86" s="155" t="s">
        <v>162</v>
      </c>
      <c r="F86" s="163" t="s">
        <v>1198</v>
      </c>
      <c r="G86" s="57">
        <v>0</v>
      </c>
      <c r="H86" s="57">
        <v>0</v>
      </c>
      <c r="I86" s="57">
        <v>0</v>
      </c>
      <c r="J86" s="57">
        <v>0</v>
      </c>
      <c r="K86" s="57">
        <v>2</v>
      </c>
      <c r="L86" s="67" t="s">
        <v>163</v>
      </c>
      <c r="M86" s="68"/>
      <c r="N86" s="53"/>
      <c r="O86" s="44" t="s">
        <v>1199</v>
      </c>
    </row>
    <row r="87" spans="1:15" s="44" customFormat="1" ht="72.75" thickBot="1">
      <c r="A87" s="45">
        <v>46</v>
      </c>
      <c r="B87" s="46" t="s">
        <v>1158</v>
      </c>
      <c r="C87" s="59" t="s">
        <v>190</v>
      </c>
      <c r="D87" s="59" t="s">
        <v>1190</v>
      </c>
      <c r="E87" s="59" t="s">
        <v>166</v>
      </c>
      <c r="F87" s="163" t="s">
        <v>1200</v>
      </c>
      <c r="G87" s="57">
        <v>1</v>
      </c>
      <c r="H87" s="57">
        <v>0</v>
      </c>
      <c r="I87" s="57">
        <v>0</v>
      </c>
      <c r="J87" s="57">
        <v>0</v>
      </c>
      <c r="K87" s="57">
        <v>0</v>
      </c>
      <c r="L87" s="67" t="s">
        <v>167</v>
      </c>
      <c r="M87" s="68"/>
      <c r="N87" s="53"/>
      <c r="O87" s="44" t="s">
        <v>797</v>
      </c>
    </row>
    <row r="88" spans="1:15" s="44" customFormat="1" ht="72">
      <c r="A88" s="35">
        <v>47</v>
      </c>
      <c r="B88" s="46" t="s">
        <v>1158</v>
      </c>
      <c r="C88" s="59" t="s">
        <v>190</v>
      </c>
      <c r="D88" s="59" t="s">
        <v>191</v>
      </c>
      <c r="E88" s="59" t="s">
        <v>170</v>
      </c>
      <c r="F88" s="163" t="s">
        <v>525</v>
      </c>
      <c r="G88" s="57">
        <v>0</v>
      </c>
      <c r="H88" s="57">
        <v>1</v>
      </c>
      <c r="I88" s="57">
        <v>0</v>
      </c>
      <c r="J88" s="57">
        <v>0</v>
      </c>
      <c r="K88" s="57">
        <v>0</v>
      </c>
      <c r="L88" s="67" t="s">
        <v>555</v>
      </c>
      <c r="M88" s="68"/>
      <c r="N88" s="53"/>
      <c r="O88" s="44" t="s">
        <v>797</v>
      </c>
    </row>
    <row r="89" spans="1:15" s="44" customFormat="1" ht="36.75" thickBot="1">
      <c r="A89" s="45">
        <v>48</v>
      </c>
      <c r="B89" s="46" t="s">
        <v>1158</v>
      </c>
      <c r="C89" s="59" t="s">
        <v>190</v>
      </c>
      <c r="D89" s="59" t="s">
        <v>191</v>
      </c>
      <c r="E89" s="155" t="s">
        <v>556</v>
      </c>
      <c r="F89" s="163" t="s">
        <v>1201</v>
      </c>
      <c r="G89" s="57">
        <v>0</v>
      </c>
      <c r="H89" s="57">
        <v>0</v>
      </c>
      <c r="I89" s="57">
        <v>0</v>
      </c>
      <c r="J89" s="57">
        <v>0</v>
      </c>
      <c r="K89" s="57">
        <v>2</v>
      </c>
      <c r="L89" s="67" t="s">
        <v>557</v>
      </c>
      <c r="M89" s="68"/>
      <c r="N89" s="53"/>
      <c r="O89" s="44" t="s">
        <v>1189</v>
      </c>
    </row>
    <row r="90" spans="1:15" s="44" customFormat="1" ht="36">
      <c r="A90" s="35">
        <v>49</v>
      </c>
      <c r="B90" s="46" t="s">
        <v>1158</v>
      </c>
      <c r="C90" s="59" t="s">
        <v>190</v>
      </c>
      <c r="D90" s="59" t="s">
        <v>191</v>
      </c>
      <c r="E90" s="59" t="s">
        <v>1218</v>
      </c>
      <c r="F90" s="163" t="s">
        <v>1202</v>
      </c>
      <c r="G90" s="57">
        <v>0</v>
      </c>
      <c r="H90" s="57">
        <v>0</v>
      </c>
      <c r="I90" s="57">
        <v>0</v>
      </c>
      <c r="J90" s="57">
        <v>1</v>
      </c>
      <c r="K90" s="57">
        <v>0</v>
      </c>
      <c r="L90" s="67" t="s">
        <v>1219</v>
      </c>
      <c r="M90" s="68"/>
      <c r="N90" s="53"/>
    </row>
    <row r="91" spans="1:15" s="44" customFormat="1" thickBot="1">
      <c r="A91" s="45">
        <v>50</v>
      </c>
      <c r="B91" s="46" t="s">
        <v>1158</v>
      </c>
      <c r="C91" s="59" t="s">
        <v>190</v>
      </c>
      <c r="D91" s="59" t="s">
        <v>798</v>
      </c>
      <c r="E91" s="59" t="s">
        <v>1203</v>
      </c>
      <c r="F91" s="66" t="s">
        <v>1204</v>
      </c>
      <c r="G91" s="57">
        <v>0</v>
      </c>
      <c r="H91" s="57">
        <v>1</v>
      </c>
      <c r="I91" s="57">
        <v>0</v>
      </c>
      <c r="J91" s="57">
        <v>0</v>
      </c>
      <c r="K91" s="57">
        <v>0</v>
      </c>
      <c r="L91" s="67" t="s">
        <v>479</v>
      </c>
      <c r="M91" s="68"/>
      <c r="N91" s="53"/>
    </row>
    <row r="92" spans="1:15" s="44" customFormat="1" ht="36">
      <c r="A92" s="35">
        <v>51</v>
      </c>
      <c r="B92" s="46" t="s">
        <v>1158</v>
      </c>
      <c r="C92" s="59" t="s">
        <v>190</v>
      </c>
      <c r="D92" s="59" t="s">
        <v>191</v>
      </c>
      <c r="E92" s="59" t="s">
        <v>1564</v>
      </c>
      <c r="F92" s="163" t="s">
        <v>480</v>
      </c>
      <c r="G92" s="57">
        <v>0</v>
      </c>
      <c r="H92" s="57">
        <v>0</v>
      </c>
      <c r="I92" s="57">
        <v>1</v>
      </c>
      <c r="J92" s="57">
        <v>0</v>
      </c>
      <c r="K92" s="57">
        <v>0</v>
      </c>
      <c r="L92" s="67" t="s">
        <v>1563</v>
      </c>
      <c r="M92" s="68"/>
      <c r="N92" s="53"/>
      <c r="O92" s="44" t="s">
        <v>801</v>
      </c>
    </row>
    <row r="93" spans="1:15" s="44" customFormat="1" ht="36.75" thickBot="1">
      <c r="A93" s="45">
        <v>52</v>
      </c>
      <c r="B93" s="46" t="s">
        <v>1158</v>
      </c>
      <c r="C93" s="59" t="s">
        <v>481</v>
      </c>
      <c r="D93" s="59" t="s">
        <v>482</v>
      </c>
      <c r="E93" s="59" t="s">
        <v>483</v>
      </c>
      <c r="F93" s="66" t="s">
        <v>484</v>
      </c>
      <c r="G93" s="69">
        <v>0</v>
      </c>
      <c r="H93" s="69">
        <v>0</v>
      </c>
      <c r="I93" s="69">
        <v>1</v>
      </c>
      <c r="J93" s="69">
        <v>0</v>
      </c>
      <c r="K93" s="69">
        <v>0</v>
      </c>
      <c r="L93" s="61" t="s">
        <v>485</v>
      </c>
      <c r="M93" s="52"/>
      <c r="N93" s="53"/>
    </row>
    <row r="94" spans="1:15" s="44" customFormat="1" ht="24">
      <c r="A94" s="35">
        <v>53</v>
      </c>
      <c r="B94" s="46" t="s">
        <v>1158</v>
      </c>
      <c r="C94" s="46" t="s">
        <v>481</v>
      </c>
      <c r="D94" s="46" t="s">
        <v>486</v>
      </c>
      <c r="E94" s="59" t="s">
        <v>487</v>
      </c>
      <c r="F94" s="70" t="s">
        <v>488</v>
      </c>
      <c r="G94" s="71">
        <v>0</v>
      </c>
      <c r="H94" s="71">
        <v>1</v>
      </c>
      <c r="I94" s="71">
        <v>0</v>
      </c>
      <c r="J94" s="69">
        <v>0</v>
      </c>
      <c r="K94" s="69">
        <v>0</v>
      </c>
      <c r="L94" s="61" t="s">
        <v>489</v>
      </c>
      <c r="M94" s="64"/>
      <c r="N94" s="53"/>
    </row>
    <row r="95" spans="1:15" s="44" customFormat="1" ht="60.75" thickBot="1">
      <c r="A95" s="45">
        <v>54</v>
      </c>
      <c r="B95" s="46" t="s">
        <v>1158</v>
      </c>
      <c r="C95" s="59" t="s">
        <v>481</v>
      </c>
      <c r="D95" s="59" t="s">
        <v>490</v>
      </c>
      <c r="E95" s="59" t="s">
        <v>143</v>
      </c>
      <c r="F95" s="66" t="s">
        <v>144</v>
      </c>
      <c r="G95" s="69">
        <v>0</v>
      </c>
      <c r="H95" s="69">
        <v>0</v>
      </c>
      <c r="I95" s="69">
        <v>0</v>
      </c>
      <c r="J95" s="69">
        <v>1</v>
      </c>
      <c r="K95" s="69">
        <v>0</v>
      </c>
      <c r="L95" s="61" t="s">
        <v>145</v>
      </c>
      <c r="M95" s="64"/>
      <c r="N95" s="53"/>
    </row>
    <row r="96" spans="1:15" s="44" customFormat="1" ht="24">
      <c r="A96" s="35">
        <v>55</v>
      </c>
      <c r="B96" s="46" t="s">
        <v>1158</v>
      </c>
      <c r="C96" s="46" t="s">
        <v>481</v>
      </c>
      <c r="D96" s="46" t="s">
        <v>146</v>
      </c>
      <c r="E96" s="59" t="s">
        <v>147</v>
      </c>
      <c r="F96" s="70" t="s">
        <v>148</v>
      </c>
      <c r="G96" s="71">
        <v>0</v>
      </c>
      <c r="H96" s="69">
        <v>0</v>
      </c>
      <c r="I96" s="71">
        <v>1</v>
      </c>
      <c r="J96" s="69">
        <v>0</v>
      </c>
      <c r="K96" s="69">
        <v>0</v>
      </c>
      <c r="L96" s="61" t="s">
        <v>149</v>
      </c>
      <c r="M96" s="65"/>
      <c r="N96" s="72"/>
    </row>
    <row r="97" spans="1:14" s="44" customFormat="1" ht="24.75" thickBot="1">
      <c r="A97" s="45">
        <v>56</v>
      </c>
      <c r="B97" s="46" t="s">
        <v>1158</v>
      </c>
      <c r="C97" s="46" t="s">
        <v>481</v>
      </c>
      <c r="D97" s="46" t="s">
        <v>146</v>
      </c>
      <c r="E97" s="62" t="s">
        <v>150</v>
      </c>
      <c r="F97" s="70" t="s">
        <v>1449</v>
      </c>
      <c r="G97" s="71">
        <v>0</v>
      </c>
      <c r="H97" s="69">
        <v>0</v>
      </c>
      <c r="I97" s="69">
        <v>0</v>
      </c>
      <c r="J97" s="69">
        <v>0</v>
      </c>
      <c r="K97" s="71">
        <v>1</v>
      </c>
      <c r="L97" s="61" t="s">
        <v>151</v>
      </c>
      <c r="M97" s="64"/>
      <c r="N97" s="53"/>
    </row>
    <row r="98" spans="1:14" s="44" customFormat="1">
      <c r="A98" s="35">
        <v>57</v>
      </c>
      <c r="B98" s="46" t="s">
        <v>1158</v>
      </c>
      <c r="C98" s="46" t="s">
        <v>481</v>
      </c>
      <c r="D98" s="46" t="s">
        <v>490</v>
      </c>
      <c r="E98" s="62" t="s">
        <v>1030</v>
      </c>
      <c r="F98" s="70" t="s">
        <v>1449</v>
      </c>
      <c r="G98" s="71">
        <v>0</v>
      </c>
      <c r="H98" s="69">
        <v>0</v>
      </c>
      <c r="I98" s="69">
        <v>0</v>
      </c>
      <c r="J98" s="69">
        <v>0</v>
      </c>
      <c r="K98" s="71">
        <v>1</v>
      </c>
      <c r="L98" s="61" t="s">
        <v>1031</v>
      </c>
      <c r="M98" s="64"/>
      <c r="N98" s="53"/>
    </row>
    <row r="99" spans="1:14" s="44" customFormat="1" ht="36.75" thickBot="1">
      <c r="A99" s="45">
        <v>58</v>
      </c>
      <c r="B99" s="46" t="s">
        <v>1158</v>
      </c>
      <c r="C99" s="46" t="s">
        <v>481</v>
      </c>
      <c r="D99" s="46" t="s">
        <v>1032</v>
      </c>
      <c r="E99" s="62" t="s">
        <v>1033</v>
      </c>
      <c r="F99" s="70" t="s">
        <v>1010</v>
      </c>
      <c r="G99" s="71">
        <v>0</v>
      </c>
      <c r="H99" s="69">
        <v>0</v>
      </c>
      <c r="I99" s="69">
        <v>0</v>
      </c>
      <c r="J99" s="69">
        <v>0</v>
      </c>
      <c r="K99" s="71">
        <v>1</v>
      </c>
      <c r="L99" s="61" t="s">
        <v>1034</v>
      </c>
      <c r="M99" s="52"/>
      <c r="N99" s="53"/>
    </row>
    <row r="100" spans="1:14" s="44" customFormat="1" ht="36">
      <c r="A100" s="35">
        <v>59</v>
      </c>
      <c r="B100" s="46" t="s">
        <v>1158</v>
      </c>
      <c r="C100" s="46" t="s">
        <v>481</v>
      </c>
      <c r="D100" s="59" t="s">
        <v>482</v>
      </c>
      <c r="E100" s="62" t="s">
        <v>1035</v>
      </c>
      <c r="F100" s="66" t="s">
        <v>1036</v>
      </c>
      <c r="G100" s="69">
        <v>0</v>
      </c>
      <c r="H100" s="69">
        <v>0</v>
      </c>
      <c r="I100" s="69">
        <v>0</v>
      </c>
      <c r="J100" s="69">
        <v>0</v>
      </c>
      <c r="K100" s="69">
        <v>1</v>
      </c>
      <c r="L100" s="64" t="s">
        <v>1037</v>
      </c>
      <c r="M100" s="64"/>
      <c r="N100" s="72"/>
    </row>
    <row r="101" spans="1:14" s="44" customFormat="1" ht="60.75" thickBot="1">
      <c r="A101" s="45">
        <v>60</v>
      </c>
      <c r="B101" s="46" t="s">
        <v>1158</v>
      </c>
      <c r="C101" s="46" t="s">
        <v>481</v>
      </c>
      <c r="D101" s="59" t="s">
        <v>1038</v>
      </c>
      <c r="E101" s="62" t="s">
        <v>1039</v>
      </c>
      <c r="F101" s="66" t="s">
        <v>1040</v>
      </c>
      <c r="G101" s="69">
        <v>0</v>
      </c>
      <c r="H101" s="71">
        <v>1</v>
      </c>
      <c r="I101" s="69">
        <v>0</v>
      </c>
      <c r="J101" s="69">
        <v>0</v>
      </c>
      <c r="K101" s="69">
        <v>0</v>
      </c>
      <c r="L101" s="64" t="s">
        <v>638</v>
      </c>
      <c r="M101" s="64"/>
      <c r="N101" s="72"/>
    </row>
    <row r="102" spans="1:14" s="44" customFormat="1" ht="24">
      <c r="A102" s="35">
        <v>61</v>
      </c>
      <c r="B102" s="46" t="s">
        <v>1158</v>
      </c>
      <c r="C102" s="46" t="s">
        <v>481</v>
      </c>
      <c r="D102" s="59" t="s">
        <v>146</v>
      </c>
      <c r="E102" s="62" t="s">
        <v>639</v>
      </c>
      <c r="F102" s="66" t="s">
        <v>640</v>
      </c>
      <c r="G102" s="69">
        <v>0</v>
      </c>
      <c r="H102" s="71">
        <v>1</v>
      </c>
      <c r="I102" s="69">
        <v>0</v>
      </c>
      <c r="J102" s="69">
        <v>0</v>
      </c>
      <c r="K102" s="69">
        <v>0</v>
      </c>
      <c r="L102" s="61" t="s">
        <v>641</v>
      </c>
      <c r="M102" s="64"/>
      <c r="N102" s="53"/>
    </row>
    <row r="103" spans="1:14" s="44" customFormat="1" ht="13.5" thickBot="1">
      <c r="A103" s="45">
        <v>62</v>
      </c>
      <c r="B103" s="46" t="s">
        <v>1158</v>
      </c>
      <c r="C103" s="46" t="s">
        <v>481</v>
      </c>
      <c r="D103" s="59" t="s">
        <v>1059</v>
      </c>
      <c r="E103" s="62" t="s">
        <v>1060</v>
      </c>
      <c r="F103" s="66" t="s">
        <v>1061</v>
      </c>
      <c r="G103" s="69">
        <v>0</v>
      </c>
      <c r="H103" s="69">
        <v>0</v>
      </c>
      <c r="I103" s="69">
        <v>1</v>
      </c>
      <c r="J103" s="69">
        <v>0</v>
      </c>
      <c r="K103" s="69">
        <v>0</v>
      </c>
      <c r="L103" s="64" t="s">
        <v>1062</v>
      </c>
      <c r="M103" s="64"/>
      <c r="N103" s="72"/>
    </row>
    <row r="104" spans="1:14" s="44" customFormat="1" ht="36">
      <c r="A104" s="35">
        <v>63</v>
      </c>
      <c r="B104" s="46" t="s">
        <v>1158</v>
      </c>
      <c r="C104" s="46" t="s">
        <v>481</v>
      </c>
      <c r="D104" s="59" t="s">
        <v>1059</v>
      </c>
      <c r="E104" s="62" t="s">
        <v>1063</v>
      </c>
      <c r="F104" s="66" t="s">
        <v>1061</v>
      </c>
      <c r="G104" s="69">
        <v>0</v>
      </c>
      <c r="H104" s="69">
        <v>0</v>
      </c>
      <c r="I104" s="69">
        <v>0</v>
      </c>
      <c r="J104" s="69">
        <v>1</v>
      </c>
      <c r="K104" s="69">
        <v>0</v>
      </c>
      <c r="L104" s="64" t="s">
        <v>1064</v>
      </c>
      <c r="M104" s="64"/>
      <c r="N104" s="72"/>
    </row>
    <row r="105" spans="1:14" s="44" customFormat="1" ht="72.75" thickBot="1">
      <c r="A105" s="45">
        <v>64</v>
      </c>
      <c r="B105" s="46" t="s">
        <v>1158</v>
      </c>
      <c r="C105" s="46" t="s">
        <v>481</v>
      </c>
      <c r="D105" s="59" t="s">
        <v>1059</v>
      </c>
      <c r="E105" s="62" t="s">
        <v>1065</v>
      </c>
      <c r="F105" s="66" t="s">
        <v>1066</v>
      </c>
      <c r="G105" s="69">
        <v>0</v>
      </c>
      <c r="H105" s="69">
        <v>0</v>
      </c>
      <c r="I105" s="69">
        <v>1</v>
      </c>
      <c r="J105" s="69">
        <v>0</v>
      </c>
      <c r="K105" s="69">
        <v>0</v>
      </c>
      <c r="L105" s="64" t="s">
        <v>1067</v>
      </c>
      <c r="M105" s="64"/>
      <c r="N105" s="72"/>
    </row>
    <row r="106" spans="1:14" s="44" customFormat="1" ht="72">
      <c r="A106" s="35">
        <v>65</v>
      </c>
      <c r="B106" s="46" t="s">
        <v>1158</v>
      </c>
      <c r="C106" s="46" t="s">
        <v>481</v>
      </c>
      <c r="D106" s="59" t="s">
        <v>1059</v>
      </c>
      <c r="E106" s="62" t="s">
        <v>1068</v>
      </c>
      <c r="F106" s="66" t="s">
        <v>1069</v>
      </c>
      <c r="G106" s="69">
        <v>0</v>
      </c>
      <c r="H106" s="69">
        <v>0</v>
      </c>
      <c r="I106" s="69">
        <v>0</v>
      </c>
      <c r="J106" s="69">
        <v>0</v>
      </c>
      <c r="K106" s="69">
        <v>1</v>
      </c>
      <c r="L106" s="64" t="s">
        <v>1989</v>
      </c>
      <c r="M106" s="64"/>
      <c r="N106" s="72"/>
    </row>
    <row r="107" spans="1:14" s="44" customFormat="1" ht="72.75" thickBot="1">
      <c r="A107" s="45">
        <v>66</v>
      </c>
      <c r="B107" s="46" t="s">
        <v>1158</v>
      </c>
      <c r="C107" s="46" t="s">
        <v>481</v>
      </c>
      <c r="D107" s="59" t="s">
        <v>1990</v>
      </c>
      <c r="E107" s="62" t="s">
        <v>1991</v>
      </c>
      <c r="F107" s="66" t="s">
        <v>1992</v>
      </c>
      <c r="G107" s="69">
        <v>0</v>
      </c>
      <c r="H107" s="69">
        <v>0</v>
      </c>
      <c r="I107" s="69">
        <v>1</v>
      </c>
      <c r="J107" s="69">
        <v>0</v>
      </c>
      <c r="K107" s="69">
        <v>0</v>
      </c>
      <c r="L107" s="64" t="s">
        <v>158</v>
      </c>
      <c r="M107" s="64"/>
      <c r="N107" s="72"/>
    </row>
    <row r="108" spans="1:14" s="44" customFormat="1" ht="72">
      <c r="A108" s="35">
        <v>67</v>
      </c>
      <c r="B108" s="46" t="s">
        <v>1158</v>
      </c>
      <c r="C108" s="46" t="s">
        <v>481</v>
      </c>
      <c r="D108" s="59" t="s">
        <v>969</v>
      </c>
      <c r="E108" s="156" t="s">
        <v>970</v>
      </c>
      <c r="F108" s="66" t="s">
        <v>603</v>
      </c>
      <c r="G108" s="69">
        <v>0</v>
      </c>
      <c r="H108" s="69">
        <v>0</v>
      </c>
      <c r="I108" s="69">
        <v>0</v>
      </c>
      <c r="J108" s="69">
        <v>0</v>
      </c>
      <c r="K108" s="69">
        <v>2</v>
      </c>
      <c r="L108" s="64" t="s">
        <v>971</v>
      </c>
      <c r="M108" s="64"/>
      <c r="N108" s="72"/>
    </row>
    <row r="109" spans="1:14" s="44" customFormat="1" ht="48.75" thickBot="1">
      <c r="A109" s="45">
        <v>68</v>
      </c>
      <c r="B109" s="46" t="s">
        <v>1158</v>
      </c>
      <c r="C109" s="46" t="s">
        <v>481</v>
      </c>
      <c r="D109" s="59" t="s">
        <v>969</v>
      </c>
      <c r="E109" s="62" t="s">
        <v>972</v>
      </c>
      <c r="F109" s="66" t="s">
        <v>973</v>
      </c>
      <c r="G109" s="69">
        <v>0</v>
      </c>
      <c r="H109" s="71">
        <v>1</v>
      </c>
      <c r="I109" s="69">
        <v>0</v>
      </c>
      <c r="J109" s="69">
        <v>0</v>
      </c>
      <c r="K109" s="69">
        <v>0</v>
      </c>
      <c r="L109" s="64" t="s">
        <v>974</v>
      </c>
      <c r="M109" s="64"/>
      <c r="N109" s="72"/>
    </row>
    <row r="110" spans="1:14" s="44" customFormat="1" ht="72">
      <c r="A110" s="35">
        <v>69</v>
      </c>
      <c r="B110" s="46" t="s">
        <v>1158</v>
      </c>
      <c r="C110" s="46" t="s">
        <v>481</v>
      </c>
      <c r="D110" s="59" t="s">
        <v>1990</v>
      </c>
      <c r="E110" s="62" t="s">
        <v>975</v>
      </c>
      <c r="F110" s="66" t="s">
        <v>64</v>
      </c>
      <c r="G110" s="69">
        <v>0</v>
      </c>
      <c r="H110" s="69">
        <v>0</v>
      </c>
      <c r="I110" s="69">
        <v>0</v>
      </c>
      <c r="J110" s="69">
        <v>0</v>
      </c>
      <c r="K110" s="69">
        <v>1</v>
      </c>
      <c r="L110" s="64" t="s">
        <v>65</v>
      </c>
      <c r="M110" s="64"/>
      <c r="N110" s="72"/>
    </row>
    <row r="111" spans="1:14" s="44" customFormat="1" ht="72.75" thickBot="1">
      <c r="A111" s="45">
        <v>70</v>
      </c>
      <c r="B111" s="46" t="s">
        <v>1158</v>
      </c>
      <c r="C111" s="46" t="s">
        <v>481</v>
      </c>
      <c r="D111" s="59" t="s">
        <v>66</v>
      </c>
      <c r="E111" s="62" t="s">
        <v>67</v>
      </c>
      <c r="F111" s="66" t="s">
        <v>68</v>
      </c>
      <c r="G111" s="69">
        <v>0</v>
      </c>
      <c r="H111" s="69">
        <v>0</v>
      </c>
      <c r="I111" s="69">
        <v>0</v>
      </c>
      <c r="J111" s="69">
        <v>0</v>
      </c>
      <c r="K111" s="69">
        <v>1</v>
      </c>
      <c r="L111" s="64" t="s">
        <v>69</v>
      </c>
      <c r="M111" s="64"/>
      <c r="N111" s="72"/>
    </row>
    <row r="112" spans="1:14" s="44" customFormat="1" ht="60">
      <c r="A112" s="35">
        <v>71</v>
      </c>
      <c r="B112" s="46" t="s">
        <v>1158</v>
      </c>
      <c r="C112" s="46" t="s">
        <v>481</v>
      </c>
      <c r="D112" s="59" t="s">
        <v>70</v>
      </c>
      <c r="E112" s="62" t="s">
        <v>71</v>
      </c>
      <c r="F112" s="66" t="s">
        <v>72</v>
      </c>
      <c r="G112" s="69">
        <v>0</v>
      </c>
      <c r="H112" s="69">
        <v>0</v>
      </c>
      <c r="I112" s="69">
        <v>0</v>
      </c>
      <c r="J112" s="69">
        <v>0</v>
      </c>
      <c r="K112" s="69">
        <v>1</v>
      </c>
      <c r="L112" s="64" t="s">
        <v>73</v>
      </c>
      <c r="M112" s="64"/>
      <c r="N112" s="72"/>
    </row>
    <row r="113" spans="1:14" s="44" customFormat="1" ht="72.75" thickBot="1">
      <c r="A113" s="45">
        <v>72</v>
      </c>
      <c r="B113" s="46" t="s">
        <v>1158</v>
      </c>
      <c r="C113" s="46" t="s">
        <v>481</v>
      </c>
      <c r="D113" s="59" t="s">
        <v>969</v>
      </c>
      <c r="E113" s="62" t="s">
        <v>74</v>
      </c>
      <c r="F113" s="66" t="s">
        <v>75</v>
      </c>
      <c r="G113" s="69">
        <v>0</v>
      </c>
      <c r="H113" s="69">
        <v>0</v>
      </c>
      <c r="I113" s="69">
        <v>0</v>
      </c>
      <c r="J113" s="69">
        <v>0</v>
      </c>
      <c r="K113" s="69">
        <v>1</v>
      </c>
      <c r="L113" s="64" t="s">
        <v>183</v>
      </c>
      <c r="M113" s="64"/>
      <c r="N113" s="72"/>
    </row>
    <row r="114" spans="1:14" s="44" customFormat="1" ht="72">
      <c r="A114" s="35">
        <v>73</v>
      </c>
      <c r="B114" s="46" t="s">
        <v>1158</v>
      </c>
      <c r="C114" s="46" t="s">
        <v>481</v>
      </c>
      <c r="D114" s="59" t="s">
        <v>184</v>
      </c>
      <c r="E114" s="62" t="s">
        <v>185</v>
      </c>
      <c r="F114" s="66" t="s">
        <v>186</v>
      </c>
      <c r="G114" s="69">
        <v>0</v>
      </c>
      <c r="H114" s="69">
        <v>0</v>
      </c>
      <c r="I114" s="69">
        <v>0</v>
      </c>
      <c r="J114" s="69">
        <v>0</v>
      </c>
      <c r="K114" s="69">
        <v>1</v>
      </c>
      <c r="L114" s="64" t="s">
        <v>572</v>
      </c>
      <c r="M114" s="64"/>
      <c r="N114" s="72"/>
    </row>
    <row r="115" spans="1:14" s="44" customFormat="1" ht="72.75" thickBot="1">
      <c r="A115" s="45">
        <v>74</v>
      </c>
      <c r="B115" s="46" t="s">
        <v>1158</v>
      </c>
      <c r="C115" s="46" t="s">
        <v>481</v>
      </c>
      <c r="D115" s="59" t="s">
        <v>1032</v>
      </c>
      <c r="E115" s="62" t="s">
        <v>573</v>
      </c>
      <c r="F115" s="66" t="s">
        <v>1984</v>
      </c>
      <c r="G115" s="69">
        <v>0</v>
      </c>
      <c r="H115" s="69">
        <v>0</v>
      </c>
      <c r="I115" s="69">
        <v>0</v>
      </c>
      <c r="J115" s="69">
        <v>0</v>
      </c>
      <c r="K115" s="69">
        <v>1</v>
      </c>
      <c r="L115" s="64" t="s">
        <v>574</v>
      </c>
      <c r="M115" s="64"/>
      <c r="N115" s="72"/>
    </row>
    <row r="116" spans="1:14" s="44" customFormat="1" ht="72">
      <c r="A116" s="35">
        <v>75</v>
      </c>
      <c r="B116" s="46" t="s">
        <v>1158</v>
      </c>
      <c r="C116" s="46" t="s">
        <v>481</v>
      </c>
      <c r="D116" s="59" t="s">
        <v>70</v>
      </c>
      <c r="E116" s="62" t="s">
        <v>575</v>
      </c>
      <c r="F116" s="66" t="s">
        <v>576</v>
      </c>
      <c r="G116" s="69">
        <v>0</v>
      </c>
      <c r="H116" s="69">
        <v>0</v>
      </c>
      <c r="I116" s="69">
        <v>0</v>
      </c>
      <c r="J116" s="69">
        <v>0</v>
      </c>
      <c r="K116" s="69">
        <v>1</v>
      </c>
      <c r="L116" s="64" t="s">
        <v>577</v>
      </c>
      <c r="M116" s="64"/>
      <c r="N116" s="72"/>
    </row>
    <row r="117" spans="1:14" s="44" customFormat="1" ht="72.75" thickBot="1">
      <c r="A117" s="45">
        <v>76</v>
      </c>
      <c r="B117" s="46" t="s">
        <v>1158</v>
      </c>
      <c r="C117" s="46" t="s">
        <v>481</v>
      </c>
      <c r="D117" s="59" t="s">
        <v>578</v>
      </c>
      <c r="E117" s="62" t="s">
        <v>579</v>
      </c>
      <c r="F117" s="66" t="s">
        <v>580</v>
      </c>
      <c r="G117" s="69">
        <v>0</v>
      </c>
      <c r="H117" s="69">
        <v>0</v>
      </c>
      <c r="I117" s="69">
        <v>0</v>
      </c>
      <c r="J117" s="69">
        <v>0</v>
      </c>
      <c r="K117" s="69">
        <v>1</v>
      </c>
      <c r="L117" s="64" t="s">
        <v>500</v>
      </c>
      <c r="M117" s="64"/>
      <c r="N117" s="72"/>
    </row>
    <row r="118" spans="1:14" s="44" customFormat="1" ht="24">
      <c r="A118" s="35">
        <v>77</v>
      </c>
      <c r="B118" s="46" t="s">
        <v>1158</v>
      </c>
      <c r="C118" s="46" t="s">
        <v>481</v>
      </c>
      <c r="D118" s="59" t="s">
        <v>482</v>
      </c>
      <c r="E118" s="62" t="s">
        <v>165</v>
      </c>
      <c r="F118" s="163" t="s">
        <v>501</v>
      </c>
      <c r="G118" s="69">
        <v>0</v>
      </c>
      <c r="H118" s="69">
        <v>0</v>
      </c>
      <c r="I118" s="69">
        <v>0</v>
      </c>
      <c r="J118" s="69">
        <v>1</v>
      </c>
      <c r="K118" s="69">
        <v>0</v>
      </c>
      <c r="L118" s="64"/>
      <c r="M118" s="64"/>
      <c r="N118" s="72"/>
    </row>
    <row r="119" spans="1:14" s="44" customFormat="1" ht="48.75" thickBot="1">
      <c r="A119" s="45">
        <v>78</v>
      </c>
      <c r="B119" s="46" t="s">
        <v>1158</v>
      </c>
      <c r="C119" s="46" t="s">
        <v>481</v>
      </c>
      <c r="D119" s="59" t="s">
        <v>70</v>
      </c>
      <c r="E119" s="62" t="s">
        <v>558</v>
      </c>
      <c r="F119" s="163" t="s">
        <v>1202</v>
      </c>
      <c r="G119" s="69">
        <v>0</v>
      </c>
      <c r="H119" s="69">
        <v>0</v>
      </c>
      <c r="I119" s="69">
        <v>0</v>
      </c>
      <c r="J119" s="69">
        <v>1</v>
      </c>
      <c r="K119" s="69">
        <v>0</v>
      </c>
      <c r="L119" s="64" t="s">
        <v>1217</v>
      </c>
      <c r="M119" s="64"/>
      <c r="N119" s="72"/>
    </row>
    <row r="120" spans="1:14" s="44" customFormat="1" ht="72">
      <c r="A120" s="35">
        <v>79</v>
      </c>
      <c r="B120" s="46" t="s">
        <v>1158</v>
      </c>
      <c r="C120" s="46" t="s">
        <v>481</v>
      </c>
      <c r="D120" s="59" t="s">
        <v>70</v>
      </c>
      <c r="E120" s="62" t="s">
        <v>1364</v>
      </c>
      <c r="F120" s="163" t="s">
        <v>220</v>
      </c>
      <c r="G120" s="69">
        <v>0</v>
      </c>
      <c r="H120" s="69">
        <v>0</v>
      </c>
      <c r="I120" s="69">
        <v>0</v>
      </c>
      <c r="J120" s="69">
        <v>1</v>
      </c>
      <c r="K120" s="69">
        <v>0</v>
      </c>
      <c r="L120" s="64" t="s">
        <v>1618</v>
      </c>
      <c r="M120" s="64"/>
      <c r="N120" s="72"/>
    </row>
    <row r="121" spans="1:14" s="44" customFormat="1" ht="36.75" thickBot="1">
      <c r="A121" s="45">
        <v>80</v>
      </c>
      <c r="B121" s="46" t="s">
        <v>1158</v>
      </c>
      <c r="C121" s="46" t="s">
        <v>481</v>
      </c>
      <c r="D121" s="59" t="s">
        <v>1990</v>
      </c>
      <c r="E121" s="62" t="s">
        <v>1566</v>
      </c>
      <c r="F121" s="163" t="s">
        <v>1659</v>
      </c>
      <c r="G121" s="69">
        <v>0</v>
      </c>
      <c r="H121" s="69">
        <v>1</v>
      </c>
      <c r="I121" s="69">
        <v>0</v>
      </c>
      <c r="J121" s="69">
        <v>0</v>
      </c>
      <c r="K121" s="69">
        <v>0</v>
      </c>
      <c r="L121" s="64" t="s">
        <v>210</v>
      </c>
      <c r="M121" s="64"/>
      <c r="N121" s="72"/>
    </row>
    <row r="122" spans="1:14" s="44" customFormat="1" ht="72">
      <c r="A122" s="35">
        <v>81</v>
      </c>
      <c r="B122" s="46" t="s">
        <v>1158</v>
      </c>
      <c r="C122" s="46" t="s">
        <v>481</v>
      </c>
      <c r="D122" s="59" t="s">
        <v>1059</v>
      </c>
      <c r="E122" s="62" t="s">
        <v>1988</v>
      </c>
      <c r="F122" s="163" t="s">
        <v>1660</v>
      </c>
      <c r="G122" s="69">
        <v>0</v>
      </c>
      <c r="H122" s="69">
        <v>0</v>
      </c>
      <c r="I122" s="69">
        <v>0</v>
      </c>
      <c r="J122" s="69">
        <v>0</v>
      </c>
      <c r="K122" s="69">
        <v>1</v>
      </c>
      <c r="L122" s="64" t="s">
        <v>192</v>
      </c>
      <c r="M122" s="64"/>
      <c r="N122" s="72"/>
    </row>
    <row r="123" spans="1:14" s="44" customFormat="1" ht="48.75" thickBot="1">
      <c r="A123" s="45">
        <v>82</v>
      </c>
      <c r="B123" s="46" t="s">
        <v>1158</v>
      </c>
      <c r="C123" s="59" t="s">
        <v>1661</v>
      </c>
      <c r="D123" s="49" t="s">
        <v>1662</v>
      </c>
      <c r="E123" s="49" t="s">
        <v>1663</v>
      </c>
      <c r="F123" s="66">
        <v>39112</v>
      </c>
      <c r="G123" s="55">
        <v>0</v>
      </c>
      <c r="H123" s="51">
        <v>0</v>
      </c>
      <c r="I123" s="55">
        <v>1</v>
      </c>
      <c r="J123" s="51">
        <v>0</v>
      </c>
      <c r="K123" s="51">
        <v>0</v>
      </c>
      <c r="L123" s="64" t="s">
        <v>502</v>
      </c>
      <c r="M123" s="52"/>
      <c r="N123" s="53"/>
    </row>
    <row r="124" spans="1:14" s="44" customFormat="1" ht="36">
      <c r="A124" s="35">
        <v>83</v>
      </c>
      <c r="B124" s="46" t="s">
        <v>1158</v>
      </c>
      <c r="C124" s="46" t="s">
        <v>1661</v>
      </c>
      <c r="D124" s="49" t="s">
        <v>1662</v>
      </c>
      <c r="E124" s="49" t="s">
        <v>503</v>
      </c>
      <c r="F124" s="70">
        <v>39189</v>
      </c>
      <c r="G124" s="51">
        <v>0</v>
      </c>
      <c r="H124" s="51">
        <v>0</v>
      </c>
      <c r="I124" s="51">
        <v>0</v>
      </c>
      <c r="J124" s="51">
        <v>1</v>
      </c>
      <c r="K124" s="51">
        <v>0</v>
      </c>
      <c r="L124" s="64" t="s">
        <v>504</v>
      </c>
      <c r="M124" s="64"/>
      <c r="N124" s="53"/>
    </row>
    <row r="125" spans="1:14" s="44" customFormat="1" ht="36.75" thickBot="1">
      <c r="A125" s="45">
        <v>84</v>
      </c>
      <c r="B125" s="46" t="s">
        <v>1158</v>
      </c>
      <c r="C125" s="59" t="s">
        <v>1661</v>
      </c>
      <c r="D125" s="49" t="s">
        <v>505</v>
      </c>
      <c r="E125" s="49" t="s">
        <v>506</v>
      </c>
      <c r="F125" s="66">
        <v>39126</v>
      </c>
      <c r="G125" s="55">
        <v>0</v>
      </c>
      <c r="H125" s="51">
        <v>0</v>
      </c>
      <c r="I125" s="51">
        <v>0</v>
      </c>
      <c r="J125" s="51">
        <v>0</v>
      </c>
      <c r="K125" s="55">
        <v>1</v>
      </c>
      <c r="L125" s="64" t="s">
        <v>507</v>
      </c>
      <c r="M125" s="64"/>
      <c r="N125" s="53"/>
    </row>
    <row r="126" spans="1:14" s="44" customFormat="1" ht="36">
      <c r="A126" s="35">
        <v>85</v>
      </c>
      <c r="B126" s="46" t="s">
        <v>1158</v>
      </c>
      <c r="C126" s="46" t="s">
        <v>1661</v>
      </c>
      <c r="D126" s="49" t="s">
        <v>505</v>
      </c>
      <c r="E126" s="49" t="s">
        <v>508</v>
      </c>
      <c r="F126" s="70">
        <v>39207</v>
      </c>
      <c r="G126" s="51">
        <v>0</v>
      </c>
      <c r="H126" s="51">
        <v>0</v>
      </c>
      <c r="I126" s="51">
        <v>0</v>
      </c>
      <c r="J126" s="51">
        <v>0</v>
      </c>
      <c r="K126" s="51">
        <v>1</v>
      </c>
      <c r="L126" s="64" t="s">
        <v>509</v>
      </c>
      <c r="M126" s="65"/>
      <c r="N126" s="53"/>
    </row>
    <row r="127" spans="1:14" s="44" customFormat="1" ht="24.75" thickBot="1">
      <c r="A127" s="45">
        <v>86</v>
      </c>
      <c r="B127" s="46" t="s">
        <v>1158</v>
      </c>
      <c r="C127" s="46" t="s">
        <v>1661</v>
      </c>
      <c r="D127" s="49" t="s">
        <v>510</v>
      </c>
      <c r="E127" s="49" t="s">
        <v>511</v>
      </c>
      <c r="F127" s="70">
        <v>39222</v>
      </c>
      <c r="G127" s="51">
        <v>0</v>
      </c>
      <c r="H127" s="51">
        <v>0</v>
      </c>
      <c r="I127" s="51">
        <v>1</v>
      </c>
      <c r="J127" s="51">
        <v>0</v>
      </c>
      <c r="K127" s="51">
        <v>0</v>
      </c>
      <c r="L127" s="73" t="s">
        <v>512</v>
      </c>
      <c r="M127" s="64"/>
      <c r="N127" s="53"/>
    </row>
    <row r="128" spans="1:14" s="44" customFormat="1" ht="24">
      <c r="A128" s="35">
        <v>87</v>
      </c>
      <c r="B128" s="46" t="s">
        <v>1158</v>
      </c>
      <c r="C128" s="46" t="s">
        <v>1661</v>
      </c>
      <c r="D128" s="74" t="s">
        <v>510</v>
      </c>
      <c r="E128" s="157" t="s">
        <v>513</v>
      </c>
      <c r="F128" s="70">
        <v>39237</v>
      </c>
      <c r="G128" s="51">
        <v>0</v>
      </c>
      <c r="H128" s="51">
        <v>0</v>
      </c>
      <c r="I128" s="51">
        <v>0</v>
      </c>
      <c r="J128" s="51">
        <v>0</v>
      </c>
      <c r="K128" s="51">
        <v>5</v>
      </c>
      <c r="L128" s="73" t="s">
        <v>514</v>
      </c>
      <c r="M128" s="64"/>
      <c r="N128" s="53"/>
    </row>
    <row r="129" spans="1:14" s="44" customFormat="1" ht="24.75" thickBot="1">
      <c r="A129" s="45">
        <v>88</v>
      </c>
      <c r="B129" s="46" t="s">
        <v>1158</v>
      </c>
      <c r="C129" s="46" t="s">
        <v>1661</v>
      </c>
      <c r="D129" s="74" t="s">
        <v>515</v>
      </c>
      <c r="E129" s="74" t="s">
        <v>516</v>
      </c>
      <c r="F129" s="70">
        <v>39245</v>
      </c>
      <c r="G129" s="51">
        <v>0</v>
      </c>
      <c r="H129" s="51">
        <v>1</v>
      </c>
      <c r="I129" s="51">
        <v>0</v>
      </c>
      <c r="J129" s="51">
        <v>0</v>
      </c>
      <c r="K129" s="51">
        <v>0</v>
      </c>
      <c r="L129" s="73" t="s">
        <v>517</v>
      </c>
      <c r="M129" s="64"/>
      <c r="N129" s="53"/>
    </row>
    <row r="130" spans="1:14" s="44" customFormat="1" ht="24">
      <c r="A130" s="35">
        <v>89</v>
      </c>
      <c r="B130" s="46" t="s">
        <v>1158</v>
      </c>
      <c r="C130" s="46" t="s">
        <v>1661</v>
      </c>
      <c r="D130" s="74" t="s">
        <v>515</v>
      </c>
      <c r="E130" s="74" t="s">
        <v>518</v>
      </c>
      <c r="F130" s="70">
        <v>39261</v>
      </c>
      <c r="G130" s="51">
        <v>0</v>
      </c>
      <c r="H130" s="51">
        <v>0</v>
      </c>
      <c r="I130" s="51">
        <v>0</v>
      </c>
      <c r="J130" s="51">
        <v>0</v>
      </c>
      <c r="K130" s="51">
        <v>1</v>
      </c>
      <c r="L130" s="73" t="s">
        <v>519</v>
      </c>
      <c r="M130" s="64"/>
      <c r="N130" s="53"/>
    </row>
    <row r="131" spans="1:14" s="44" customFormat="1" ht="72.75" thickBot="1">
      <c r="A131" s="45">
        <v>90</v>
      </c>
      <c r="B131" s="46" t="s">
        <v>1158</v>
      </c>
      <c r="C131" s="46" t="s">
        <v>1661</v>
      </c>
      <c r="D131" s="75" t="s">
        <v>520</v>
      </c>
      <c r="E131" s="49" t="s">
        <v>521</v>
      </c>
      <c r="F131" s="70">
        <v>39265</v>
      </c>
      <c r="G131" s="51">
        <v>0</v>
      </c>
      <c r="H131" s="51">
        <v>0</v>
      </c>
      <c r="I131" s="51">
        <v>0</v>
      </c>
      <c r="J131" s="51">
        <v>0</v>
      </c>
      <c r="K131" s="51">
        <v>1</v>
      </c>
      <c r="L131" s="64" t="s">
        <v>1516</v>
      </c>
      <c r="M131" s="64"/>
      <c r="N131" s="53"/>
    </row>
    <row r="132" spans="1:14" s="44" customFormat="1" ht="12">
      <c r="A132" s="35">
        <v>91</v>
      </c>
      <c r="B132" s="46" t="s">
        <v>1158</v>
      </c>
      <c r="C132" s="46" t="s">
        <v>1661</v>
      </c>
      <c r="D132" s="75" t="s">
        <v>515</v>
      </c>
      <c r="E132" s="49" t="s">
        <v>1517</v>
      </c>
      <c r="F132" s="70">
        <v>39274</v>
      </c>
      <c r="G132" s="51">
        <v>0</v>
      </c>
      <c r="H132" s="51">
        <v>1</v>
      </c>
      <c r="I132" s="51">
        <v>0</v>
      </c>
      <c r="J132" s="51">
        <v>0</v>
      </c>
      <c r="K132" s="51">
        <v>0</v>
      </c>
      <c r="L132" s="61" t="s">
        <v>1518</v>
      </c>
      <c r="M132" s="64"/>
      <c r="N132" s="53"/>
    </row>
    <row r="133" spans="1:14" s="44" customFormat="1" thickBot="1">
      <c r="A133" s="45">
        <v>92</v>
      </c>
      <c r="B133" s="46" t="s">
        <v>1158</v>
      </c>
      <c r="C133" s="46" t="s">
        <v>1661</v>
      </c>
      <c r="D133" s="75" t="s">
        <v>520</v>
      </c>
      <c r="E133" s="49" t="s">
        <v>1519</v>
      </c>
      <c r="F133" s="70">
        <v>39259</v>
      </c>
      <c r="G133" s="51">
        <v>0</v>
      </c>
      <c r="H133" s="51">
        <v>0</v>
      </c>
      <c r="I133" s="51">
        <v>1</v>
      </c>
      <c r="J133" s="51">
        <v>0</v>
      </c>
      <c r="K133" s="51">
        <v>0</v>
      </c>
      <c r="L133" s="61" t="s">
        <v>1520</v>
      </c>
      <c r="M133" s="64"/>
      <c r="N133" s="53"/>
    </row>
    <row r="134" spans="1:14" s="44" customFormat="1" ht="12">
      <c r="A134" s="35">
        <v>93</v>
      </c>
      <c r="B134" s="46" t="s">
        <v>1158</v>
      </c>
      <c r="C134" s="46" t="s">
        <v>1661</v>
      </c>
      <c r="D134" s="75" t="s">
        <v>520</v>
      </c>
      <c r="E134" s="49" t="s">
        <v>1583</v>
      </c>
      <c r="F134" s="70">
        <v>39259</v>
      </c>
      <c r="G134" s="51">
        <v>0</v>
      </c>
      <c r="H134" s="51">
        <v>0</v>
      </c>
      <c r="I134" s="51">
        <v>1</v>
      </c>
      <c r="J134" s="51">
        <v>0</v>
      </c>
      <c r="K134" s="51">
        <v>0</v>
      </c>
      <c r="L134" s="61" t="s">
        <v>1520</v>
      </c>
      <c r="M134" s="64"/>
      <c r="N134" s="53"/>
    </row>
    <row r="135" spans="1:14" s="44" customFormat="1" thickBot="1">
      <c r="A135" s="45">
        <v>94</v>
      </c>
      <c r="B135" s="46" t="s">
        <v>1158</v>
      </c>
      <c r="C135" s="46" t="s">
        <v>1661</v>
      </c>
      <c r="D135" s="75" t="s">
        <v>520</v>
      </c>
      <c r="E135" s="49" t="s">
        <v>1584</v>
      </c>
      <c r="F135" s="70">
        <v>39259</v>
      </c>
      <c r="G135" s="51">
        <v>0</v>
      </c>
      <c r="H135" s="51">
        <v>0</v>
      </c>
      <c r="I135" s="51">
        <v>0</v>
      </c>
      <c r="J135" s="51">
        <v>1</v>
      </c>
      <c r="K135" s="51">
        <v>0</v>
      </c>
      <c r="L135" s="61" t="s">
        <v>1520</v>
      </c>
      <c r="M135" s="64"/>
      <c r="N135" s="53"/>
    </row>
    <row r="136" spans="1:14" s="44" customFormat="1" ht="12">
      <c r="A136" s="35">
        <v>95</v>
      </c>
      <c r="B136" s="46" t="s">
        <v>1158</v>
      </c>
      <c r="C136" s="46" t="s">
        <v>1661</v>
      </c>
      <c r="D136" s="75" t="s">
        <v>520</v>
      </c>
      <c r="E136" s="75" t="s">
        <v>1585</v>
      </c>
      <c r="F136" s="70">
        <v>39259</v>
      </c>
      <c r="G136" s="51">
        <v>0</v>
      </c>
      <c r="H136" s="51">
        <v>0</v>
      </c>
      <c r="I136" s="51">
        <v>0</v>
      </c>
      <c r="J136" s="51">
        <v>1</v>
      </c>
      <c r="K136" s="51">
        <v>0</v>
      </c>
      <c r="L136" s="61" t="s">
        <v>1520</v>
      </c>
      <c r="M136" s="64"/>
      <c r="N136" s="53"/>
    </row>
    <row r="137" spans="1:14" s="44" customFormat="1" thickBot="1">
      <c r="A137" s="45">
        <v>96</v>
      </c>
      <c r="B137" s="46" t="s">
        <v>1158</v>
      </c>
      <c r="C137" s="46" t="s">
        <v>1661</v>
      </c>
      <c r="D137" s="75" t="s">
        <v>520</v>
      </c>
      <c r="E137" s="75" t="s">
        <v>1586</v>
      </c>
      <c r="F137" s="70">
        <v>39259</v>
      </c>
      <c r="G137" s="51">
        <v>0</v>
      </c>
      <c r="H137" s="51">
        <v>1</v>
      </c>
      <c r="I137" s="51">
        <v>0</v>
      </c>
      <c r="J137" s="51">
        <v>0</v>
      </c>
      <c r="K137" s="51">
        <v>0</v>
      </c>
      <c r="L137" s="61" t="s">
        <v>1520</v>
      </c>
      <c r="M137" s="64"/>
      <c r="N137" s="53"/>
    </row>
    <row r="138" spans="1:14" s="44" customFormat="1" ht="24">
      <c r="A138" s="35">
        <v>97</v>
      </c>
      <c r="B138" s="46" t="s">
        <v>1158</v>
      </c>
      <c r="C138" s="46" t="s">
        <v>1661</v>
      </c>
      <c r="D138" s="75" t="s">
        <v>515</v>
      </c>
      <c r="E138" s="75" t="s">
        <v>1587</v>
      </c>
      <c r="F138" s="70">
        <v>39252</v>
      </c>
      <c r="G138" s="51">
        <v>0</v>
      </c>
      <c r="H138" s="51">
        <v>0</v>
      </c>
      <c r="I138" s="51">
        <v>0</v>
      </c>
      <c r="J138" s="51">
        <v>1</v>
      </c>
      <c r="K138" s="51">
        <v>0</v>
      </c>
      <c r="L138" s="61" t="s">
        <v>1588</v>
      </c>
      <c r="M138" s="64"/>
      <c r="N138" s="53"/>
    </row>
    <row r="139" spans="1:14" s="44" customFormat="1" ht="36.75" thickBot="1">
      <c r="A139" s="45">
        <v>98</v>
      </c>
      <c r="B139" s="46" t="s">
        <v>1158</v>
      </c>
      <c r="C139" s="46" t="s">
        <v>1661</v>
      </c>
      <c r="D139" s="75" t="s">
        <v>515</v>
      </c>
      <c r="E139" s="75" t="s">
        <v>1589</v>
      </c>
      <c r="F139" s="70">
        <v>39294</v>
      </c>
      <c r="G139" s="51">
        <v>0</v>
      </c>
      <c r="H139" s="51">
        <v>0</v>
      </c>
      <c r="I139" s="51">
        <v>0</v>
      </c>
      <c r="J139" s="51">
        <v>0</v>
      </c>
      <c r="K139" s="51">
        <v>1</v>
      </c>
      <c r="L139" s="61" t="s">
        <v>1590</v>
      </c>
      <c r="M139" s="64"/>
      <c r="N139" s="53"/>
    </row>
    <row r="140" spans="1:14" s="44" customFormat="1" ht="57.75" customHeight="1">
      <c r="A140" s="35">
        <v>99</v>
      </c>
      <c r="B140" s="46" t="s">
        <v>1158</v>
      </c>
      <c r="C140" s="46" t="s">
        <v>1661</v>
      </c>
      <c r="D140" s="75" t="s">
        <v>515</v>
      </c>
      <c r="E140" s="75" t="s">
        <v>1591</v>
      </c>
      <c r="F140" s="70">
        <v>39304</v>
      </c>
      <c r="G140" s="51">
        <v>0</v>
      </c>
      <c r="H140" s="51">
        <v>0</v>
      </c>
      <c r="I140" s="51">
        <v>0</v>
      </c>
      <c r="J140" s="51">
        <v>0</v>
      </c>
      <c r="K140" s="51">
        <v>2</v>
      </c>
      <c r="L140" s="76" t="s">
        <v>181</v>
      </c>
      <c r="M140" s="64"/>
      <c r="N140" s="53"/>
    </row>
    <row r="141" spans="1:14" s="44" customFormat="1" ht="90.75" thickBot="1">
      <c r="A141" s="45">
        <v>100</v>
      </c>
      <c r="B141" s="46" t="s">
        <v>1158</v>
      </c>
      <c r="C141" s="46" t="s">
        <v>1661</v>
      </c>
      <c r="D141" s="75" t="s">
        <v>515</v>
      </c>
      <c r="E141" s="75" t="s">
        <v>182</v>
      </c>
      <c r="F141" s="70">
        <v>39305</v>
      </c>
      <c r="G141" s="51">
        <v>0</v>
      </c>
      <c r="H141" s="51">
        <v>0</v>
      </c>
      <c r="I141" s="51">
        <v>0</v>
      </c>
      <c r="J141" s="51">
        <v>0</v>
      </c>
      <c r="K141" s="51">
        <v>1</v>
      </c>
      <c r="L141" s="77" t="s">
        <v>1535</v>
      </c>
      <c r="M141" s="64"/>
      <c r="N141" s="53"/>
    </row>
    <row r="142" spans="1:14" s="44" customFormat="1" ht="76.5">
      <c r="A142" s="35">
        <v>101</v>
      </c>
      <c r="B142" s="46" t="s">
        <v>1158</v>
      </c>
      <c r="C142" s="46" t="s">
        <v>1661</v>
      </c>
      <c r="D142" s="75" t="s">
        <v>515</v>
      </c>
      <c r="E142" s="75" t="s">
        <v>1698</v>
      </c>
      <c r="F142" s="70">
        <v>39309</v>
      </c>
      <c r="G142" s="51">
        <v>0</v>
      </c>
      <c r="H142" s="51">
        <v>0</v>
      </c>
      <c r="I142" s="51">
        <v>0</v>
      </c>
      <c r="J142" s="51">
        <v>0</v>
      </c>
      <c r="K142" s="51">
        <v>1</v>
      </c>
      <c r="L142" s="78" t="s">
        <v>1699</v>
      </c>
      <c r="M142" s="64"/>
      <c r="N142" s="53"/>
    </row>
    <row r="143" spans="1:14" s="44" customFormat="1" ht="24.75" thickBot="1">
      <c r="A143" s="45">
        <v>102</v>
      </c>
      <c r="B143" s="46" t="s">
        <v>1158</v>
      </c>
      <c r="C143" s="46" t="s">
        <v>1661</v>
      </c>
      <c r="D143" s="75" t="s">
        <v>1700</v>
      </c>
      <c r="E143" s="75" t="s">
        <v>1701</v>
      </c>
      <c r="F143" s="70">
        <v>39330</v>
      </c>
      <c r="G143" s="51">
        <v>0</v>
      </c>
      <c r="H143" s="51">
        <v>0</v>
      </c>
      <c r="I143" s="51">
        <v>0</v>
      </c>
      <c r="J143" s="51">
        <v>0</v>
      </c>
      <c r="K143" s="51">
        <v>1</v>
      </c>
      <c r="L143" s="64" t="s">
        <v>1702</v>
      </c>
      <c r="M143" s="79"/>
      <c r="N143" s="53"/>
    </row>
    <row r="144" spans="1:14" s="44" customFormat="1" ht="60">
      <c r="A144" s="35">
        <v>103</v>
      </c>
      <c r="B144" s="46" t="s">
        <v>1158</v>
      </c>
      <c r="C144" s="46" t="s">
        <v>1661</v>
      </c>
      <c r="D144" s="75" t="s">
        <v>1703</v>
      </c>
      <c r="E144" s="75" t="s">
        <v>1704</v>
      </c>
      <c r="F144" s="70">
        <v>39341</v>
      </c>
      <c r="G144" s="51">
        <v>0</v>
      </c>
      <c r="H144" s="51">
        <v>0</v>
      </c>
      <c r="I144" s="51">
        <v>1</v>
      </c>
      <c r="J144" s="51">
        <v>0</v>
      </c>
      <c r="K144" s="51">
        <v>0</v>
      </c>
      <c r="L144" s="64" t="s">
        <v>1705</v>
      </c>
      <c r="M144" s="79"/>
      <c r="N144" s="53"/>
    </row>
    <row r="145" spans="1:14" s="44" customFormat="1" ht="60.75" thickBot="1">
      <c r="A145" s="45">
        <v>104</v>
      </c>
      <c r="B145" s="46" t="s">
        <v>1158</v>
      </c>
      <c r="C145" s="46" t="s">
        <v>1661</v>
      </c>
      <c r="D145" s="75" t="s">
        <v>1703</v>
      </c>
      <c r="E145" s="75" t="s">
        <v>1706</v>
      </c>
      <c r="F145" s="70">
        <v>39350</v>
      </c>
      <c r="G145" s="51">
        <v>0</v>
      </c>
      <c r="H145" s="51">
        <v>0</v>
      </c>
      <c r="I145" s="51">
        <v>0</v>
      </c>
      <c r="J145" s="51">
        <v>0</v>
      </c>
      <c r="K145" s="51">
        <v>1</v>
      </c>
      <c r="L145" s="64" t="s">
        <v>1707</v>
      </c>
      <c r="M145" s="79"/>
      <c r="N145" s="53"/>
    </row>
    <row r="146" spans="1:14" s="44" customFormat="1" ht="12">
      <c r="A146" s="35">
        <v>105</v>
      </c>
      <c r="B146" s="46" t="s">
        <v>1158</v>
      </c>
      <c r="C146" s="46" t="s">
        <v>1661</v>
      </c>
      <c r="D146" s="75" t="s">
        <v>1708</v>
      </c>
      <c r="E146" s="75" t="s">
        <v>1709</v>
      </c>
      <c r="F146" s="70">
        <v>39311</v>
      </c>
      <c r="G146" s="51">
        <v>0</v>
      </c>
      <c r="H146" s="51">
        <v>1</v>
      </c>
      <c r="I146" s="51">
        <v>0</v>
      </c>
      <c r="J146" s="51">
        <v>0</v>
      </c>
      <c r="K146" s="51">
        <v>0</v>
      </c>
      <c r="L146" s="64" t="s">
        <v>1710</v>
      </c>
      <c r="M146" s="79"/>
      <c r="N146" s="53"/>
    </row>
    <row r="147" spans="1:14" s="44" customFormat="1" ht="36.75" thickBot="1">
      <c r="A147" s="45">
        <v>106</v>
      </c>
      <c r="B147" s="46" t="s">
        <v>1158</v>
      </c>
      <c r="C147" s="46" t="s">
        <v>1661</v>
      </c>
      <c r="D147" s="75" t="s">
        <v>505</v>
      </c>
      <c r="E147" s="75" t="s">
        <v>1711</v>
      </c>
      <c r="F147" s="70">
        <v>39327</v>
      </c>
      <c r="G147" s="51">
        <v>0</v>
      </c>
      <c r="H147" s="51">
        <v>0</v>
      </c>
      <c r="I147" s="51">
        <v>0</v>
      </c>
      <c r="J147" s="51">
        <v>0</v>
      </c>
      <c r="K147" s="51">
        <v>2</v>
      </c>
      <c r="L147" s="64" t="s">
        <v>1712</v>
      </c>
      <c r="M147" s="79"/>
      <c r="N147" s="53"/>
    </row>
    <row r="148" spans="1:14" s="44" customFormat="1" ht="12">
      <c r="A148" s="35">
        <v>107</v>
      </c>
      <c r="B148" s="46" t="s">
        <v>1158</v>
      </c>
      <c r="C148" s="46" t="s">
        <v>1661</v>
      </c>
      <c r="D148" s="75" t="s">
        <v>520</v>
      </c>
      <c r="E148" s="75" t="s">
        <v>1713</v>
      </c>
      <c r="F148" s="70" t="s">
        <v>1714</v>
      </c>
      <c r="G148" s="51">
        <v>0</v>
      </c>
      <c r="H148" s="51">
        <v>0</v>
      </c>
      <c r="I148" s="51">
        <v>1</v>
      </c>
      <c r="J148" s="51">
        <v>0</v>
      </c>
      <c r="K148" s="51">
        <v>0</v>
      </c>
      <c r="L148" s="64" t="s">
        <v>151</v>
      </c>
      <c r="M148" s="79"/>
      <c r="N148" s="53"/>
    </row>
    <row r="149" spans="1:14" s="44" customFormat="1" ht="24.75" thickBot="1">
      <c r="A149" s="45">
        <v>108</v>
      </c>
      <c r="B149" s="46" t="s">
        <v>1158</v>
      </c>
      <c r="C149" s="46" t="s">
        <v>1661</v>
      </c>
      <c r="D149" s="75" t="s">
        <v>510</v>
      </c>
      <c r="E149" s="75" t="s">
        <v>168</v>
      </c>
      <c r="F149" s="164" t="s">
        <v>1781</v>
      </c>
      <c r="G149" s="51">
        <v>0</v>
      </c>
      <c r="H149" s="51">
        <v>1</v>
      </c>
      <c r="I149" s="51">
        <v>0</v>
      </c>
      <c r="J149" s="51">
        <v>0</v>
      </c>
      <c r="K149" s="51">
        <v>0</v>
      </c>
      <c r="L149" s="64" t="s">
        <v>169</v>
      </c>
      <c r="M149" s="79"/>
      <c r="N149" s="53"/>
    </row>
    <row r="150" spans="1:14" s="44" customFormat="1" ht="24">
      <c r="A150" s="35">
        <v>109</v>
      </c>
      <c r="B150" s="46" t="s">
        <v>1158</v>
      </c>
      <c r="C150" s="46" t="s">
        <v>1661</v>
      </c>
      <c r="D150" s="75" t="s">
        <v>1782</v>
      </c>
      <c r="E150" s="75" t="s">
        <v>1365</v>
      </c>
      <c r="F150" s="164" t="s">
        <v>1783</v>
      </c>
      <c r="G150" s="51">
        <v>0</v>
      </c>
      <c r="H150" s="51">
        <v>1</v>
      </c>
      <c r="I150" s="51">
        <v>0</v>
      </c>
      <c r="J150" s="51">
        <v>0</v>
      </c>
      <c r="K150" s="51">
        <v>0</v>
      </c>
      <c r="L150" s="64" t="s">
        <v>1573</v>
      </c>
      <c r="M150" s="79"/>
      <c r="N150" s="53"/>
    </row>
    <row r="151" spans="1:14" s="44" customFormat="1" ht="36.75" thickBot="1">
      <c r="A151" s="45">
        <v>110</v>
      </c>
      <c r="B151" s="46" t="s">
        <v>1158</v>
      </c>
      <c r="C151" s="46" t="s">
        <v>1661</v>
      </c>
      <c r="D151" s="75" t="s">
        <v>1782</v>
      </c>
      <c r="E151" s="75" t="s">
        <v>1574</v>
      </c>
      <c r="F151" s="164" t="s">
        <v>1783</v>
      </c>
      <c r="G151" s="51">
        <v>0</v>
      </c>
      <c r="H151" s="51">
        <v>0</v>
      </c>
      <c r="I151" s="51">
        <v>0</v>
      </c>
      <c r="J151" s="51">
        <v>0</v>
      </c>
      <c r="K151" s="51">
        <v>1</v>
      </c>
      <c r="L151" s="64" t="s">
        <v>1575</v>
      </c>
      <c r="M151" s="79"/>
      <c r="N151" s="53"/>
    </row>
    <row r="152" spans="1:14" s="44" customFormat="1" ht="36">
      <c r="A152" s="35">
        <v>111</v>
      </c>
      <c r="B152" s="46" t="s">
        <v>1158</v>
      </c>
      <c r="C152" s="46" t="s">
        <v>1661</v>
      </c>
      <c r="D152" s="75" t="s">
        <v>510</v>
      </c>
      <c r="E152" s="75" t="s">
        <v>1576</v>
      </c>
      <c r="F152" s="164" t="s">
        <v>1784</v>
      </c>
      <c r="G152" s="51">
        <v>0</v>
      </c>
      <c r="H152" s="51">
        <v>0</v>
      </c>
      <c r="I152" s="51">
        <v>1</v>
      </c>
      <c r="J152" s="51">
        <v>0</v>
      </c>
      <c r="K152" s="51">
        <v>0</v>
      </c>
      <c r="L152" s="64" t="s">
        <v>1577</v>
      </c>
      <c r="M152" s="79"/>
      <c r="N152" s="53"/>
    </row>
    <row r="153" spans="1:14" s="44" customFormat="1" ht="36.75" thickBot="1">
      <c r="A153" s="45">
        <v>112</v>
      </c>
      <c r="B153" s="46" t="s">
        <v>1158</v>
      </c>
      <c r="C153" s="46" t="s">
        <v>1661</v>
      </c>
      <c r="D153" s="75" t="s">
        <v>1782</v>
      </c>
      <c r="E153" s="75" t="s">
        <v>1562</v>
      </c>
      <c r="F153" s="164" t="s">
        <v>1785</v>
      </c>
      <c r="G153" s="51">
        <v>0</v>
      </c>
      <c r="H153" s="51">
        <v>0</v>
      </c>
      <c r="I153" s="51">
        <v>0</v>
      </c>
      <c r="J153" s="51">
        <v>1</v>
      </c>
      <c r="K153" s="51">
        <v>0</v>
      </c>
      <c r="L153" s="64" t="s">
        <v>1565</v>
      </c>
      <c r="M153" s="79"/>
      <c r="N153" s="53"/>
    </row>
    <row r="154" spans="1:14" s="44" customFormat="1" ht="72.75" thickBot="1">
      <c r="A154" s="35">
        <v>113</v>
      </c>
      <c r="B154" s="80" t="s">
        <v>1158</v>
      </c>
      <c r="C154" s="80" t="s">
        <v>1661</v>
      </c>
      <c r="D154" s="81" t="s">
        <v>510</v>
      </c>
      <c r="E154" s="81" t="s">
        <v>211</v>
      </c>
      <c r="F154" s="165"/>
      <c r="G154" s="82">
        <v>1</v>
      </c>
      <c r="H154" s="82">
        <v>0</v>
      </c>
      <c r="I154" s="82">
        <v>0</v>
      </c>
      <c r="J154" s="82">
        <v>0</v>
      </c>
      <c r="K154" s="82">
        <v>0</v>
      </c>
      <c r="L154" s="83" t="s">
        <v>1987</v>
      </c>
      <c r="M154" s="84"/>
      <c r="N154" s="85"/>
    </row>
    <row r="155" spans="1:14" s="44" customFormat="1" ht="90" thickBot="1">
      <c r="A155" s="86">
        <v>114</v>
      </c>
      <c r="B155" s="46" t="s">
        <v>1158</v>
      </c>
      <c r="C155" s="87" t="s">
        <v>1786</v>
      </c>
      <c r="D155" s="87" t="s">
        <v>1787</v>
      </c>
      <c r="E155" s="88" t="s">
        <v>1788</v>
      </c>
      <c r="F155" s="166" t="s">
        <v>1789</v>
      </c>
      <c r="G155" s="89">
        <v>1</v>
      </c>
      <c r="H155" s="89">
        <v>0</v>
      </c>
      <c r="I155" s="89">
        <v>0</v>
      </c>
      <c r="J155" s="89">
        <v>0</v>
      </c>
      <c r="K155" s="89">
        <v>0</v>
      </c>
      <c r="L155" s="90" t="s">
        <v>1790</v>
      </c>
      <c r="M155" s="91" t="s">
        <v>164</v>
      </c>
      <c r="N155" s="87" t="s">
        <v>164</v>
      </c>
    </row>
    <row r="156" spans="1:14" s="28" customFormat="1" ht="28.5" customHeight="1">
      <c r="A156" s="21">
        <v>1</v>
      </c>
      <c r="B156" s="92" t="s">
        <v>1159</v>
      </c>
      <c r="C156" s="21" t="s">
        <v>1791</v>
      </c>
      <c r="D156" s="92" t="s">
        <v>1792</v>
      </c>
      <c r="E156" s="93" t="s">
        <v>1793</v>
      </c>
      <c r="F156" s="94">
        <v>39181</v>
      </c>
      <c r="G156" s="21"/>
      <c r="H156" s="21"/>
      <c r="I156" s="21"/>
      <c r="J156" s="21">
        <v>1</v>
      </c>
      <c r="K156" s="21"/>
      <c r="L156" s="21" t="s">
        <v>1794</v>
      </c>
      <c r="M156" s="21"/>
      <c r="N156" s="21"/>
    </row>
    <row r="157" spans="1:14" s="28" customFormat="1" ht="38.25">
      <c r="A157" s="21">
        <v>2</v>
      </c>
      <c r="B157" s="92" t="s">
        <v>1159</v>
      </c>
      <c r="C157" s="92" t="s">
        <v>1795</v>
      </c>
      <c r="D157" s="92" t="s">
        <v>1796</v>
      </c>
      <c r="E157" s="93" t="s">
        <v>1285</v>
      </c>
      <c r="F157" s="94">
        <v>39204</v>
      </c>
      <c r="G157" s="21"/>
      <c r="H157" s="21"/>
      <c r="I157" s="21"/>
      <c r="J157" s="21">
        <v>1</v>
      </c>
      <c r="K157" s="21"/>
      <c r="L157" s="21" t="s">
        <v>1286</v>
      </c>
      <c r="M157" s="21"/>
      <c r="N157" s="21"/>
    </row>
    <row r="158" spans="1:14" s="28" customFormat="1" ht="40.5" customHeight="1">
      <c r="A158" s="21">
        <v>3</v>
      </c>
      <c r="B158" s="92" t="s">
        <v>1159</v>
      </c>
      <c r="C158" s="92" t="s">
        <v>1795</v>
      </c>
      <c r="D158" s="92" t="s">
        <v>1796</v>
      </c>
      <c r="E158" s="93" t="s">
        <v>1287</v>
      </c>
      <c r="F158" s="94">
        <v>39209</v>
      </c>
      <c r="G158" s="21"/>
      <c r="H158" s="21"/>
      <c r="I158" s="21"/>
      <c r="J158" s="21">
        <v>1</v>
      </c>
      <c r="K158" s="21"/>
      <c r="L158" s="21" t="s">
        <v>1288</v>
      </c>
      <c r="M158" s="21"/>
      <c r="N158" s="21"/>
    </row>
    <row r="159" spans="1:14" s="28" customFormat="1" ht="38.25">
      <c r="A159" s="21">
        <v>4</v>
      </c>
      <c r="B159" s="92" t="s">
        <v>1159</v>
      </c>
      <c r="C159" s="92" t="s">
        <v>1795</v>
      </c>
      <c r="D159" s="92" t="s">
        <v>1289</v>
      </c>
      <c r="E159" s="93" t="s">
        <v>1290</v>
      </c>
      <c r="F159" s="94">
        <v>39210</v>
      </c>
      <c r="G159" s="21"/>
      <c r="H159" s="21"/>
      <c r="I159" s="21">
        <v>1</v>
      </c>
      <c r="J159" s="21"/>
      <c r="K159" s="21"/>
      <c r="L159" s="21" t="s">
        <v>914</v>
      </c>
      <c r="M159" s="21"/>
      <c r="N159" s="21"/>
    </row>
    <row r="160" spans="1:14" s="28" customFormat="1" ht="25.5">
      <c r="A160" s="21">
        <v>5</v>
      </c>
      <c r="B160" s="92" t="s">
        <v>1159</v>
      </c>
      <c r="C160" s="92" t="s">
        <v>1791</v>
      </c>
      <c r="D160" s="92" t="s">
        <v>915</v>
      </c>
      <c r="E160" s="93" t="s">
        <v>916</v>
      </c>
      <c r="F160" s="94">
        <v>39211</v>
      </c>
      <c r="G160" s="21"/>
      <c r="H160" s="21"/>
      <c r="I160" s="21">
        <v>1</v>
      </c>
      <c r="J160" s="21"/>
      <c r="K160" s="21"/>
      <c r="L160" s="21" t="s">
        <v>917</v>
      </c>
      <c r="M160" s="21"/>
      <c r="N160" s="21"/>
    </row>
    <row r="161" spans="1:14" s="28" customFormat="1">
      <c r="A161" s="21">
        <v>6</v>
      </c>
      <c r="B161" s="92" t="s">
        <v>1159</v>
      </c>
      <c r="C161" s="92" t="s">
        <v>1791</v>
      </c>
      <c r="D161" s="92" t="s">
        <v>918</v>
      </c>
      <c r="E161" s="93" t="s">
        <v>919</v>
      </c>
      <c r="F161" s="94">
        <v>39213</v>
      </c>
      <c r="G161" s="21"/>
      <c r="H161" s="21"/>
      <c r="I161" s="21"/>
      <c r="J161" s="21"/>
      <c r="K161" s="21">
        <v>1</v>
      </c>
      <c r="L161" s="21" t="s">
        <v>920</v>
      </c>
      <c r="M161" s="21"/>
      <c r="N161" s="21"/>
    </row>
    <row r="162" spans="1:14" s="28" customFormat="1">
      <c r="A162" s="21">
        <v>7</v>
      </c>
      <c r="B162" s="92" t="s">
        <v>1159</v>
      </c>
      <c r="C162" s="92" t="s">
        <v>1795</v>
      </c>
      <c r="D162" s="92" t="s">
        <v>921</v>
      </c>
      <c r="E162" s="93" t="s">
        <v>922</v>
      </c>
      <c r="F162" s="94">
        <v>39229</v>
      </c>
      <c r="G162" s="21"/>
      <c r="H162" s="21"/>
      <c r="I162" s="21"/>
      <c r="J162" s="21"/>
      <c r="K162" s="21">
        <v>1</v>
      </c>
      <c r="L162" s="21" t="s">
        <v>923</v>
      </c>
      <c r="M162" s="21"/>
      <c r="N162" s="21"/>
    </row>
    <row r="163" spans="1:14" s="28" customFormat="1">
      <c r="A163" s="21">
        <v>8</v>
      </c>
      <c r="B163" s="92" t="s">
        <v>1159</v>
      </c>
      <c r="C163" s="92" t="s">
        <v>1795</v>
      </c>
      <c r="D163" s="92" t="s">
        <v>924</v>
      </c>
      <c r="E163" s="93" t="s">
        <v>925</v>
      </c>
      <c r="F163" s="94">
        <v>39238</v>
      </c>
      <c r="G163" s="21"/>
      <c r="H163" s="21"/>
      <c r="I163" s="21"/>
      <c r="J163" s="21"/>
      <c r="K163" s="21">
        <v>1</v>
      </c>
      <c r="L163" s="21" t="s">
        <v>923</v>
      </c>
      <c r="M163" s="21"/>
      <c r="N163" s="21"/>
    </row>
    <row r="164" spans="1:14" s="28" customFormat="1">
      <c r="A164" s="21">
        <v>9</v>
      </c>
      <c r="B164" s="92" t="s">
        <v>1159</v>
      </c>
      <c r="C164" s="92" t="s">
        <v>1791</v>
      </c>
      <c r="D164" s="92" t="s">
        <v>926</v>
      </c>
      <c r="E164" s="93" t="s">
        <v>927</v>
      </c>
      <c r="F164" s="94">
        <v>39254</v>
      </c>
      <c r="G164" s="21"/>
      <c r="H164" s="21"/>
      <c r="I164" s="21"/>
      <c r="J164" s="21"/>
      <c r="K164" s="21">
        <v>1</v>
      </c>
      <c r="L164" s="21" t="s">
        <v>928</v>
      </c>
      <c r="M164" s="21"/>
      <c r="N164" s="21"/>
    </row>
    <row r="165" spans="1:14" s="28" customFormat="1">
      <c r="A165" s="21">
        <v>10</v>
      </c>
      <c r="B165" s="92" t="s">
        <v>1159</v>
      </c>
      <c r="C165" s="92" t="s">
        <v>1791</v>
      </c>
      <c r="D165" s="92" t="s">
        <v>929</v>
      </c>
      <c r="E165" s="93" t="s">
        <v>930</v>
      </c>
      <c r="F165" s="94">
        <v>39254</v>
      </c>
      <c r="G165" s="21"/>
      <c r="H165" s="21"/>
      <c r="I165" s="21"/>
      <c r="J165" s="21"/>
      <c r="K165" s="21">
        <v>1</v>
      </c>
      <c r="L165" s="21" t="s">
        <v>928</v>
      </c>
      <c r="M165" s="21"/>
      <c r="N165" s="21"/>
    </row>
    <row r="166" spans="1:14" s="28" customFormat="1" ht="25.5">
      <c r="A166" s="21">
        <v>11</v>
      </c>
      <c r="B166" s="92" t="s">
        <v>1159</v>
      </c>
      <c r="C166" s="92" t="s">
        <v>1791</v>
      </c>
      <c r="D166" s="92" t="s">
        <v>931</v>
      </c>
      <c r="E166" s="93" t="s">
        <v>932</v>
      </c>
      <c r="F166" s="94">
        <v>39257</v>
      </c>
      <c r="G166" s="21"/>
      <c r="H166" s="21"/>
      <c r="I166" s="21"/>
      <c r="J166" s="21">
        <v>1</v>
      </c>
      <c r="K166" s="21"/>
      <c r="L166" s="21" t="s">
        <v>933</v>
      </c>
      <c r="M166" s="21"/>
      <c r="N166" s="21"/>
    </row>
    <row r="167" spans="1:14" s="28" customFormat="1">
      <c r="A167" s="21">
        <v>12</v>
      </c>
      <c r="B167" s="92" t="s">
        <v>1159</v>
      </c>
      <c r="C167" s="92" t="s">
        <v>1791</v>
      </c>
      <c r="D167" s="92" t="s">
        <v>926</v>
      </c>
      <c r="E167" s="93" t="s">
        <v>934</v>
      </c>
      <c r="F167" s="94">
        <v>39257</v>
      </c>
      <c r="G167" s="21"/>
      <c r="H167" s="21"/>
      <c r="I167" s="21"/>
      <c r="J167" s="21"/>
      <c r="K167" s="21">
        <v>1</v>
      </c>
      <c r="L167" s="21" t="s">
        <v>928</v>
      </c>
      <c r="M167" s="21"/>
      <c r="N167" s="21"/>
    </row>
    <row r="168" spans="1:14" s="28" customFormat="1">
      <c r="A168" s="21">
        <v>13</v>
      </c>
      <c r="B168" s="92" t="s">
        <v>1159</v>
      </c>
      <c r="C168" s="92" t="s">
        <v>1795</v>
      </c>
      <c r="D168" s="92" t="s">
        <v>935</v>
      </c>
      <c r="E168" s="93" t="s">
        <v>936</v>
      </c>
      <c r="F168" s="94">
        <v>39258</v>
      </c>
      <c r="G168" s="21"/>
      <c r="H168" s="21"/>
      <c r="I168" s="21"/>
      <c r="J168" s="21"/>
      <c r="K168" s="21">
        <v>1</v>
      </c>
      <c r="L168" s="21" t="s">
        <v>923</v>
      </c>
      <c r="M168" s="21"/>
      <c r="N168" s="21"/>
    </row>
    <row r="169" spans="1:14" s="28" customFormat="1" ht="25.5">
      <c r="A169" s="21">
        <v>14</v>
      </c>
      <c r="B169" s="92" t="s">
        <v>1159</v>
      </c>
      <c r="C169" s="92" t="s">
        <v>937</v>
      </c>
      <c r="D169" s="92" t="s">
        <v>938</v>
      </c>
      <c r="E169" s="93" t="s">
        <v>939</v>
      </c>
      <c r="F169" s="94">
        <v>39259</v>
      </c>
      <c r="G169" s="21"/>
      <c r="H169" s="21"/>
      <c r="I169" s="21">
        <v>1</v>
      </c>
      <c r="J169" s="21"/>
      <c r="K169" s="21"/>
      <c r="L169" s="21" t="s">
        <v>940</v>
      </c>
      <c r="M169" s="21"/>
      <c r="N169" s="21"/>
    </row>
    <row r="170" spans="1:14" s="28" customFormat="1" ht="25.5">
      <c r="A170" s="21">
        <v>15</v>
      </c>
      <c r="B170" s="92" t="s">
        <v>1159</v>
      </c>
      <c r="C170" s="92" t="s">
        <v>1791</v>
      </c>
      <c r="D170" s="92" t="s">
        <v>915</v>
      </c>
      <c r="E170" s="93" t="s">
        <v>941</v>
      </c>
      <c r="F170" s="94">
        <v>39259</v>
      </c>
      <c r="G170" s="21"/>
      <c r="H170" s="21"/>
      <c r="I170" s="21">
        <v>1</v>
      </c>
      <c r="J170" s="21"/>
      <c r="K170" s="21"/>
      <c r="L170" s="21" t="s">
        <v>942</v>
      </c>
      <c r="M170" s="21"/>
      <c r="N170" s="21"/>
    </row>
    <row r="171" spans="1:14" s="28" customFormat="1">
      <c r="A171" s="21">
        <v>16</v>
      </c>
      <c r="B171" s="92" t="s">
        <v>1159</v>
      </c>
      <c r="C171" s="21" t="s">
        <v>943</v>
      </c>
      <c r="D171" s="92" t="s">
        <v>944</v>
      </c>
      <c r="E171" s="93" t="s">
        <v>945</v>
      </c>
      <c r="F171" s="94">
        <v>39261</v>
      </c>
      <c r="G171" s="21"/>
      <c r="H171" s="21"/>
      <c r="I171" s="21"/>
      <c r="J171" s="21"/>
      <c r="K171" s="21">
        <v>1</v>
      </c>
      <c r="L171" s="21" t="s">
        <v>928</v>
      </c>
      <c r="M171" s="21" t="s">
        <v>159</v>
      </c>
      <c r="N171" s="21" t="s">
        <v>159</v>
      </c>
    </row>
    <row r="172" spans="1:14" s="28" customFormat="1" ht="40.5" customHeight="1">
      <c r="A172" s="21">
        <v>17</v>
      </c>
      <c r="B172" s="92" t="s">
        <v>1159</v>
      </c>
      <c r="C172" s="92" t="s">
        <v>943</v>
      </c>
      <c r="D172" s="92" t="s">
        <v>944</v>
      </c>
      <c r="E172" s="93" t="s">
        <v>946</v>
      </c>
      <c r="F172" s="94">
        <v>39255</v>
      </c>
      <c r="G172" s="21"/>
      <c r="H172" s="21">
        <v>1</v>
      </c>
      <c r="I172" s="21"/>
      <c r="J172" s="21"/>
      <c r="K172" s="21"/>
      <c r="L172" s="21" t="s">
        <v>947</v>
      </c>
      <c r="M172" s="21"/>
      <c r="N172" s="21"/>
    </row>
    <row r="173" spans="1:14" s="28" customFormat="1" ht="38.25">
      <c r="A173" s="21">
        <v>18</v>
      </c>
      <c r="B173" s="92" t="s">
        <v>1159</v>
      </c>
      <c r="C173" s="92" t="s">
        <v>1795</v>
      </c>
      <c r="D173" s="92" t="s">
        <v>921</v>
      </c>
      <c r="E173" s="93" t="s">
        <v>948</v>
      </c>
      <c r="F173" s="94">
        <v>39266</v>
      </c>
      <c r="G173" s="21"/>
      <c r="H173" s="21"/>
      <c r="I173" s="21">
        <v>1</v>
      </c>
      <c r="J173" s="21"/>
      <c r="K173" s="21"/>
      <c r="L173" s="21" t="s">
        <v>949</v>
      </c>
      <c r="M173" s="21"/>
      <c r="N173" s="21"/>
    </row>
    <row r="174" spans="1:14" s="28" customFormat="1">
      <c r="A174" s="21">
        <v>19</v>
      </c>
      <c r="B174" s="92" t="s">
        <v>1159</v>
      </c>
      <c r="C174" s="92" t="s">
        <v>1791</v>
      </c>
      <c r="D174" s="92" t="s">
        <v>1792</v>
      </c>
      <c r="E174" s="93" t="s">
        <v>1220</v>
      </c>
      <c r="F174" s="94">
        <v>39266</v>
      </c>
      <c r="G174" s="21"/>
      <c r="H174" s="21"/>
      <c r="I174" s="21"/>
      <c r="J174" s="21"/>
      <c r="K174" s="21">
        <v>1</v>
      </c>
      <c r="L174" s="21" t="s">
        <v>1221</v>
      </c>
      <c r="M174" s="21"/>
      <c r="N174" s="21"/>
    </row>
    <row r="175" spans="1:14" s="28" customFormat="1">
      <c r="A175" s="21">
        <v>20</v>
      </c>
      <c r="B175" s="92" t="s">
        <v>1159</v>
      </c>
      <c r="C175" s="92" t="s">
        <v>1795</v>
      </c>
      <c r="D175" s="92" t="s">
        <v>921</v>
      </c>
      <c r="E175" s="93" t="s">
        <v>1222</v>
      </c>
      <c r="F175" s="94">
        <v>39266</v>
      </c>
      <c r="G175" s="21"/>
      <c r="H175" s="21"/>
      <c r="I175" s="21"/>
      <c r="J175" s="21"/>
      <c r="K175" s="21">
        <v>1</v>
      </c>
      <c r="L175" s="21" t="s">
        <v>1223</v>
      </c>
      <c r="M175" s="21"/>
      <c r="N175" s="21"/>
    </row>
    <row r="176" spans="1:14" s="28" customFormat="1">
      <c r="A176" s="21">
        <v>21</v>
      </c>
      <c r="B176" s="92" t="s">
        <v>1159</v>
      </c>
      <c r="C176" s="92" t="s">
        <v>943</v>
      </c>
      <c r="D176" s="92" t="s">
        <v>1224</v>
      </c>
      <c r="E176" s="93" t="s">
        <v>1225</v>
      </c>
      <c r="F176" s="94">
        <v>39268</v>
      </c>
      <c r="G176" s="21"/>
      <c r="H176" s="21"/>
      <c r="I176" s="21"/>
      <c r="J176" s="21"/>
      <c r="K176" s="21">
        <v>1</v>
      </c>
      <c r="L176" s="21" t="s">
        <v>1221</v>
      </c>
      <c r="M176" s="21" t="s">
        <v>159</v>
      </c>
      <c r="N176" s="21" t="s">
        <v>159</v>
      </c>
    </row>
    <row r="177" spans="1:14" s="28" customFormat="1" ht="38.25">
      <c r="A177" s="21">
        <v>22</v>
      </c>
      <c r="B177" s="92" t="s">
        <v>1159</v>
      </c>
      <c r="C177" s="92" t="s">
        <v>1795</v>
      </c>
      <c r="D177" s="92" t="s">
        <v>1796</v>
      </c>
      <c r="E177" s="93" t="s">
        <v>1226</v>
      </c>
      <c r="F177" s="94">
        <v>39270</v>
      </c>
      <c r="G177" s="21"/>
      <c r="H177" s="21">
        <v>1</v>
      </c>
      <c r="I177" s="21"/>
      <c r="J177" s="21"/>
      <c r="K177" s="21"/>
      <c r="L177" s="21" t="s">
        <v>1227</v>
      </c>
      <c r="M177" s="21"/>
      <c r="N177" s="21"/>
    </row>
    <row r="178" spans="1:14" s="28" customFormat="1" ht="25.5">
      <c r="A178" s="21">
        <v>23</v>
      </c>
      <c r="B178" s="92" t="s">
        <v>1159</v>
      </c>
      <c r="C178" s="92" t="s">
        <v>1791</v>
      </c>
      <c r="D178" s="92" t="s">
        <v>1228</v>
      </c>
      <c r="E178" s="95" t="s">
        <v>1229</v>
      </c>
      <c r="F178" s="94">
        <v>39271</v>
      </c>
      <c r="G178" s="21"/>
      <c r="H178" s="21"/>
      <c r="I178" s="21"/>
      <c r="J178" s="21"/>
      <c r="K178" s="21">
        <v>1</v>
      </c>
      <c r="L178" s="21" t="s">
        <v>1221</v>
      </c>
      <c r="M178" s="21"/>
      <c r="N178" s="21"/>
    </row>
    <row r="179" spans="1:14" s="28" customFormat="1" ht="65.25" customHeight="1">
      <c r="A179" s="21">
        <v>24</v>
      </c>
      <c r="B179" s="92" t="s">
        <v>1159</v>
      </c>
      <c r="C179" s="92" t="s">
        <v>937</v>
      </c>
      <c r="D179" s="92" t="s">
        <v>938</v>
      </c>
      <c r="E179" s="93" t="s">
        <v>1230</v>
      </c>
      <c r="F179" s="94">
        <v>39284</v>
      </c>
      <c r="G179" s="21"/>
      <c r="H179" s="21">
        <v>1</v>
      </c>
      <c r="I179" s="21"/>
      <c r="J179" s="21"/>
      <c r="K179" s="21"/>
      <c r="L179" s="21" t="s">
        <v>1231</v>
      </c>
      <c r="M179" s="21"/>
      <c r="N179" s="21"/>
    </row>
    <row r="180" spans="1:14" s="28" customFormat="1" ht="38.25">
      <c r="A180" s="21">
        <v>25</v>
      </c>
      <c r="B180" s="92" t="s">
        <v>1159</v>
      </c>
      <c r="C180" s="92" t="s">
        <v>1795</v>
      </c>
      <c r="D180" s="92" t="s">
        <v>924</v>
      </c>
      <c r="E180" s="93" t="s">
        <v>1232</v>
      </c>
      <c r="F180" s="94">
        <v>39284</v>
      </c>
      <c r="G180" s="21"/>
      <c r="H180" s="21"/>
      <c r="I180" s="21">
        <v>1</v>
      </c>
      <c r="J180" s="21"/>
      <c r="K180" s="21"/>
      <c r="L180" s="21" t="s">
        <v>1233</v>
      </c>
      <c r="M180" s="21"/>
      <c r="N180" s="21"/>
    </row>
    <row r="181" spans="1:14" s="28" customFormat="1" ht="51">
      <c r="A181" s="21">
        <v>26</v>
      </c>
      <c r="B181" s="92" t="s">
        <v>1159</v>
      </c>
      <c r="C181" s="92" t="s">
        <v>943</v>
      </c>
      <c r="D181" s="92" t="s">
        <v>1234</v>
      </c>
      <c r="E181" s="93" t="s">
        <v>1235</v>
      </c>
      <c r="F181" s="94">
        <v>39285</v>
      </c>
      <c r="G181" s="21"/>
      <c r="H181" s="21"/>
      <c r="I181" s="21">
        <v>1</v>
      </c>
      <c r="J181" s="21"/>
      <c r="K181" s="21"/>
      <c r="L181" s="21" t="s">
        <v>1236</v>
      </c>
      <c r="M181" s="21" t="s">
        <v>159</v>
      </c>
      <c r="N181" s="21" t="s">
        <v>159</v>
      </c>
    </row>
    <row r="182" spans="1:14" s="28" customFormat="1">
      <c r="A182" s="21">
        <v>27</v>
      </c>
      <c r="B182" s="92" t="s">
        <v>1159</v>
      </c>
      <c r="C182" s="92" t="s">
        <v>1791</v>
      </c>
      <c r="D182" s="92" t="s">
        <v>1228</v>
      </c>
      <c r="E182" s="93" t="s">
        <v>1237</v>
      </c>
      <c r="F182" s="94">
        <v>39285</v>
      </c>
      <c r="G182" s="21"/>
      <c r="H182" s="21"/>
      <c r="I182" s="21"/>
      <c r="J182" s="21"/>
      <c r="K182" s="21">
        <v>1</v>
      </c>
      <c r="L182" s="21" t="s">
        <v>1221</v>
      </c>
      <c r="M182" s="21"/>
      <c r="N182" s="21"/>
    </row>
    <row r="183" spans="1:14" s="28" customFormat="1">
      <c r="A183" s="92">
        <v>28</v>
      </c>
      <c r="B183" s="92" t="s">
        <v>1159</v>
      </c>
      <c r="C183" s="92" t="s">
        <v>1795</v>
      </c>
      <c r="D183" s="92" t="s">
        <v>924</v>
      </c>
      <c r="E183" s="93" t="s">
        <v>1238</v>
      </c>
      <c r="F183" s="94">
        <v>39291</v>
      </c>
      <c r="G183" s="21"/>
      <c r="H183" s="21"/>
      <c r="I183" s="21"/>
      <c r="J183" s="21">
        <v>1</v>
      </c>
      <c r="K183" s="21"/>
      <c r="L183" s="21" t="s">
        <v>1223</v>
      </c>
      <c r="M183" s="96"/>
      <c r="N183" s="20"/>
    </row>
    <row r="184" spans="1:14" s="28" customFormat="1">
      <c r="A184" s="92">
        <v>29</v>
      </c>
      <c r="B184" s="92" t="s">
        <v>1159</v>
      </c>
      <c r="C184" s="92" t="s">
        <v>1795</v>
      </c>
      <c r="D184" s="92" t="s">
        <v>924</v>
      </c>
      <c r="E184" s="93" t="s">
        <v>1239</v>
      </c>
      <c r="F184" s="94">
        <v>39291</v>
      </c>
      <c r="G184" s="21"/>
      <c r="H184" s="21"/>
      <c r="I184" s="21"/>
      <c r="J184" s="21"/>
      <c r="K184" s="21">
        <v>1</v>
      </c>
      <c r="L184" s="21" t="s">
        <v>1223</v>
      </c>
      <c r="M184" s="96"/>
      <c r="N184" s="20"/>
    </row>
    <row r="185" spans="1:14" s="28" customFormat="1">
      <c r="A185" s="21">
        <v>30</v>
      </c>
      <c r="B185" s="21" t="s">
        <v>1159</v>
      </c>
      <c r="C185" s="21" t="s">
        <v>937</v>
      </c>
      <c r="D185" s="21" t="s">
        <v>938</v>
      </c>
      <c r="E185" s="21" t="s">
        <v>1240</v>
      </c>
      <c r="F185" s="94">
        <v>39317</v>
      </c>
      <c r="G185" s="21"/>
      <c r="H185" s="21"/>
      <c r="I185" s="21"/>
      <c r="J185" s="21"/>
      <c r="K185" s="21">
        <v>1</v>
      </c>
      <c r="L185" s="21" t="s">
        <v>1223</v>
      </c>
      <c r="M185" s="96"/>
      <c r="N185" s="20"/>
    </row>
    <row r="186" spans="1:14" s="28" customFormat="1" ht="38.25">
      <c r="A186" s="21">
        <v>31</v>
      </c>
      <c r="B186" s="21" t="s">
        <v>1159</v>
      </c>
      <c r="C186" s="21" t="s">
        <v>943</v>
      </c>
      <c r="D186" s="21" t="s">
        <v>1224</v>
      </c>
      <c r="E186" s="21" t="s">
        <v>1291</v>
      </c>
      <c r="F186" s="94">
        <v>39299</v>
      </c>
      <c r="G186" s="21">
        <v>1</v>
      </c>
      <c r="H186" s="21"/>
      <c r="I186" s="21"/>
      <c r="J186" s="21"/>
      <c r="K186" s="21"/>
      <c r="L186" s="21" t="s">
        <v>893</v>
      </c>
      <c r="M186" s="96"/>
      <c r="N186" s="20"/>
    </row>
    <row r="187" spans="1:14" s="28" customFormat="1">
      <c r="A187" s="21">
        <v>32</v>
      </c>
      <c r="B187" s="21" t="s">
        <v>1159</v>
      </c>
      <c r="C187" s="21" t="s">
        <v>943</v>
      </c>
      <c r="D187" s="21" t="s">
        <v>944</v>
      </c>
      <c r="E187" s="21" t="s">
        <v>894</v>
      </c>
      <c r="F187" s="94">
        <v>39306</v>
      </c>
      <c r="G187" s="21"/>
      <c r="H187" s="21"/>
      <c r="I187" s="21"/>
      <c r="J187" s="21"/>
      <c r="K187" s="21">
        <v>1</v>
      </c>
      <c r="L187" s="21" t="s">
        <v>895</v>
      </c>
      <c r="M187" s="96"/>
      <c r="N187" s="20"/>
    </row>
    <row r="188" spans="1:14" s="28" customFormat="1">
      <c r="A188" s="21">
        <v>33</v>
      </c>
      <c r="B188" s="21" t="s">
        <v>1159</v>
      </c>
      <c r="C188" s="21" t="s">
        <v>943</v>
      </c>
      <c r="D188" s="21" t="s">
        <v>944</v>
      </c>
      <c r="E188" s="21" t="s">
        <v>896</v>
      </c>
      <c r="F188" s="94">
        <v>39316</v>
      </c>
      <c r="G188" s="21"/>
      <c r="H188" s="21"/>
      <c r="I188" s="21"/>
      <c r="J188" s="21"/>
      <c r="K188" s="21">
        <v>1</v>
      </c>
      <c r="L188" s="21" t="s">
        <v>895</v>
      </c>
      <c r="M188" s="96"/>
      <c r="N188" s="20"/>
    </row>
    <row r="189" spans="1:14" s="28" customFormat="1" ht="25.5">
      <c r="A189" s="21">
        <v>34</v>
      </c>
      <c r="B189" s="21" t="s">
        <v>1159</v>
      </c>
      <c r="C189" s="92" t="s">
        <v>1795</v>
      </c>
      <c r="D189" s="18" t="s">
        <v>935</v>
      </c>
      <c r="E189" s="18" t="s">
        <v>897</v>
      </c>
      <c r="F189" s="94">
        <v>39298</v>
      </c>
      <c r="G189" s="21"/>
      <c r="H189" s="21"/>
      <c r="I189" s="21">
        <v>1</v>
      </c>
      <c r="J189" s="21"/>
      <c r="K189" s="21"/>
      <c r="L189" s="21" t="s">
        <v>898</v>
      </c>
      <c r="M189" s="96"/>
      <c r="N189" s="20"/>
    </row>
    <row r="190" spans="1:14" s="28" customFormat="1" ht="38.25">
      <c r="A190" s="21">
        <v>35</v>
      </c>
      <c r="B190" s="21" t="s">
        <v>1159</v>
      </c>
      <c r="C190" s="92" t="s">
        <v>1795</v>
      </c>
      <c r="D190" s="20" t="s">
        <v>921</v>
      </c>
      <c r="E190" s="18" t="s">
        <v>899</v>
      </c>
      <c r="F190" s="94">
        <v>39298</v>
      </c>
      <c r="G190" s="21"/>
      <c r="H190" s="21">
        <v>1</v>
      </c>
      <c r="I190" s="21"/>
      <c r="J190" s="21"/>
      <c r="K190" s="21"/>
      <c r="L190" s="21" t="s">
        <v>900</v>
      </c>
      <c r="M190" s="96"/>
      <c r="N190" s="20"/>
    </row>
    <row r="191" spans="1:14" s="28" customFormat="1">
      <c r="A191" s="21">
        <v>36</v>
      </c>
      <c r="B191" s="21" t="s">
        <v>1159</v>
      </c>
      <c r="C191" s="92" t="s">
        <v>1795</v>
      </c>
      <c r="D191" s="20" t="s">
        <v>935</v>
      </c>
      <c r="E191" s="18" t="s">
        <v>901</v>
      </c>
      <c r="F191" s="94">
        <v>39301</v>
      </c>
      <c r="G191" s="21"/>
      <c r="H191" s="21"/>
      <c r="I191" s="21"/>
      <c r="J191" s="21"/>
      <c r="K191" s="21">
        <v>1</v>
      </c>
      <c r="L191" s="21" t="s">
        <v>1223</v>
      </c>
      <c r="M191" s="96"/>
      <c r="N191" s="20"/>
    </row>
    <row r="192" spans="1:14" s="28" customFormat="1" ht="25.5">
      <c r="A192" s="21">
        <v>37</v>
      </c>
      <c r="B192" s="21" t="s">
        <v>1159</v>
      </c>
      <c r="C192" s="92" t="s">
        <v>1795</v>
      </c>
      <c r="D192" s="20" t="s">
        <v>935</v>
      </c>
      <c r="E192" s="18" t="s">
        <v>902</v>
      </c>
      <c r="F192" s="94">
        <v>39303</v>
      </c>
      <c r="G192" s="21"/>
      <c r="H192" s="21"/>
      <c r="I192" s="21"/>
      <c r="J192" s="21"/>
      <c r="K192" s="21">
        <v>1</v>
      </c>
      <c r="L192" s="21" t="s">
        <v>903</v>
      </c>
      <c r="M192" s="96"/>
      <c r="N192" s="20"/>
    </row>
    <row r="193" spans="1:14" s="28" customFormat="1" ht="25.5">
      <c r="A193" s="21">
        <v>38</v>
      </c>
      <c r="B193" s="21" t="s">
        <v>1159</v>
      </c>
      <c r="C193" s="92" t="s">
        <v>1795</v>
      </c>
      <c r="D193" s="20" t="s">
        <v>1796</v>
      </c>
      <c r="E193" s="18" t="s">
        <v>904</v>
      </c>
      <c r="F193" s="94">
        <v>39304</v>
      </c>
      <c r="G193" s="21"/>
      <c r="H193" s="21"/>
      <c r="I193" s="21">
        <v>1</v>
      </c>
      <c r="J193" s="21"/>
      <c r="K193" s="21"/>
      <c r="L193" s="21" t="s">
        <v>905</v>
      </c>
      <c r="M193" s="96"/>
      <c r="N193" s="20"/>
    </row>
    <row r="194" spans="1:14" s="28" customFormat="1" ht="25.5">
      <c r="A194" s="21">
        <v>39</v>
      </c>
      <c r="B194" s="21" t="s">
        <v>1159</v>
      </c>
      <c r="C194" s="92" t="s">
        <v>1795</v>
      </c>
      <c r="D194" s="20" t="s">
        <v>935</v>
      </c>
      <c r="E194" s="18" t="s">
        <v>906</v>
      </c>
      <c r="F194" s="94">
        <v>39304</v>
      </c>
      <c r="G194" s="21"/>
      <c r="H194" s="21"/>
      <c r="I194" s="21"/>
      <c r="J194" s="21"/>
      <c r="K194" s="21">
        <v>1</v>
      </c>
      <c r="L194" s="21" t="s">
        <v>347</v>
      </c>
      <c r="M194" s="96"/>
      <c r="N194" s="20"/>
    </row>
    <row r="195" spans="1:14" s="28" customFormat="1">
      <c r="A195" s="21">
        <v>40</v>
      </c>
      <c r="B195" s="21" t="s">
        <v>1159</v>
      </c>
      <c r="C195" s="92" t="s">
        <v>1795</v>
      </c>
      <c r="D195" s="20" t="s">
        <v>935</v>
      </c>
      <c r="E195" s="18" t="s">
        <v>348</v>
      </c>
      <c r="F195" s="94">
        <v>39304</v>
      </c>
      <c r="G195" s="21"/>
      <c r="H195" s="21"/>
      <c r="I195" s="21"/>
      <c r="J195" s="21"/>
      <c r="K195" s="21">
        <v>1</v>
      </c>
      <c r="L195" s="21" t="s">
        <v>1223</v>
      </c>
      <c r="M195" s="96"/>
      <c r="N195" s="20"/>
    </row>
    <row r="196" spans="1:14" s="28" customFormat="1" ht="27" customHeight="1">
      <c r="A196" s="21">
        <v>41</v>
      </c>
      <c r="B196" s="21" t="s">
        <v>1159</v>
      </c>
      <c r="C196" s="92" t="s">
        <v>1795</v>
      </c>
      <c r="D196" s="20" t="s">
        <v>1796</v>
      </c>
      <c r="E196" s="18" t="s">
        <v>349</v>
      </c>
      <c r="F196" s="94">
        <v>39305</v>
      </c>
      <c r="G196" s="21"/>
      <c r="H196" s="21"/>
      <c r="I196" s="21">
        <v>1</v>
      </c>
      <c r="J196" s="21"/>
      <c r="K196" s="21"/>
      <c r="L196" s="21" t="s">
        <v>350</v>
      </c>
      <c r="M196" s="96"/>
      <c r="N196" s="20"/>
    </row>
    <row r="197" spans="1:14" s="28" customFormat="1" ht="20.25" customHeight="1">
      <c r="A197" s="21">
        <v>42</v>
      </c>
      <c r="B197" s="21" t="s">
        <v>1159</v>
      </c>
      <c r="C197" s="92" t="s">
        <v>1795</v>
      </c>
      <c r="D197" s="20" t="s">
        <v>1796</v>
      </c>
      <c r="E197" s="18" t="s">
        <v>351</v>
      </c>
      <c r="F197" s="94">
        <v>39305</v>
      </c>
      <c r="G197" s="21"/>
      <c r="H197" s="21"/>
      <c r="I197" s="21"/>
      <c r="J197" s="21"/>
      <c r="K197" s="21">
        <v>1</v>
      </c>
      <c r="L197" s="21" t="s">
        <v>1223</v>
      </c>
      <c r="M197" s="96"/>
      <c r="N197" s="20"/>
    </row>
    <row r="198" spans="1:14" s="28" customFormat="1">
      <c r="A198" s="21">
        <v>43</v>
      </c>
      <c r="B198" s="21" t="s">
        <v>1159</v>
      </c>
      <c r="C198" s="92" t="s">
        <v>1795</v>
      </c>
      <c r="D198" s="20" t="s">
        <v>921</v>
      </c>
      <c r="E198" s="18" t="s">
        <v>1735</v>
      </c>
      <c r="F198" s="94">
        <v>39315</v>
      </c>
      <c r="G198" s="21"/>
      <c r="H198" s="21"/>
      <c r="I198" s="21"/>
      <c r="J198" s="21"/>
      <c r="K198" s="21">
        <v>1</v>
      </c>
      <c r="L198" s="21" t="s">
        <v>1223</v>
      </c>
      <c r="M198" s="96"/>
      <c r="N198" s="20"/>
    </row>
    <row r="199" spans="1:14" s="28" customFormat="1">
      <c r="A199" s="21">
        <v>44</v>
      </c>
      <c r="B199" s="21" t="s">
        <v>1159</v>
      </c>
      <c r="C199" s="92" t="s">
        <v>1791</v>
      </c>
      <c r="D199" s="92" t="s">
        <v>1228</v>
      </c>
      <c r="E199" s="93" t="s">
        <v>1736</v>
      </c>
      <c r="F199" s="94">
        <v>39298</v>
      </c>
      <c r="G199" s="21"/>
      <c r="H199" s="21"/>
      <c r="I199" s="21"/>
      <c r="J199" s="21"/>
      <c r="K199" s="21">
        <v>1</v>
      </c>
      <c r="L199" s="21" t="s">
        <v>1223</v>
      </c>
      <c r="M199" s="96"/>
      <c r="N199" s="20"/>
    </row>
    <row r="200" spans="1:14" s="28" customFormat="1">
      <c r="A200" s="21">
        <v>45</v>
      </c>
      <c r="B200" s="21" t="s">
        <v>1159</v>
      </c>
      <c r="C200" s="92" t="s">
        <v>1791</v>
      </c>
      <c r="D200" s="92" t="s">
        <v>1792</v>
      </c>
      <c r="E200" s="93" t="s">
        <v>1737</v>
      </c>
      <c r="F200" s="94">
        <v>39301</v>
      </c>
      <c r="G200" s="21"/>
      <c r="H200" s="21"/>
      <c r="I200" s="21"/>
      <c r="J200" s="21"/>
      <c r="K200" s="21">
        <v>1</v>
      </c>
      <c r="L200" s="21" t="s">
        <v>1223</v>
      </c>
      <c r="M200" s="96"/>
      <c r="N200" s="20"/>
    </row>
    <row r="201" spans="1:14" s="28" customFormat="1">
      <c r="A201" s="21">
        <v>46</v>
      </c>
      <c r="B201" s="21" t="s">
        <v>1159</v>
      </c>
      <c r="C201" s="92" t="s">
        <v>1791</v>
      </c>
      <c r="D201" s="92" t="s">
        <v>1738</v>
      </c>
      <c r="E201" s="93" t="s">
        <v>1739</v>
      </c>
      <c r="F201" s="94">
        <v>39300</v>
      </c>
      <c r="G201" s="21"/>
      <c r="H201" s="21"/>
      <c r="I201" s="21"/>
      <c r="J201" s="21"/>
      <c r="K201" s="21">
        <v>1</v>
      </c>
      <c r="L201" s="21" t="s">
        <v>1223</v>
      </c>
      <c r="M201" s="96"/>
      <c r="N201" s="20"/>
    </row>
    <row r="202" spans="1:14" s="28" customFormat="1">
      <c r="A202" s="21">
        <v>47</v>
      </c>
      <c r="B202" s="21" t="s">
        <v>1159</v>
      </c>
      <c r="C202" s="92" t="s">
        <v>1791</v>
      </c>
      <c r="D202" s="92" t="s">
        <v>1792</v>
      </c>
      <c r="E202" s="93" t="s">
        <v>1740</v>
      </c>
      <c r="F202" s="94">
        <v>39304</v>
      </c>
      <c r="G202" s="21"/>
      <c r="H202" s="21"/>
      <c r="I202" s="21"/>
      <c r="J202" s="21"/>
      <c r="K202" s="21">
        <v>1</v>
      </c>
      <c r="L202" s="21" t="s">
        <v>1223</v>
      </c>
      <c r="M202" s="96"/>
      <c r="N202" s="20"/>
    </row>
    <row r="203" spans="1:14" s="28" customFormat="1">
      <c r="A203" s="21">
        <v>48</v>
      </c>
      <c r="B203" s="21" t="s">
        <v>1159</v>
      </c>
      <c r="C203" s="92" t="s">
        <v>1795</v>
      </c>
      <c r="D203" s="21" t="s">
        <v>1796</v>
      </c>
      <c r="E203" s="18" t="s">
        <v>1741</v>
      </c>
      <c r="F203" s="94">
        <v>39325</v>
      </c>
      <c r="G203" s="24"/>
      <c r="H203" s="24"/>
      <c r="I203" s="24"/>
      <c r="J203" s="24"/>
      <c r="K203" s="21">
        <v>1</v>
      </c>
      <c r="L203" s="21" t="s">
        <v>923</v>
      </c>
      <c r="M203" s="21"/>
      <c r="N203" s="21"/>
    </row>
    <row r="204" spans="1:14" s="28" customFormat="1">
      <c r="A204" s="21">
        <v>49</v>
      </c>
      <c r="B204" s="21" t="s">
        <v>1159</v>
      </c>
      <c r="C204" s="92" t="s">
        <v>1791</v>
      </c>
      <c r="D204" s="92" t="s">
        <v>1228</v>
      </c>
      <c r="E204" s="18" t="s">
        <v>1742</v>
      </c>
      <c r="F204" s="94">
        <v>39326</v>
      </c>
      <c r="G204" s="24"/>
      <c r="H204" s="24"/>
      <c r="I204" s="24"/>
      <c r="J204" s="24"/>
      <c r="K204" s="21">
        <v>1</v>
      </c>
      <c r="L204" s="21" t="s">
        <v>1223</v>
      </c>
      <c r="M204" s="21"/>
      <c r="N204" s="21"/>
    </row>
    <row r="205" spans="1:14" s="28" customFormat="1">
      <c r="A205" s="21">
        <v>50</v>
      </c>
      <c r="B205" s="21" t="s">
        <v>1159</v>
      </c>
      <c r="C205" s="92" t="s">
        <v>1791</v>
      </c>
      <c r="D205" s="92" t="s">
        <v>1228</v>
      </c>
      <c r="E205" s="18" t="s">
        <v>1743</v>
      </c>
      <c r="F205" s="94">
        <v>39326</v>
      </c>
      <c r="G205" s="24"/>
      <c r="H205" s="24"/>
      <c r="I205" s="24"/>
      <c r="J205" s="24"/>
      <c r="K205" s="21">
        <v>1</v>
      </c>
      <c r="L205" s="21" t="s">
        <v>1744</v>
      </c>
      <c r="M205" s="21"/>
      <c r="N205" s="21"/>
    </row>
    <row r="206" spans="1:14" s="28" customFormat="1">
      <c r="A206" s="21">
        <v>51</v>
      </c>
      <c r="B206" s="21" t="s">
        <v>1159</v>
      </c>
      <c r="C206" s="92" t="s">
        <v>1791</v>
      </c>
      <c r="D206" s="92" t="s">
        <v>1228</v>
      </c>
      <c r="E206" s="18" t="s">
        <v>1745</v>
      </c>
      <c r="F206" s="94">
        <v>39327</v>
      </c>
      <c r="G206" s="24"/>
      <c r="H206" s="24"/>
      <c r="I206" s="24"/>
      <c r="J206" s="24"/>
      <c r="K206" s="21">
        <v>1</v>
      </c>
      <c r="L206" s="21" t="s">
        <v>1223</v>
      </c>
      <c r="M206" s="21"/>
      <c r="N206" s="21"/>
    </row>
    <row r="207" spans="1:14" s="28" customFormat="1">
      <c r="A207" s="21">
        <v>52</v>
      </c>
      <c r="B207" s="21" t="s">
        <v>1159</v>
      </c>
      <c r="C207" s="92" t="s">
        <v>1791</v>
      </c>
      <c r="D207" s="92" t="s">
        <v>1228</v>
      </c>
      <c r="E207" s="18" t="s">
        <v>1746</v>
      </c>
      <c r="F207" s="94">
        <v>39336</v>
      </c>
      <c r="G207" s="24"/>
      <c r="H207" s="24"/>
      <c r="I207" s="24"/>
      <c r="J207" s="24"/>
      <c r="K207" s="21">
        <v>1</v>
      </c>
      <c r="L207" s="21" t="s">
        <v>1223</v>
      </c>
      <c r="M207" s="21"/>
      <c r="N207" s="21"/>
    </row>
    <row r="208" spans="1:14" s="28" customFormat="1">
      <c r="A208" s="21">
        <v>53</v>
      </c>
      <c r="B208" s="21" t="s">
        <v>1159</v>
      </c>
      <c r="C208" s="92" t="s">
        <v>1795</v>
      </c>
      <c r="D208" s="21" t="s">
        <v>935</v>
      </c>
      <c r="E208" s="18" t="s">
        <v>1747</v>
      </c>
      <c r="F208" s="94">
        <v>39346</v>
      </c>
      <c r="G208" s="24"/>
      <c r="H208" s="24"/>
      <c r="I208" s="24"/>
      <c r="J208" s="24"/>
      <c r="K208" s="21">
        <v>1</v>
      </c>
      <c r="L208" s="21" t="s">
        <v>1748</v>
      </c>
      <c r="M208" s="21"/>
      <c r="N208" s="21"/>
    </row>
    <row r="209" spans="1:14" s="28" customFormat="1">
      <c r="A209" s="21">
        <v>54</v>
      </c>
      <c r="B209" s="21" t="s">
        <v>1159</v>
      </c>
      <c r="C209" s="92" t="s">
        <v>1795</v>
      </c>
      <c r="D209" s="21" t="s">
        <v>935</v>
      </c>
      <c r="E209" s="18" t="s">
        <v>1749</v>
      </c>
      <c r="F209" s="94">
        <v>39347</v>
      </c>
      <c r="G209" s="24"/>
      <c r="H209" s="24"/>
      <c r="I209" s="24"/>
      <c r="J209" s="24"/>
      <c r="K209" s="21">
        <v>1</v>
      </c>
      <c r="L209" s="21" t="s">
        <v>1744</v>
      </c>
      <c r="M209" s="21"/>
      <c r="N209" s="21"/>
    </row>
    <row r="210" spans="1:14" s="28" customFormat="1" ht="25.5">
      <c r="A210" s="21">
        <v>55</v>
      </c>
      <c r="B210" s="21" t="s">
        <v>1159</v>
      </c>
      <c r="C210" s="92" t="s">
        <v>1795</v>
      </c>
      <c r="D210" s="21" t="s">
        <v>935</v>
      </c>
      <c r="E210" s="18" t="s">
        <v>1750</v>
      </c>
      <c r="F210" s="94">
        <v>39349</v>
      </c>
      <c r="G210" s="24"/>
      <c r="H210" s="24"/>
      <c r="I210" s="24"/>
      <c r="J210" s="24"/>
      <c r="K210" s="21">
        <v>1</v>
      </c>
      <c r="L210" s="21" t="s">
        <v>1751</v>
      </c>
      <c r="M210" s="21"/>
      <c r="N210" s="21"/>
    </row>
    <row r="211" spans="1:14" s="28" customFormat="1" ht="17.25" customHeight="1">
      <c r="A211" s="21">
        <v>56</v>
      </c>
      <c r="B211" s="21" t="s">
        <v>1159</v>
      </c>
      <c r="C211" s="92" t="s">
        <v>1795</v>
      </c>
      <c r="D211" s="21" t="s">
        <v>1796</v>
      </c>
      <c r="E211" s="18" t="s">
        <v>1752</v>
      </c>
      <c r="F211" s="94">
        <v>39352</v>
      </c>
      <c r="G211" s="24"/>
      <c r="H211" s="24"/>
      <c r="I211" s="21">
        <v>1</v>
      </c>
      <c r="J211" s="24"/>
      <c r="K211" s="21"/>
      <c r="L211" s="21" t="s">
        <v>1753</v>
      </c>
      <c r="M211" s="21"/>
      <c r="N211" s="21"/>
    </row>
    <row r="212" spans="1:14" s="28" customFormat="1">
      <c r="A212" s="21">
        <v>57</v>
      </c>
      <c r="B212" s="21" t="s">
        <v>1159</v>
      </c>
      <c r="C212" s="92" t="s">
        <v>1409</v>
      </c>
      <c r="D212" s="21" t="s">
        <v>944</v>
      </c>
      <c r="E212" s="18" t="s">
        <v>1410</v>
      </c>
      <c r="F212" s="94">
        <v>39352</v>
      </c>
      <c r="G212" s="24"/>
      <c r="H212" s="24"/>
      <c r="I212" s="21"/>
      <c r="J212" s="24"/>
      <c r="K212" s="21">
        <v>1</v>
      </c>
      <c r="L212" s="21" t="s">
        <v>1223</v>
      </c>
      <c r="M212" s="21"/>
      <c r="N212" s="21"/>
    </row>
    <row r="213" spans="1:14" s="28" customFormat="1" ht="63.75">
      <c r="A213" s="21">
        <v>58</v>
      </c>
      <c r="B213" s="21" t="s">
        <v>1159</v>
      </c>
      <c r="C213" s="92" t="s">
        <v>937</v>
      </c>
      <c r="D213" s="92" t="s">
        <v>937</v>
      </c>
      <c r="E213" s="18" t="s">
        <v>1411</v>
      </c>
      <c r="F213" s="94">
        <v>39352</v>
      </c>
      <c r="G213" s="24"/>
      <c r="H213" s="24"/>
      <c r="I213" s="21">
        <v>1</v>
      </c>
      <c r="J213" s="24"/>
      <c r="K213" s="21"/>
      <c r="L213" s="21" t="s">
        <v>1412</v>
      </c>
      <c r="M213" s="21"/>
      <c r="N213" s="21"/>
    </row>
    <row r="214" spans="1:14" ht="76.5">
      <c r="A214" s="21">
        <v>59</v>
      </c>
      <c r="B214" s="21" t="s">
        <v>1159</v>
      </c>
      <c r="C214" s="92" t="s">
        <v>1795</v>
      </c>
      <c r="D214" s="92" t="s">
        <v>935</v>
      </c>
      <c r="E214" s="18" t="s">
        <v>1413</v>
      </c>
      <c r="F214" s="167" t="s">
        <v>1414</v>
      </c>
      <c r="G214" s="24"/>
      <c r="H214" s="24"/>
      <c r="I214" s="21">
        <v>1</v>
      </c>
      <c r="J214" s="24"/>
      <c r="K214" s="21"/>
      <c r="L214" s="18" t="s">
        <v>1415</v>
      </c>
      <c r="M214" s="21"/>
      <c r="N214" s="21"/>
    </row>
    <row r="215" spans="1:14">
      <c r="A215" s="21">
        <v>60</v>
      </c>
      <c r="B215" s="21" t="s">
        <v>1159</v>
      </c>
      <c r="C215" s="92" t="s">
        <v>1791</v>
      </c>
      <c r="D215" s="92" t="s">
        <v>915</v>
      </c>
      <c r="E215" s="18" t="s">
        <v>1416</v>
      </c>
      <c r="F215" s="167" t="s">
        <v>1417</v>
      </c>
      <c r="G215" s="24"/>
      <c r="H215" s="24"/>
      <c r="I215" s="21"/>
      <c r="J215" s="24"/>
      <c r="K215" s="21">
        <v>1</v>
      </c>
      <c r="L215" s="18" t="s">
        <v>1223</v>
      </c>
      <c r="M215" s="21"/>
      <c r="N215" s="21"/>
    </row>
    <row r="216" spans="1:14" ht="89.25">
      <c r="A216" s="21">
        <v>61</v>
      </c>
      <c r="B216" s="21" t="s">
        <v>1159</v>
      </c>
      <c r="C216" s="92" t="s">
        <v>943</v>
      </c>
      <c r="D216" s="92" t="s">
        <v>1418</v>
      </c>
      <c r="E216" s="18" t="s">
        <v>1419</v>
      </c>
      <c r="F216" s="167" t="s">
        <v>1420</v>
      </c>
      <c r="G216" s="24"/>
      <c r="H216" s="21">
        <v>1</v>
      </c>
      <c r="I216" s="21"/>
      <c r="J216" s="24"/>
      <c r="K216" s="21"/>
      <c r="L216" s="18" t="s">
        <v>340</v>
      </c>
      <c r="M216" s="21"/>
      <c r="N216" s="21"/>
    </row>
    <row r="217" spans="1:14" ht="76.5">
      <c r="A217" s="95">
        <v>62</v>
      </c>
      <c r="B217" s="95" t="s">
        <v>1159</v>
      </c>
      <c r="C217" s="93" t="s">
        <v>1795</v>
      </c>
      <c r="D217" s="93" t="s">
        <v>1289</v>
      </c>
      <c r="E217" s="95" t="s">
        <v>1421</v>
      </c>
      <c r="F217" s="97" t="s">
        <v>1422</v>
      </c>
      <c r="G217" s="98"/>
      <c r="H217" s="98"/>
      <c r="I217" s="95">
        <v>1</v>
      </c>
      <c r="J217" s="98"/>
      <c r="K217" s="95"/>
      <c r="L217" s="95" t="s">
        <v>1423</v>
      </c>
      <c r="M217" s="95"/>
      <c r="N217" s="95"/>
    </row>
    <row r="218" spans="1:14" ht="38.25">
      <c r="A218" s="95">
        <v>63</v>
      </c>
      <c r="B218" s="95" t="s">
        <v>1159</v>
      </c>
      <c r="C218" s="93" t="s">
        <v>1791</v>
      </c>
      <c r="D218" s="93" t="s">
        <v>1424</v>
      </c>
      <c r="E218" s="95" t="s">
        <v>1425</v>
      </c>
      <c r="F218" s="97" t="s">
        <v>1426</v>
      </c>
      <c r="G218" s="98"/>
      <c r="H218" s="98"/>
      <c r="I218" s="95"/>
      <c r="J218" s="98"/>
      <c r="K218" s="95">
        <v>1</v>
      </c>
      <c r="L218" s="95" t="s">
        <v>1427</v>
      </c>
      <c r="M218" s="95"/>
      <c r="N218" s="95"/>
    </row>
    <row r="219" spans="1:14" ht="25.5">
      <c r="A219" s="95">
        <v>64</v>
      </c>
      <c r="B219" s="95" t="s">
        <v>1159</v>
      </c>
      <c r="C219" s="93" t="s">
        <v>1428</v>
      </c>
      <c r="D219" s="93" t="s">
        <v>1429</v>
      </c>
      <c r="E219" s="95" t="s">
        <v>1430</v>
      </c>
      <c r="F219" s="97" t="s">
        <v>1431</v>
      </c>
      <c r="G219" s="98"/>
      <c r="H219" s="98"/>
      <c r="I219" s="95">
        <v>1</v>
      </c>
      <c r="J219" s="98"/>
      <c r="K219" s="95"/>
      <c r="L219" s="95" t="s">
        <v>1432</v>
      </c>
      <c r="M219" s="95"/>
      <c r="N219" s="95"/>
    </row>
    <row r="220" spans="1:14" ht="38.25">
      <c r="A220" s="95">
        <v>65</v>
      </c>
      <c r="B220" s="95" t="s">
        <v>1159</v>
      </c>
      <c r="C220" s="93" t="s">
        <v>1433</v>
      </c>
      <c r="D220" s="93" t="s">
        <v>1796</v>
      </c>
      <c r="E220" s="95" t="s">
        <v>195</v>
      </c>
      <c r="F220" s="97" t="s">
        <v>1783</v>
      </c>
      <c r="G220" s="98"/>
      <c r="H220" s="98"/>
      <c r="I220" s="95"/>
      <c r="J220" s="98"/>
      <c r="K220" s="95">
        <v>1</v>
      </c>
      <c r="L220" s="95" t="s">
        <v>196</v>
      </c>
      <c r="M220" s="95"/>
      <c r="N220" s="95"/>
    </row>
    <row r="221" spans="1:14" ht="38.25">
      <c r="A221" s="95">
        <v>66</v>
      </c>
      <c r="B221" s="95" t="s">
        <v>1159</v>
      </c>
      <c r="C221" s="93" t="s">
        <v>197</v>
      </c>
      <c r="D221" s="93" t="s">
        <v>1424</v>
      </c>
      <c r="E221" s="95" t="s">
        <v>198</v>
      </c>
      <c r="F221" s="97" t="s">
        <v>1111</v>
      </c>
      <c r="G221" s="98"/>
      <c r="H221" s="98"/>
      <c r="I221" s="95">
        <v>1</v>
      </c>
      <c r="J221" s="98"/>
      <c r="K221" s="95"/>
      <c r="L221" s="95" t="s">
        <v>199</v>
      </c>
      <c r="M221" s="95"/>
      <c r="N221" s="95"/>
    </row>
    <row r="222" spans="1:14" ht="25.5">
      <c r="A222" s="95">
        <v>67</v>
      </c>
      <c r="B222" s="95" t="s">
        <v>1159</v>
      </c>
      <c r="C222" s="93" t="s">
        <v>1433</v>
      </c>
      <c r="D222" s="93" t="s">
        <v>924</v>
      </c>
      <c r="E222" s="95" t="s">
        <v>1768</v>
      </c>
      <c r="F222" s="97" t="s">
        <v>1769</v>
      </c>
      <c r="G222" s="98"/>
      <c r="H222" s="99">
        <v>1</v>
      </c>
      <c r="I222" s="95"/>
      <c r="J222" s="98"/>
      <c r="K222" s="95"/>
      <c r="L222" s="95" t="s">
        <v>1770</v>
      </c>
      <c r="M222" s="95"/>
      <c r="N222" s="95"/>
    </row>
    <row r="223" spans="1:14" ht="38.25">
      <c r="A223" s="95">
        <v>68</v>
      </c>
      <c r="B223" s="95" t="s">
        <v>1159</v>
      </c>
      <c r="C223" s="93" t="s">
        <v>197</v>
      </c>
      <c r="D223" s="93" t="s">
        <v>918</v>
      </c>
      <c r="E223" s="95" t="s">
        <v>1771</v>
      </c>
      <c r="F223" s="97" t="s">
        <v>1772</v>
      </c>
      <c r="G223" s="98"/>
      <c r="H223" s="99"/>
      <c r="I223" s="95">
        <v>1</v>
      </c>
      <c r="J223" s="98"/>
      <c r="K223" s="95"/>
      <c r="L223" s="95" t="s">
        <v>352</v>
      </c>
      <c r="M223" s="95"/>
      <c r="N223" s="95"/>
    </row>
    <row r="224" spans="1:14" ht="25.5">
      <c r="A224" s="95">
        <v>69</v>
      </c>
      <c r="B224" s="95" t="s">
        <v>1159</v>
      </c>
      <c r="C224" s="93" t="s">
        <v>1433</v>
      </c>
      <c r="D224" s="93" t="s">
        <v>935</v>
      </c>
      <c r="E224" s="95" t="s">
        <v>353</v>
      </c>
      <c r="F224" s="97" t="s">
        <v>354</v>
      </c>
      <c r="G224" s="98"/>
      <c r="H224" s="99"/>
      <c r="I224" s="95"/>
      <c r="J224" s="98"/>
      <c r="K224" s="95">
        <v>1</v>
      </c>
      <c r="L224" s="95" t="s">
        <v>1223</v>
      </c>
      <c r="M224" s="95"/>
      <c r="N224" s="95"/>
    </row>
    <row r="225" spans="1:14" s="107" customFormat="1" ht="25.5">
      <c r="A225" s="100">
        <v>70</v>
      </c>
      <c r="B225" s="101" t="s">
        <v>1159</v>
      </c>
      <c r="C225" s="102" t="s">
        <v>197</v>
      </c>
      <c r="D225" s="103" t="s">
        <v>1792</v>
      </c>
      <c r="E225" s="104" t="s">
        <v>355</v>
      </c>
      <c r="F225" s="105" t="s">
        <v>356</v>
      </c>
      <c r="G225" s="104"/>
      <c r="H225" s="104"/>
      <c r="I225" s="104"/>
      <c r="J225" s="104"/>
      <c r="K225" s="104">
        <v>1</v>
      </c>
      <c r="L225" s="106" t="s">
        <v>1223</v>
      </c>
      <c r="M225" s="104"/>
      <c r="N225" s="104"/>
    </row>
    <row r="226" spans="1:14" s="107" customFormat="1" ht="25.5">
      <c r="A226" s="108">
        <v>71</v>
      </c>
      <c r="B226" s="101" t="s">
        <v>1159</v>
      </c>
      <c r="C226" s="103" t="s">
        <v>1433</v>
      </c>
      <c r="D226" s="103" t="s">
        <v>924</v>
      </c>
      <c r="E226" s="104" t="s">
        <v>357</v>
      </c>
      <c r="F226" s="105" t="s">
        <v>358</v>
      </c>
      <c r="G226" s="104"/>
      <c r="H226" s="104"/>
      <c r="I226" s="104">
        <v>1</v>
      </c>
      <c r="J226" s="104"/>
      <c r="K226" s="104"/>
      <c r="L226" s="103" t="s">
        <v>359</v>
      </c>
      <c r="M226" s="104"/>
      <c r="N226" s="104"/>
    </row>
    <row r="227" spans="1:14" s="28" customFormat="1" ht="38.25">
      <c r="A227" s="21">
        <v>1</v>
      </c>
      <c r="B227" s="21" t="s">
        <v>1160</v>
      </c>
      <c r="C227" s="92" t="s">
        <v>360</v>
      </c>
      <c r="D227" s="21" t="s">
        <v>361</v>
      </c>
      <c r="E227" s="18" t="s">
        <v>362</v>
      </c>
      <c r="F227" s="94">
        <v>39183</v>
      </c>
      <c r="G227" s="24" t="s">
        <v>164</v>
      </c>
      <c r="H227" s="24" t="s">
        <v>164</v>
      </c>
      <c r="I227" s="21"/>
      <c r="J227" s="24"/>
      <c r="K227" s="21">
        <v>1</v>
      </c>
      <c r="L227" s="21" t="s">
        <v>363</v>
      </c>
      <c r="M227" s="21"/>
      <c r="N227" s="21"/>
    </row>
    <row r="228" spans="1:14" s="28" customFormat="1" ht="25.5">
      <c r="A228" s="21">
        <v>2</v>
      </c>
      <c r="B228" s="21" t="s">
        <v>1160</v>
      </c>
      <c r="C228" s="92" t="s">
        <v>364</v>
      </c>
      <c r="D228" s="21" t="s">
        <v>365</v>
      </c>
      <c r="E228" s="18" t="s">
        <v>366</v>
      </c>
      <c r="F228" s="94">
        <v>39210</v>
      </c>
      <c r="G228" s="24" t="s">
        <v>164</v>
      </c>
      <c r="H228" s="24">
        <v>1</v>
      </c>
      <c r="I228" s="21"/>
      <c r="J228" s="24"/>
      <c r="K228" s="21"/>
      <c r="L228" s="21" t="s">
        <v>385</v>
      </c>
      <c r="M228" s="21"/>
      <c r="N228" s="21"/>
    </row>
    <row r="229" spans="1:14" s="28" customFormat="1" ht="25.5">
      <c r="A229" s="21">
        <v>3</v>
      </c>
      <c r="B229" s="21" t="s">
        <v>1160</v>
      </c>
      <c r="C229" s="92" t="s">
        <v>386</v>
      </c>
      <c r="D229" s="21" t="s">
        <v>387</v>
      </c>
      <c r="E229" s="18" t="s">
        <v>362</v>
      </c>
      <c r="F229" s="94">
        <v>39222</v>
      </c>
      <c r="G229" s="24" t="s">
        <v>164</v>
      </c>
      <c r="H229" s="24" t="s">
        <v>164</v>
      </c>
      <c r="I229" s="21"/>
      <c r="J229" s="24"/>
      <c r="K229" s="21">
        <v>1</v>
      </c>
      <c r="L229" s="21" t="s">
        <v>388</v>
      </c>
      <c r="M229" s="21"/>
      <c r="N229" s="21"/>
    </row>
    <row r="230" spans="1:14" s="28" customFormat="1" ht="25.5">
      <c r="A230" s="21">
        <v>4</v>
      </c>
      <c r="B230" s="21" t="s">
        <v>1160</v>
      </c>
      <c r="C230" s="92" t="s">
        <v>364</v>
      </c>
      <c r="D230" s="21" t="s">
        <v>389</v>
      </c>
      <c r="E230" s="18" t="s">
        <v>390</v>
      </c>
      <c r="F230" s="94">
        <v>39222</v>
      </c>
      <c r="G230" s="24" t="s">
        <v>164</v>
      </c>
      <c r="H230" s="24" t="s">
        <v>164</v>
      </c>
      <c r="I230" s="21"/>
      <c r="J230" s="24"/>
      <c r="K230" s="21">
        <v>1</v>
      </c>
      <c r="L230" s="21" t="s">
        <v>391</v>
      </c>
      <c r="M230" s="21"/>
      <c r="N230" s="21"/>
    </row>
    <row r="231" spans="1:14" s="28" customFormat="1" ht="25.5">
      <c r="A231" s="21">
        <v>5</v>
      </c>
      <c r="B231" s="21" t="s">
        <v>1160</v>
      </c>
      <c r="C231" s="92" t="s">
        <v>392</v>
      </c>
      <c r="D231" s="21" t="s">
        <v>393</v>
      </c>
      <c r="E231" s="18" t="s">
        <v>362</v>
      </c>
      <c r="F231" s="94">
        <v>39234</v>
      </c>
      <c r="G231" s="24" t="s">
        <v>164</v>
      </c>
      <c r="H231" s="24" t="s">
        <v>164</v>
      </c>
      <c r="I231" s="21"/>
      <c r="J231" s="24"/>
      <c r="K231" s="21">
        <v>1</v>
      </c>
      <c r="L231" s="21" t="s">
        <v>394</v>
      </c>
      <c r="M231" s="21"/>
      <c r="N231" s="21"/>
    </row>
    <row r="232" spans="1:14" s="28" customFormat="1" ht="51">
      <c r="A232" s="21">
        <v>6</v>
      </c>
      <c r="B232" s="21" t="s">
        <v>1160</v>
      </c>
      <c r="C232" s="92" t="s">
        <v>392</v>
      </c>
      <c r="D232" s="21" t="s">
        <v>395</v>
      </c>
      <c r="E232" s="18" t="s">
        <v>396</v>
      </c>
      <c r="F232" s="94" t="s">
        <v>397</v>
      </c>
      <c r="G232" s="24" t="s">
        <v>164</v>
      </c>
      <c r="H232" s="24">
        <v>1</v>
      </c>
      <c r="I232" s="21"/>
      <c r="J232" s="24"/>
      <c r="K232" s="21"/>
      <c r="L232" s="21" t="s">
        <v>398</v>
      </c>
      <c r="M232" s="21"/>
      <c r="N232" s="21"/>
    </row>
    <row r="233" spans="1:14" s="28" customFormat="1" ht="38.25">
      <c r="A233" s="21">
        <v>7</v>
      </c>
      <c r="B233" s="21" t="s">
        <v>1160</v>
      </c>
      <c r="C233" s="92" t="s">
        <v>360</v>
      </c>
      <c r="D233" s="21" t="s">
        <v>399</v>
      </c>
      <c r="E233" s="18" t="s">
        <v>400</v>
      </c>
      <c r="F233" s="94">
        <v>39237</v>
      </c>
      <c r="G233" s="24" t="s">
        <v>164</v>
      </c>
      <c r="H233" s="24" t="s">
        <v>164</v>
      </c>
      <c r="I233" s="21">
        <v>1</v>
      </c>
      <c r="J233" s="24"/>
      <c r="K233" s="21"/>
      <c r="L233" s="21" t="s">
        <v>600</v>
      </c>
      <c r="M233" s="21"/>
      <c r="N233" s="21"/>
    </row>
    <row r="234" spans="1:14" s="28" customFormat="1" ht="38.25">
      <c r="A234" s="21">
        <v>8</v>
      </c>
      <c r="B234" s="21" t="s">
        <v>1160</v>
      </c>
      <c r="C234" s="92" t="s">
        <v>364</v>
      </c>
      <c r="D234" s="21" t="s">
        <v>601</v>
      </c>
      <c r="E234" s="18" t="s">
        <v>362</v>
      </c>
      <c r="F234" s="94" t="s">
        <v>602</v>
      </c>
      <c r="G234" s="24" t="s">
        <v>164</v>
      </c>
      <c r="H234" s="24" t="s">
        <v>164</v>
      </c>
      <c r="I234" s="21"/>
      <c r="J234" s="24"/>
      <c r="K234" s="21">
        <v>1</v>
      </c>
      <c r="L234" s="21" t="s">
        <v>1527</v>
      </c>
      <c r="M234" s="21"/>
      <c r="N234" s="21"/>
    </row>
    <row r="235" spans="1:14" s="28" customFormat="1" ht="63.75">
      <c r="A235" s="21">
        <v>9</v>
      </c>
      <c r="B235" s="21" t="s">
        <v>1160</v>
      </c>
      <c r="C235" s="92" t="s">
        <v>364</v>
      </c>
      <c r="D235" s="21" t="s">
        <v>601</v>
      </c>
      <c r="E235" s="18" t="s">
        <v>1528</v>
      </c>
      <c r="F235" s="94" t="s">
        <v>602</v>
      </c>
      <c r="G235" s="24" t="s">
        <v>164</v>
      </c>
      <c r="H235" s="24" t="s">
        <v>164</v>
      </c>
      <c r="I235" s="21"/>
      <c r="J235" s="24"/>
      <c r="K235" s="21">
        <v>1</v>
      </c>
      <c r="L235" s="21" t="s">
        <v>1570</v>
      </c>
      <c r="M235" s="21"/>
      <c r="N235" s="21"/>
    </row>
    <row r="236" spans="1:14" s="28" customFormat="1" ht="51">
      <c r="A236" s="21">
        <v>10</v>
      </c>
      <c r="B236" s="21" t="s">
        <v>1160</v>
      </c>
      <c r="C236" s="92" t="s">
        <v>392</v>
      </c>
      <c r="D236" s="21" t="s">
        <v>395</v>
      </c>
      <c r="E236" s="18" t="s">
        <v>1571</v>
      </c>
      <c r="F236" s="94" t="s">
        <v>1572</v>
      </c>
      <c r="G236" s="24" t="s">
        <v>164</v>
      </c>
      <c r="H236" s="24">
        <v>1</v>
      </c>
      <c r="I236" s="21"/>
      <c r="J236" s="24"/>
      <c r="K236" s="21"/>
      <c r="L236" s="21" t="s">
        <v>667</v>
      </c>
      <c r="M236" s="21"/>
      <c r="N236" s="21"/>
    </row>
    <row r="237" spans="1:14" s="28" customFormat="1" ht="76.5">
      <c r="A237" s="21">
        <v>11</v>
      </c>
      <c r="B237" s="21" t="s">
        <v>1160</v>
      </c>
      <c r="C237" s="92" t="s">
        <v>668</v>
      </c>
      <c r="D237" s="21" t="s">
        <v>669</v>
      </c>
      <c r="E237" s="18" t="s">
        <v>670</v>
      </c>
      <c r="F237" s="94" t="s">
        <v>1572</v>
      </c>
      <c r="G237" s="24" t="s">
        <v>164</v>
      </c>
      <c r="H237" s="24" t="s">
        <v>164</v>
      </c>
      <c r="I237" s="21">
        <v>1</v>
      </c>
      <c r="J237" s="24"/>
      <c r="K237" s="21"/>
      <c r="L237" s="21" t="s">
        <v>662</v>
      </c>
      <c r="M237" s="21"/>
      <c r="N237" s="21"/>
    </row>
    <row r="238" spans="1:14" s="28" customFormat="1">
      <c r="A238" s="21">
        <v>12</v>
      </c>
      <c r="B238" s="21" t="s">
        <v>1160</v>
      </c>
      <c r="C238" s="92" t="s">
        <v>668</v>
      </c>
      <c r="D238" s="21" t="s">
        <v>669</v>
      </c>
      <c r="E238" s="18" t="s">
        <v>663</v>
      </c>
      <c r="F238" s="94">
        <v>39240</v>
      </c>
      <c r="G238" s="24" t="s">
        <v>164</v>
      </c>
      <c r="H238" s="24" t="s">
        <v>164</v>
      </c>
      <c r="I238" s="21"/>
      <c r="J238" s="24"/>
      <c r="K238" s="21">
        <v>1</v>
      </c>
      <c r="L238" s="21"/>
      <c r="M238" s="21"/>
      <c r="N238" s="21"/>
    </row>
    <row r="239" spans="1:14" s="28" customFormat="1" ht="25.5">
      <c r="A239" s="21">
        <v>13</v>
      </c>
      <c r="B239" s="21" t="s">
        <v>1160</v>
      </c>
      <c r="C239" s="92" t="s">
        <v>668</v>
      </c>
      <c r="D239" s="21" t="s">
        <v>387</v>
      </c>
      <c r="E239" s="18" t="s">
        <v>664</v>
      </c>
      <c r="F239" s="94">
        <v>39249</v>
      </c>
      <c r="G239" s="24" t="s">
        <v>164</v>
      </c>
      <c r="H239" s="24" t="s">
        <v>164</v>
      </c>
      <c r="I239" s="21"/>
      <c r="J239" s="24"/>
      <c r="K239" s="21">
        <v>1</v>
      </c>
      <c r="L239" s="21" t="s">
        <v>665</v>
      </c>
      <c r="M239" s="21"/>
      <c r="N239" s="21"/>
    </row>
    <row r="240" spans="1:14" s="28" customFormat="1" ht="63.75">
      <c r="A240" s="21">
        <v>14</v>
      </c>
      <c r="B240" s="21" t="s">
        <v>1160</v>
      </c>
      <c r="C240" s="92" t="s">
        <v>668</v>
      </c>
      <c r="D240" s="21" t="s">
        <v>669</v>
      </c>
      <c r="E240" s="18" t="s">
        <v>666</v>
      </c>
      <c r="F240" s="94" t="s">
        <v>1499</v>
      </c>
      <c r="G240" s="24" t="s">
        <v>164</v>
      </c>
      <c r="H240" s="24" t="s">
        <v>164</v>
      </c>
      <c r="I240" s="21">
        <v>1</v>
      </c>
      <c r="J240" s="24"/>
      <c r="K240" s="21"/>
      <c r="L240" s="21" t="s">
        <v>657</v>
      </c>
      <c r="M240" s="21"/>
      <c r="N240" s="21"/>
    </row>
    <row r="241" spans="1:14" s="28" customFormat="1" ht="25.5">
      <c r="A241" s="21">
        <v>15</v>
      </c>
      <c r="B241" s="21" t="s">
        <v>1160</v>
      </c>
      <c r="C241" s="92" t="s">
        <v>360</v>
      </c>
      <c r="D241" s="21" t="s">
        <v>658</v>
      </c>
      <c r="E241" s="18" t="s">
        <v>659</v>
      </c>
      <c r="F241" s="94" t="s">
        <v>1449</v>
      </c>
      <c r="G241" s="24" t="s">
        <v>164</v>
      </c>
      <c r="H241" s="24" t="s">
        <v>164</v>
      </c>
      <c r="I241" s="21"/>
      <c r="J241" s="24">
        <v>1</v>
      </c>
      <c r="K241" s="21"/>
      <c r="L241" s="21" t="s">
        <v>660</v>
      </c>
      <c r="M241" s="21"/>
      <c r="N241" s="21"/>
    </row>
    <row r="242" spans="1:14" s="28" customFormat="1" ht="38.25">
      <c r="A242" s="21">
        <v>16</v>
      </c>
      <c r="B242" s="21" t="s">
        <v>1160</v>
      </c>
      <c r="C242" s="92" t="s">
        <v>392</v>
      </c>
      <c r="D242" s="21" t="s">
        <v>395</v>
      </c>
      <c r="E242" s="18" t="s">
        <v>661</v>
      </c>
      <c r="F242" s="94" t="s">
        <v>1010</v>
      </c>
      <c r="G242" s="24" t="s">
        <v>164</v>
      </c>
      <c r="H242" s="24" t="s">
        <v>164</v>
      </c>
      <c r="I242" s="21"/>
      <c r="J242" s="24"/>
      <c r="K242" s="21">
        <v>1</v>
      </c>
      <c r="L242" s="21" t="s">
        <v>867</v>
      </c>
      <c r="M242" s="21"/>
      <c r="N242" s="21"/>
    </row>
    <row r="243" spans="1:14" s="28" customFormat="1" ht="25.5">
      <c r="A243" s="21">
        <v>17</v>
      </c>
      <c r="B243" s="21" t="s">
        <v>1160</v>
      </c>
      <c r="C243" s="92" t="s">
        <v>364</v>
      </c>
      <c r="D243" s="21" t="s">
        <v>389</v>
      </c>
      <c r="E243" s="18" t="s">
        <v>664</v>
      </c>
      <c r="F243" s="94" t="s">
        <v>1010</v>
      </c>
      <c r="G243" s="24" t="s">
        <v>164</v>
      </c>
      <c r="H243" s="24" t="s">
        <v>164</v>
      </c>
      <c r="I243" s="21"/>
      <c r="J243" s="24"/>
      <c r="K243" s="21">
        <v>1</v>
      </c>
      <c r="L243" s="21" t="s">
        <v>868</v>
      </c>
      <c r="M243" s="21"/>
      <c r="N243" s="21"/>
    </row>
    <row r="244" spans="1:14" s="28" customFormat="1" ht="25.5">
      <c r="A244" s="21">
        <v>18</v>
      </c>
      <c r="B244" s="21" t="s">
        <v>1160</v>
      </c>
      <c r="C244" s="92" t="s">
        <v>392</v>
      </c>
      <c r="D244" s="21" t="s">
        <v>869</v>
      </c>
      <c r="E244" s="18" t="s">
        <v>362</v>
      </c>
      <c r="F244" s="94" t="s">
        <v>645</v>
      </c>
      <c r="G244" s="24" t="s">
        <v>164</v>
      </c>
      <c r="H244" s="24" t="s">
        <v>164</v>
      </c>
      <c r="I244" s="21"/>
      <c r="J244" s="24"/>
      <c r="K244" s="21">
        <v>1</v>
      </c>
      <c r="L244" s="21" t="s">
        <v>870</v>
      </c>
      <c r="M244" s="21"/>
      <c r="N244" s="21"/>
    </row>
    <row r="245" spans="1:14" s="28" customFormat="1">
      <c r="A245" s="21">
        <v>19</v>
      </c>
      <c r="B245" s="21" t="s">
        <v>1160</v>
      </c>
      <c r="C245" s="92" t="s">
        <v>364</v>
      </c>
      <c r="D245" s="21" t="s">
        <v>389</v>
      </c>
      <c r="E245" s="18" t="s">
        <v>871</v>
      </c>
      <c r="F245" s="94" t="s">
        <v>645</v>
      </c>
      <c r="G245" s="24" t="s">
        <v>164</v>
      </c>
      <c r="H245" s="24" t="s">
        <v>164</v>
      </c>
      <c r="I245" s="21"/>
      <c r="J245" s="24"/>
      <c r="K245" s="21">
        <v>1</v>
      </c>
      <c r="L245" s="21" t="s">
        <v>1106</v>
      </c>
      <c r="M245" s="21"/>
      <c r="N245" s="21"/>
    </row>
    <row r="246" spans="1:14" s="28" customFormat="1" ht="38.25">
      <c r="A246" s="21">
        <v>20</v>
      </c>
      <c r="B246" s="21" t="s">
        <v>1160</v>
      </c>
      <c r="C246" s="92" t="s">
        <v>360</v>
      </c>
      <c r="D246" s="21" t="s">
        <v>872</v>
      </c>
      <c r="E246" s="18" t="s">
        <v>362</v>
      </c>
      <c r="F246" s="94" t="s">
        <v>873</v>
      </c>
      <c r="G246" s="24" t="s">
        <v>164</v>
      </c>
      <c r="H246" s="24" t="s">
        <v>164</v>
      </c>
      <c r="I246" s="21"/>
      <c r="J246" s="24"/>
      <c r="K246" s="21">
        <v>1</v>
      </c>
      <c r="L246" s="21" t="s">
        <v>874</v>
      </c>
      <c r="M246" s="21"/>
      <c r="N246" s="21"/>
    </row>
    <row r="247" spans="1:14" s="28" customFormat="1" ht="38.25">
      <c r="A247" s="21">
        <v>21</v>
      </c>
      <c r="B247" s="21" t="s">
        <v>1160</v>
      </c>
      <c r="C247" s="92" t="s">
        <v>392</v>
      </c>
      <c r="D247" s="21" t="s">
        <v>869</v>
      </c>
      <c r="E247" s="18" t="s">
        <v>875</v>
      </c>
      <c r="F247" s="94" t="s">
        <v>876</v>
      </c>
      <c r="G247" s="24" t="s">
        <v>164</v>
      </c>
      <c r="H247" s="24" t="s">
        <v>164</v>
      </c>
      <c r="I247" s="21">
        <v>1</v>
      </c>
      <c r="J247" s="24"/>
      <c r="K247" s="21"/>
      <c r="L247" s="21" t="s">
        <v>877</v>
      </c>
      <c r="M247" s="21"/>
      <c r="N247" s="21"/>
    </row>
    <row r="248" spans="1:14" s="28" customFormat="1" ht="25.5">
      <c r="A248" s="21">
        <v>22</v>
      </c>
      <c r="B248" s="21" t="s">
        <v>1160</v>
      </c>
      <c r="C248" s="92" t="s">
        <v>364</v>
      </c>
      <c r="D248" s="21" t="s">
        <v>878</v>
      </c>
      <c r="E248" s="18" t="s">
        <v>879</v>
      </c>
      <c r="F248" s="94" t="s">
        <v>880</v>
      </c>
      <c r="G248" s="24" t="s">
        <v>164</v>
      </c>
      <c r="H248" s="24" t="s">
        <v>164</v>
      </c>
      <c r="I248" s="21">
        <v>1</v>
      </c>
      <c r="J248" s="24"/>
      <c r="K248" s="21"/>
      <c r="L248" s="21" t="s">
        <v>881</v>
      </c>
      <c r="M248" s="21"/>
      <c r="N248" s="21"/>
    </row>
    <row r="249" spans="1:14" s="28" customFormat="1">
      <c r="A249" s="21">
        <v>23</v>
      </c>
      <c r="B249" s="21" t="s">
        <v>1160</v>
      </c>
      <c r="C249" s="92" t="s">
        <v>360</v>
      </c>
      <c r="D249" s="21" t="s">
        <v>882</v>
      </c>
      <c r="E249" s="18" t="s">
        <v>661</v>
      </c>
      <c r="F249" s="94" t="s">
        <v>883</v>
      </c>
      <c r="G249" s="24"/>
      <c r="H249" s="24"/>
      <c r="I249" s="21"/>
      <c r="J249" s="24"/>
      <c r="K249" s="21">
        <v>1</v>
      </c>
      <c r="L249" s="21" t="s">
        <v>884</v>
      </c>
      <c r="M249" s="21"/>
      <c r="N249" s="21"/>
    </row>
    <row r="250" spans="1:14" s="28" customFormat="1" ht="25.5">
      <c r="A250" s="21">
        <v>24</v>
      </c>
      <c r="B250" s="21" t="s">
        <v>1160</v>
      </c>
      <c r="C250" s="92" t="s">
        <v>364</v>
      </c>
      <c r="D250" s="21" t="s">
        <v>885</v>
      </c>
      <c r="E250" s="18" t="s">
        <v>886</v>
      </c>
      <c r="F250" s="94" t="s">
        <v>1040</v>
      </c>
      <c r="G250" s="24"/>
      <c r="H250" s="24"/>
      <c r="I250" s="21"/>
      <c r="J250" s="24"/>
      <c r="K250" s="21">
        <v>1</v>
      </c>
      <c r="L250" s="21" t="s">
        <v>887</v>
      </c>
      <c r="M250" s="21"/>
      <c r="N250" s="21"/>
    </row>
    <row r="251" spans="1:14" s="28" customFormat="1">
      <c r="A251" s="21">
        <v>25</v>
      </c>
      <c r="B251" s="21" t="s">
        <v>1160</v>
      </c>
      <c r="C251" s="92" t="s">
        <v>364</v>
      </c>
      <c r="D251" s="21" t="s">
        <v>389</v>
      </c>
      <c r="E251" s="18" t="s">
        <v>661</v>
      </c>
      <c r="F251" s="94" t="s">
        <v>1040</v>
      </c>
      <c r="G251" s="24"/>
      <c r="H251" s="24"/>
      <c r="I251" s="21"/>
      <c r="J251" s="24"/>
      <c r="K251" s="21">
        <v>1</v>
      </c>
      <c r="L251" s="21" t="s">
        <v>1106</v>
      </c>
      <c r="M251" s="21"/>
      <c r="N251" s="21"/>
    </row>
    <row r="252" spans="1:14" s="28" customFormat="1">
      <c r="A252" s="21">
        <v>26</v>
      </c>
      <c r="B252" s="21" t="s">
        <v>1160</v>
      </c>
      <c r="C252" s="92" t="s">
        <v>364</v>
      </c>
      <c r="D252" s="21" t="s">
        <v>389</v>
      </c>
      <c r="E252" s="18" t="s">
        <v>888</v>
      </c>
      <c r="F252" s="94" t="s">
        <v>1040</v>
      </c>
      <c r="G252" s="24"/>
      <c r="H252" s="24"/>
      <c r="I252" s="21">
        <v>1</v>
      </c>
      <c r="J252" s="24"/>
      <c r="K252" s="21"/>
      <c r="L252" s="21" t="s">
        <v>1106</v>
      </c>
      <c r="M252" s="21"/>
      <c r="N252" s="21"/>
    </row>
    <row r="253" spans="1:14" s="28" customFormat="1">
      <c r="A253" s="21">
        <v>27</v>
      </c>
      <c r="B253" s="21" t="s">
        <v>1160</v>
      </c>
      <c r="C253" s="92" t="s">
        <v>360</v>
      </c>
      <c r="D253" s="21" t="s">
        <v>889</v>
      </c>
      <c r="E253" s="18" t="s">
        <v>362</v>
      </c>
      <c r="F253" s="94" t="s">
        <v>890</v>
      </c>
      <c r="G253" s="24"/>
      <c r="H253" s="24"/>
      <c r="I253" s="21"/>
      <c r="J253" s="24"/>
      <c r="K253" s="21">
        <v>1</v>
      </c>
      <c r="L253" s="21" t="s">
        <v>1106</v>
      </c>
      <c r="M253" s="21"/>
      <c r="N253" s="21"/>
    </row>
    <row r="254" spans="1:14" s="28" customFormat="1">
      <c r="A254" s="21">
        <v>28</v>
      </c>
      <c r="B254" s="21" t="s">
        <v>1160</v>
      </c>
      <c r="C254" s="92" t="s">
        <v>360</v>
      </c>
      <c r="D254" s="21" t="s">
        <v>872</v>
      </c>
      <c r="E254" s="18" t="s">
        <v>591</v>
      </c>
      <c r="F254" s="94" t="s">
        <v>890</v>
      </c>
      <c r="G254" s="24"/>
      <c r="H254" s="24"/>
      <c r="I254" s="21">
        <v>1</v>
      </c>
      <c r="J254" s="24"/>
      <c r="K254" s="21"/>
      <c r="L254" s="21" t="s">
        <v>1106</v>
      </c>
      <c r="M254" s="21"/>
      <c r="N254" s="21"/>
    </row>
    <row r="255" spans="1:14" s="28" customFormat="1" ht="25.5">
      <c r="A255" s="21">
        <v>29</v>
      </c>
      <c r="B255" s="21" t="s">
        <v>1160</v>
      </c>
      <c r="C255" s="92" t="s">
        <v>360</v>
      </c>
      <c r="D255" s="21" t="s">
        <v>885</v>
      </c>
      <c r="E255" s="18" t="s">
        <v>1845</v>
      </c>
      <c r="F255" s="94" t="s">
        <v>640</v>
      </c>
      <c r="G255" s="24"/>
      <c r="H255" s="24"/>
      <c r="I255" s="21">
        <v>1</v>
      </c>
      <c r="J255" s="24"/>
      <c r="K255" s="21"/>
      <c r="L255" s="21" t="s">
        <v>1846</v>
      </c>
      <c r="M255" s="21"/>
      <c r="N255" s="21"/>
    </row>
    <row r="256" spans="1:14" s="28" customFormat="1" ht="25.5">
      <c r="A256" s="21">
        <v>30</v>
      </c>
      <c r="B256" s="21" t="s">
        <v>1160</v>
      </c>
      <c r="C256" s="92" t="s">
        <v>668</v>
      </c>
      <c r="D256" s="21" t="s">
        <v>653</v>
      </c>
      <c r="E256" s="18" t="s">
        <v>1847</v>
      </c>
      <c r="F256" s="94" t="s">
        <v>1061</v>
      </c>
      <c r="G256" s="24"/>
      <c r="H256" s="24"/>
      <c r="I256" s="21"/>
      <c r="J256" s="24">
        <v>1</v>
      </c>
      <c r="K256" s="21"/>
      <c r="L256" s="21" t="s">
        <v>1848</v>
      </c>
      <c r="M256" s="21"/>
      <c r="N256" s="21"/>
    </row>
    <row r="257" spans="1:14" s="28" customFormat="1" ht="25.5">
      <c r="A257" s="21">
        <v>31</v>
      </c>
      <c r="B257" s="21" t="s">
        <v>1160</v>
      </c>
      <c r="C257" s="92" t="s">
        <v>360</v>
      </c>
      <c r="D257" s="21" t="s">
        <v>889</v>
      </c>
      <c r="E257" s="18" t="s">
        <v>1849</v>
      </c>
      <c r="F257" s="94" t="s">
        <v>1061</v>
      </c>
      <c r="G257" s="24"/>
      <c r="H257" s="24"/>
      <c r="I257" s="21">
        <v>1</v>
      </c>
      <c r="J257" s="24"/>
      <c r="K257" s="21"/>
      <c r="L257" s="21" t="s">
        <v>1850</v>
      </c>
      <c r="M257" s="21"/>
      <c r="N257" s="21"/>
    </row>
    <row r="258" spans="1:14" s="28" customFormat="1">
      <c r="A258" s="21">
        <v>32</v>
      </c>
      <c r="B258" s="21" t="s">
        <v>1160</v>
      </c>
      <c r="C258" s="92" t="s">
        <v>392</v>
      </c>
      <c r="D258" s="21" t="s">
        <v>1851</v>
      </c>
      <c r="E258" s="18" t="s">
        <v>1852</v>
      </c>
      <c r="F258" s="94" t="s">
        <v>1853</v>
      </c>
      <c r="G258" s="24"/>
      <c r="H258" s="24">
        <v>1</v>
      </c>
      <c r="I258" s="21"/>
      <c r="J258" s="24"/>
      <c r="K258" s="21"/>
      <c r="L258" s="21" t="s">
        <v>1854</v>
      </c>
      <c r="M258" s="21"/>
      <c r="N258" s="21"/>
    </row>
    <row r="259" spans="1:14" s="28" customFormat="1">
      <c r="A259" s="21">
        <v>33</v>
      </c>
      <c r="B259" s="21" t="s">
        <v>1160</v>
      </c>
      <c r="C259" s="92" t="s">
        <v>360</v>
      </c>
      <c r="D259" s="21" t="s">
        <v>658</v>
      </c>
      <c r="E259" s="18" t="s">
        <v>362</v>
      </c>
      <c r="F259" s="94" t="s">
        <v>1855</v>
      </c>
      <c r="G259" s="24"/>
      <c r="H259" s="24"/>
      <c r="I259" s="21"/>
      <c r="J259" s="24"/>
      <c r="K259" s="21">
        <v>1</v>
      </c>
      <c r="L259" s="21" t="s">
        <v>1106</v>
      </c>
      <c r="M259" s="21"/>
      <c r="N259" s="21"/>
    </row>
    <row r="260" spans="1:14" s="28" customFormat="1" ht="76.5">
      <c r="A260" s="21">
        <v>34</v>
      </c>
      <c r="B260" s="21" t="s">
        <v>1160</v>
      </c>
      <c r="C260" s="92" t="s">
        <v>364</v>
      </c>
      <c r="D260" s="21" t="s">
        <v>1856</v>
      </c>
      <c r="E260" s="18" t="s">
        <v>1857</v>
      </c>
      <c r="F260" s="94" t="s">
        <v>1858</v>
      </c>
      <c r="G260" s="24"/>
      <c r="H260" s="24"/>
      <c r="I260" s="21">
        <v>1</v>
      </c>
      <c r="J260" s="24"/>
      <c r="K260" s="21"/>
      <c r="L260" s="21" t="s">
        <v>1859</v>
      </c>
      <c r="M260" s="21"/>
      <c r="N260" s="21"/>
    </row>
    <row r="261" spans="1:14" s="28" customFormat="1">
      <c r="A261" s="21">
        <v>35</v>
      </c>
      <c r="B261" s="21" t="s">
        <v>1160</v>
      </c>
      <c r="C261" s="92" t="s">
        <v>668</v>
      </c>
      <c r="D261" s="21" t="s">
        <v>669</v>
      </c>
      <c r="E261" s="18" t="s">
        <v>661</v>
      </c>
      <c r="F261" s="94" t="s">
        <v>1860</v>
      </c>
      <c r="G261" s="24"/>
      <c r="H261" s="24"/>
      <c r="I261" s="21"/>
      <c r="J261" s="24"/>
      <c r="K261" s="21">
        <v>1</v>
      </c>
      <c r="L261" s="21" t="s">
        <v>1106</v>
      </c>
      <c r="M261" s="21"/>
      <c r="N261" s="21"/>
    </row>
    <row r="262" spans="1:14" s="28" customFormat="1" ht="51">
      <c r="A262" s="21">
        <v>36</v>
      </c>
      <c r="B262" s="21" t="s">
        <v>1160</v>
      </c>
      <c r="C262" s="92" t="s">
        <v>392</v>
      </c>
      <c r="D262" s="21" t="s">
        <v>395</v>
      </c>
      <c r="E262" s="18" t="s">
        <v>661</v>
      </c>
      <c r="F262" s="94" t="s">
        <v>1860</v>
      </c>
      <c r="G262" s="24"/>
      <c r="H262" s="24"/>
      <c r="I262" s="21"/>
      <c r="J262" s="24"/>
      <c r="K262" s="21">
        <v>1</v>
      </c>
      <c r="L262" s="21" t="s">
        <v>1861</v>
      </c>
      <c r="M262" s="21"/>
      <c r="N262" s="21"/>
    </row>
    <row r="263" spans="1:14" s="28" customFormat="1">
      <c r="A263" s="21">
        <v>37</v>
      </c>
      <c r="B263" s="21" t="s">
        <v>1160</v>
      </c>
      <c r="C263" s="92" t="s">
        <v>885</v>
      </c>
      <c r="D263" s="21" t="s">
        <v>1862</v>
      </c>
      <c r="E263" s="18" t="s">
        <v>1863</v>
      </c>
      <c r="F263" s="94" t="s">
        <v>1864</v>
      </c>
      <c r="G263" s="24"/>
      <c r="H263" s="24"/>
      <c r="I263" s="21">
        <v>1</v>
      </c>
      <c r="J263" s="24"/>
      <c r="K263" s="21"/>
      <c r="L263" s="21" t="s">
        <v>1865</v>
      </c>
      <c r="M263" s="21"/>
      <c r="N263" s="21"/>
    </row>
    <row r="264" spans="1:14" s="28" customFormat="1" ht="38.25">
      <c r="A264" s="21">
        <v>38</v>
      </c>
      <c r="B264" s="21" t="s">
        <v>1160</v>
      </c>
      <c r="C264" s="92" t="s">
        <v>360</v>
      </c>
      <c r="D264" s="21" t="s">
        <v>1866</v>
      </c>
      <c r="E264" s="18" t="s">
        <v>1797</v>
      </c>
      <c r="F264" s="94" t="s">
        <v>1798</v>
      </c>
      <c r="G264" s="24"/>
      <c r="H264" s="24">
        <v>1</v>
      </c>
      <c r="I264" s="21"/>
      <c r="J264" s="24"/>
      <c r="K264" s="21"/>
      <c r="L264" s="21" t="s">
        <v>1799</v>
      </c>
      <c r="M264" s="21"/>
      <c r="N264" s="21"/>
    </row>
    <row r="265" spans="1:14" s="28" customFormat="1" ht="51">
      <c r="A265" s="21">
        <v>39</v>
      </c>
      <c r="B265" s="21" t="s">
        <v>1160</v>
      </c>
      <c r="C265" s="92" t="s">
        <v>360</v>
      </c>
      <c r="D265" s="21" t="s">
        <v>1866</v>
      </c>
      <c r="E265" s="18" t="s">
        <v>1800</v>
      </c>
      <c r="F265" s="94" t="s">
        <v>1801</v>
      </c>
      <c r="G265" s="24"/>
      <c r="H265" s="24"/>
      <c r="I265" s="21">
        <v>1</v>
      </c>
      <c r="J265" s="24"/>
      <c r="K265" s="21"/>
      <c r="L265" s="21" t="s">
        <v>1802</v>
      </c>
      <c r="M265" s="21"/>
      <c r="N265" s="21"/>
    </row>
    <row r="266" spans="1:14" s="28" customFormat="1" ht="63.75">
      <c r="A266" s="21">
        <v>40</v>
      </c>
      <c r="B266" s="21" t="s">
        <v>1160</v>
      </c>
      <c r="C266" s="92" t="s">
        <v>392</v>
      </c>
      <c r="D266" s="21" t="s">
        <v>1803</v>
      </c>
      <c r="E266" s="18" t="s">
        <v>664</v>
      </c>
      <c r="F266" s="94" t="s">
        <v>1804</v>
      </c>
      <c r="G266" s="24"/>
      <c r="H266" s="24"/>
      <c r="I266" s="21"/>
      <c r="J266" s="24"/>
      <c r="K266" s="21">
        <v>1</v>
      </c>
      <c r="L266" s="21" t="s">
        <v>1821</v>
      </c>
      <c r="M266" s="21"/>
      <c r="N266" s="21"/>
    </row>
    <row r="267" spans="1:14" s="28" customFormat="1" ht="25.5">
      <c r="A267" s="21">
        <v>41</v>
      </c>
      <c r="B267" s="21" t="s">
        <v>1160</v>
      </c>
      <c r="C267" s="92" t="s">
        <v>1822</v>
      </c>
      <c r="D267" s="21" t="s">
        <v>1823</v>
      </c>
      <c r="E267" s="18" t="s">
        <v>661</v>
      </c>
      <c r="F267" s="94" t="s">
        <v>1824</v>
      </c>
      <c r="G267" s="24"/>
      <c r="H267" s="24"/>
      <c r="I267" s="21"/>
      <c r="J267" s="24"/>
      <c r="K267" s="21">
        <v>1</v>
      </c>
      <c r="L267" s="21" t="s">
        <v>1825</v>
      </c>
      <c r="M267" s="21"/>
      <c r="N267" s="21"/>
    </row>
    <row r="268" spans="1:14" s="28" customFormat="1" ht="38.25">
      <c r="A268" s="21">
        <v>42</v>
      </c>
      <c r="B268" s="21" t="s">
        <v>1160</v>
      </c>
      <c r="C268" s="92" t="s">
        <v>392</v>
      </c>
      <c r="D268" s="21" t="s">
        <v>1826</v>
      </c>
      <c r="E268" s="18" t="s">
        <v>1827</v>
      </c>
      <c r="F268" s="94" t="s">
        <v>1828</v>
      </c>
      <c r="G268" s="24"/>
      <c r="H268" s="24"/>
      <c r="I268" s="21">
        <v>1</v>
      </c>
      <c r="J268" s="24"/>
      <c r="K268" s="21"/>
      <c r="L268" s="21" t="s">
        <v>1829</v>
      </c>
      <c r="M268" s="21"/>
      <c r="N268" s="21"/>
    </row>
    <row r="269" spans="1:14" s="28" customFormat="1" ht="51">
      <c r="A269" s="21">
        <v>43</v>
      </c>
      <c r="B269" s="21" t="s">
        <v>1160</v>
      </c>
      <c r="C269" s="92" t="s">
        <v>360</v>
      </c>
      <c r="D269" s="21" t="s">
        <v>1830</v>
      </c>
      <c r="E269" s="18" t="s">
        <v>661</v>
      </c>
      <c r="F269" s="94" t="s">
        <v>1828</v>
      </c>
      <c r="G269" s="24"/>
      <c r="H269" s="24"/>
      <c r="I269" s="21"/>
      <c r="J269" s="24"/>
      <c r="K269" s="21">
        <v>1</v>
      </c>
      <c r="L269" s="21" t="s">
        <v>1831</v>
      </c>
      <c r="M269" s="21"/>
      <c r="N269" s="21"/>
    </row>
    <row r="270" spans="1:14" s="28" customFormat="1" ht="38.25">
      <c r="A270" s="21">
        <v>44</v>
      </c>
      <c r="B270" s="21" t="s">
        <v>1160</v>
      </c>
      <c r="C270" s="92" t="s">
        <v>392</v>
      </c>
      <c r="D270" s="21" t="s">
        <v>1832</v>
      </c>
      <c r="E270" s="18" t="s">
        <v>661</v>
      </c>
      <c r="F270" s="94" t="s">
        <v>1828</v>
      </c>
      <c r="G270" s="24"/>
      <c r="H270" s="24"/>
      <c r="I270" s="21"/>
      <c r="J270" s="24"/>
      <c r="K270" s="21">
        <v>1</v>
      </c>
      <c r="L270" s="21" t="s">
        <v>1833</v>
      </c>
      <c r="M270" s="21"/>
      <c r="N270" s="21"/>
    </row>
    <row r="271" spans="1:14" s="28" customFormat="1" ht="76.5">
      <c r="A271" s="21">
        <v>45</v>
      </c>
      <c r="B271" s="21" t="s">
        <v>1160</v>
      </c>
      <c r="C271" s="92" t="s">
        <v>360</v>
      </c>
      <c r="D271" s="21" t="s">
        <v>1834</v>
      </c>
      <c r="E271" s="18" t="s">
        <v>1835</v>
      </c>
      <c r="F271" s="94" t="s">
        <v>603</v>
      </c>
      <c r="G271" s="24"/>
      <c r="H271" s="24"/>
      <c r="I271" s="21">
        <v>1</v>
      </c>
      <c r="J271" s="24"/>
      <c r="K271" s="21"/>
      <c r="L271" s="21" t="s">
        <v>1205</v>
      </c>
      <c r="M271" s="21"/>
      <c r="N271" s="21"/>
    </row>
    <row r="272" spans="1:14" s="28" customFormat="1" ht="51">
      <c r="A272" s="21">
        <v>46</v>
      </c>
      <c r="B272" s="21" t="s">
        <v>1160</v>
      </c>
      <c r="C272" s="92" t="s">
        <v>360</v>
      </c>
      <c r="D272" s="21" t="s">
        <v>1830</v>
      </c>
      <c r="E272" s="18" t="s">
        <v>362</v>
      </c>
      <c r="F272" s="94" t="s">
        <v>603</v>
      </c>
      <c r="G272" s="24"/>
      <c r="H272" s="24"/>
      <c r="I272" s="21"/>
      <c r="J272" s="24"/>
      <c r="K272" s="21">
        <v>1</v>
      </c>
      <c r="L272" s="21" t="s">
        <v>1206</v>
      </c>
      <c r="M272" s="21"/>
      <c r="N272" s="21"/>
    </row>
    <row r="273" spans="1:14" s="28" customFormat="1" ht="38.25">
      <c r="A273" s="21">
        <v>47</v>
      </c>
      <c r="B273" s="21" t="s">
        <v>1160</v>
      </c>
      <c r="C273" s="92" t="s">
        <v>360</v>
      </c>
      <c r="D273" s="21" t="s">
        <v>1834</v>
      </c>
      <c r="E273" s="18" t="s">
        <v>661</v>
      </c>
      <c r="F273" s="94" t="s">
        <v>1207</v>
      </c>
      <c r="G273" s="24"/>
      <c r="H273" s="24"/>
      <c r="I273" s="21"/>
      <c r="J273" s="24"/>
      <c r="K273" s="21">
        <v>1</v>
      </c>
      <c r="L273" s="21" t="s">
        <v>1208</v>
      </c>
      <c r="M273" s="21"/>
      <c r="N273" s="21"/>
    </row>
    <row r="274" spans="1:14" s="28" customFormat="1" ht="63.75">
      <c r="A274" s="21">
        <v>48</v>
      </c>
      <c r="B274" s="21" t="s">
        <v>1160</v>
      </c>
      <c r="C274" s="92" t="s">
        <v>360</v>
      </c>
      <c r="D274" s="21" t="s">
        <v>1830</v>
      </c>
      <c r="E274" s="18" t="s">
        <v>661</v>
      </c>
      <c r="F274" s="94" t="s">
        <v>973</v>
      </c>
      <c r="G274" s="24"/>
      <c r="H274" s="24"/>
      <c r="I274" s="21"/>
      <c r="J274" s="24"/>
      <c r="K274" s="21">
        <v>1</v>
      </c>
      <c r="L274" s="21" t="s">
        <v>1209</v>
      </c>
      <c r="M274" s="21"/>
      <c r="N274" s="21"/>
    </row>
    <row r="275" spans="1:14" s="28" customFormat="1" ht="63.75">
      <c r="A275" s="21">
        <v>49</v>
      </c>
      <c r="B275" s="21" t="s">
        <v>1160</v>
      </c>
      <c r="C275" s="92" t="s">
        <v>360</v>
      </c>
      <c r="D275" s="21" t="s">
        <v>1834</v>
      </c>
      <c r="E275" s="18" t="s">
        <v>1210</v>
      </c>
      <c r="F275" s="94" t="s">
        <v>973</v>
      </c>
      <c r="G275" s="24"/>
      <c r="H275" s="24"/>
      <c r="I275" s="21">
        <v>1</v>
      </c>
      <c r="J275" s="24"/>
      <c r="K275" s="21"/>
      <c r="L275" s="21" t="s">
        <v>1211</v>
      </c>
      <c r="M275" s="21"/>
      <c r="N275" s="21"/>
    </row>
    <row r="276" spans="1:14" s="28" customFormat="1" ht="38.25">
      <c r="A276" s="21">
        <v>50</v>
      </c>
      <c r="B276" s="21" t="s">
        <v>1160</v>
      </c>
      <c r="C276" s="92" t="s">
        <v>360</v>
      </c>
      <c r="D276" s="21" t="s">
        <v>1834</v>
      </c>
      <c r="E276" s="18" t="s">
        <v>1212</v>
      </c>
      <c r="F276" s="94" t="s">
        <v>1213</v>
      </c>
      <c r="G276" s="24"/>
      <c r="H276" s="24"/>
      <c r="I276" s="21"/>
      <c r="J276" s="24"/>
      <c r="K276" s="21">
        <v>1</v>
      </c>
      <c r="L276" s="21" t="s">
        <v>1214</v>
      </c>
      <c r="M276" s="21"/>
      <c r="N276" s="21"/>
    </row>
    <row r="277" spans="1:14" s="28" customFormat="1" ht="63.75">
      <c r="A277" s="21">
        <v>51</v>
      </c>
      <c r="B277" s="21" t="s">
        <v>1160</v>
      </c>
      <c r="C277" s="92" t="s">
        <v>392</v>
      </c>
      <c r="D277" s="21" t="s">
        <v>1215</v>
      </c>
      <c r="E277" s="18" t="s">
        <v>362</v>
      </c>
      <c r="F277" s="94" t="s">
        <v>1216</v>
      </c>
      <c r="G277" s="24"/>
      <c r="H277" s="24"/>
      <c r="I277" s="21"/>
      <c r="J277" s="24"/>
      <c r="K277" s="21">
        <v>1</v>
      </c>
      <c r="L277" s="21" t="s">
        <v>346</v>
      </c>
      <c r="M277" s="21"/>
      <c r="N277" s="21"/>
    </row>
    <row r="278" spans="1:14" s="28" customFormat="1" ht="51">
      <c r="A278" s="21">
        <v>52</v>
      </c>
      <c r="B278" s="21" t="s">
        <v>1160</v>
      </c>
      <c r="C278" s="92" t="s">
        <v>392</v>
      </c>
      <c r="D278" s="21" t="s">
        <v>1215</v>
      </c>
      <c r="E278" s="18" t="s">
        <v>661</v>
      </c>
      <c r="F278" s="94" t="s">
        <v>1216</v>
      </c>
      <c r="G278" s="24"/>
      <c r="H278" s="24"/>
      <c r="I278" s="21"/>
      <c r="J278" s="24"/>
      <c r="K278" s="21">
        <v>1</v>
      </c>
      <c r="L278" s="21" t="s">
        <v>815</v>
      </c>
      <c r="M278" s="21"/>
      <c r="N278" s="21"/>
    </row>
    <row r="279" spans="1:14" s="28" customFormat="1">
      <c r="A279" s="21">
        <v>53</v>
      </c>
      <c r="B279" s="21" t="s">
        <v>1160</v>
      </c>
      <c r="C279" s="92" t="s">
        <v>816</v>
      </c>
      <c r="D279" s="21" t="s">
        <v>817</v>
      </c>
      <c r="E279" s="18" t="s">
        <v>818</v>
      </c>
      <c r="F279" s="94" t="s">
        <v>1216</v>
      </c>
      <c r="G279" s="24"/>
      <c r="H279" s="24"/>
      <c r="I279" s="21"/>
      <c r="J279" s="24"/>
      <c r="K279" s="21">
        <v>1</v>
      </c>
      <c r="L279" s="21" t="s">
        <v>819</v>
      </c>
      <c r="M279" s="21"/>
      <c r="N279" s="21"/>
    </row>
    <row r="280" spans="1:14" s="28" customFormat="1" ht="63.75">
      <c r="A280" s="21">
        <v>54</v>
      </c>
      <c r="B280" s="21" t="s">
        <v>1160</v>
      </c>
      <c r="C280" s="92" t="s">
        <v>360</v>
      </c>
      <c r="D280" s="21" t="s">
        <v>820</v>
      </c>
      <c r="E280" s="18" t="s">
        <v>821</v>
      </c>
      <c r="F280" s="94" t="s">
        <v>1216</v>
      </c>
      <c r="G280" s="24"/>
      <c r="H280" s="24"/>
      <c r="I280" s="21"/>
      <c r="J280" s="24"/>
      <c r="K280" s="21">
        <v>1</v>
      </c>
      <c r="L280" s="21" t="s">
        <v>822</v>
      </c>
      <c r="M280" s="21"/>
      <c r="N280" s="21"/>
    </row>
    <row r="281" spans="1:14" s="28" customFormat="1" ht="76.5">
      <c r="A281" s="21">
        <v>55</v>
      </c>
      <c r="B281" s="21" t="s">
        <v>1160</v>
      </c>
      <c r="C281" s="92" t="s">
        <v>360</v>
      </c>
      <c r="D281" s="21" t="s">
        <v>823</v>
      </c>
      <c r="E281" s="18" t="s">
        <v>824</v>
      </c>
      <c r="F281" s="94" t="s">
        <v>64</v>
      </c>
      <c r="G281" s="24"/>
      <c r="H281" s="24">
        <v>1</v>
      </c>
      <c r="I281" s="21"/>
      <c r="J281" s="24"/>
      <c r="K281" s="21"/>
      <c r="L281" s="21" t="s">
        <v>825</v>
      </c>
      <c r="M281" s="21"/>
      <c r="N281" s="21"/>
    </row>
    <row r="282" spans="1:14" s="28" customFormat="1" ht="25.5">
      <c r="A282" s="21">
        <v>56</v>
      </c>
      <c r="B282" s="21" t="s">
        <v>1160</v>
      </c>
      <c r="C282" s="92" t="s">
        <v>816</v>
      </c>
      <c r="D282" s="21" t="s">
        <v>817</v>
      </c>
      <c r="E282" s="18" t="s">
        <v>826</v>
      </c>
      <c r="F282" s="94" t="s">
        <v>329</v>
      </c>
      <c r="G282" s="24"/>
      <c r="H282" s="24"/>
      <c r="I282" s="21"/>
      <c r="J282" s="24">
        <v>1</v>
      </c>
      <c r="K282" s="21"/>
      <c r="L282" s="21" t="s">
        <v>330</v>
      </c>
      <c r="M282" s="21"/>
      <c r="N282" s="21"/>
    </row>
    <row r="283" spans="1:14" s="28" customFormat="1" ht="38.25">
      <c r="A283" s="21">
        <v>57</v>
      </c>
      <c r="B283" s="21" t="s">
        <v>1160</v>
      </c>
      <c r="C283" s="92" t="s">
        <v>360</v>
      </c>
      <c r="D283" s="21" t="s">
        <v>1830</v>
      </c>
      <c r="E283" s="18" t="s">
        <v>661</v>
      </c>
      <c r="F283" s="94" t="s">
        <v>68</v>
      </c>
      <c r="G283" s="24"/>
      <c r="H283" s="24"/>
      <c r="I283" s="21"/>
      <c r="J283" s="24"/>
      <c r="K283" s="21">
        <v>1</v>
      </c>
      <c r="L283" s="21" t="s">
        <v>331</v>
      </c>
      <c r="M283" s="21"/>
      <c r="N283" s="21"/>
    </row>
    <row r="284" spans="1:14" s="28" customFormat="1">
      <c r="A284" s="21">
        <v>58</v>
      </c>
      <c r="B284" s="21" t="s">
        <v>1160</v>
      </c>
      <c r="C284" s="92" t="s">
        <v>392</v>
      </c>
      <c r="D284" s="21" t="s">
        <v>1215</v>
      </c>
      <c r="E284" s="18" t="s">
        <v>332</v>
      </c>
      <c r="F284" s="94" t="s">
        <v>333</v>
      </c>
      <c r="G284" s="24"/>
      <c r="H284" s="24"/>
      <c r="I284" s="21">
        <v>1</v>
      </c>
      <c r="J284" s="24"/>
      <c r="K284" s="21"/>
      <c r="L284" s="21" t="s">
        <v>334</v>
      </c>
      <c r="M284" s="21"/>
      <c r="N284" s="21"/>
    </row>
    <row r="285" spans="1:14" s="28" customFormat="1" ht="38.25">
      <c r="A285" s="21">
        <v>59</v>
      </c>
      <c r="B285" s="21" t="s">
        <v>1160</v>
      </c>
      <c r="C285" s="92" t="s">
        <v>816</v>
      </c>
      <c r="D285" s="21" t="s">
        <v>335</v>
      </c>
      <c r="E285" s="18" t="s">
        <v>661</v>
      </c>
      <c r="F285" s="94" t="s">
        <v>333</v>
      </c>
      <c r="G285" s="24"/>
      <c r="H285" s="24"/>
      <c r="I285" s="21"/>
      <c r="J285" s="24"/>
      <c r="K285" s="21">
        <v>1</v>
      </c>
      <c r="L285" s="21" t="s">
        <v>1208</v>
      </c>
      <c r="M285" s="21"/>
      <c r="N285" s="21"/>
    </row>
    <row r="286" spans="1:14" s="28" customFormat="1" ht="25.5">
      <c r="A286" s="21">
        <v>60</v>
      </c>
      <c r="B286" s="21" t="s">
        <v>1160</v>
      </c>
      <c r="C286" s="92" t="s">
        <v>360</v>
      </c>
      <c r="D286" s="21" t="s">
        <v>200</v>
      </c>
      <c r="E286" s="18" t="s">
        <v>661</v>
      </c>
      <c r="F286" s="94" t="s">
        <v>201</v>
      </c>
      <c r="G286" s="24"/>
      <c r="H286" s="24"/>
      <c r="I286" s="21"/>
      <c r="J286" s="24"/>
      <c r="K286" s="21">
        <v>1</v>
      </c>
      <c r="L286" s="21" t="s">
        <v>202</v>
      </c>
      <c r="M286" s="21"/>
      <c r="N286" s="21"/>
    </row>
    <row r="287" spans="1:14" s="28" customFormat="1" ht="25.5">
      <c r="A287" s="21">
        <v>61</v>
      </c>
      <c r="B287" s="21" t="s">
        <v>1160</v>
      </c>
      <c r="C287" s="92" t="s">
        <v>816</v>
      </c>
      <c r="D287" s="21" t="s">
        <v>203</v>
      </c>
      <c r="E287" s="18" t="s">
        <v>661</v>
      </c>
      <c r="F287" s="94" t="s">
        <v>204</v>
      </c>
      <c r="G287" s="24"/>
      <c r="H287" s="24"/>
      <c r="I287" s="21"/>
      <c r="J287" s="24"/>
      <c r="K287" s="21">
        <v>1</v>
      </c>
      <c r="L287" s="21" t="s">
        <v>205</v>
      </c>
      <c r="M287" s="21"/>
      <c r="N287" s="21"/>
    </row>
    <row r="288" spans="1:14" s="28" customFormat="1" ht="38.25">
      <c r="A288" s="21">
        <v>62</v>
      </c>
      <c r="B288" s="21" t="s">
        <v>1160</v>
      </c>
      <c r="C288" s="92" t="s">
        <v>816</v>
      </c>
      <c r="D288" s="21" t="s">
        <v>203</v>
      </c>
      <c r="E288" s="18" t="s">
        <v>206</v>
      </c>
      <c r="F288" s="94" t="s">
        <v>204</v>
      </c>
      <c r="G288" s="24"/>
      <c r="H288" s="24"/>
      <c r="I288" s="21"/>
      <c r="J288" s="24">
        <v>1</v>
      </c>
      <c r="K288" s="21"/>
      <c r="L288" s="21" t="s">
        <v>207</v>
      </c>
      <c r="M288" s="21"/>
      <c r="N288" s="21"/>
    </row>
    <row r="289" spans="1:14" s="28" customFormat="1" ht="51">
      <c r="A289" s="21">
        <v>63</v>
      </c>
      <c r="B289" s="21" t="s">
        <v>1160</v>
      </c>
      <c r="C289" s="92" t="s">
        <v>360</v>
      </c>
      <c r="D289" s="21" t="s">
        <v>1830</v>
      </c>
      <c r="E289" s="18" t="s">
        <v>208</v>
      </c>
      <c r="F289" s="94" t="s">
        <v>209</v>
      </c>
      <c r="G289" s="24"/>
      <c r="H289" s="24"/>
      <c r="I289" s="21">
        <v>1</v>
      </c>
      <c r="J289" s="24"/>
      <c r="K289" s="21"/>
      <c r="L289" s="21" t="s">
        <v>1077</v>
      </c>
      <c r="M289" s="21"/>
      <c r="N289" s="21"/>
    </row>
    <row r="290" spans="1:14" s="28" customFormat="1" ht="38.25">
      <c r="A290" s="21">
        <v>64</v>
      </c>
      <c r="B290" s="21" t="s">
        <v>1160</v>
      </c>
      <c r="C290" s="92" t="s">
        <v>392</v>
      </c>
      <c r="D290" s="21" t="s">
        <v>1078</v>
      </c>
      <c r="E290" s="18" t="s">
        <v>661</v>
      </c>
      <c r="F290" s="94" t="s">
        <v>1079</v>
      </c>
      <c r="G290" s="24"/>
      <c r="H290" s="24"/>
      <c r="I290" s="21"/>
      <c r="J290" s="24"/>
      <c r="K290" s="21">
        <v>1</v>
      </c>
      <c r="L290" s="21" t="s">
        <v>269</v>
      </c>
      <c r="M290" s="21"/>
      <c r="N290" s="21"/>
    </row>
    <row r="291" spans="1:14" s="28" customFormat="1" ht="25.5">
      <c r="A291" s="21">
        <v>65</v>
      </c>
      <c r="B291" s="21" t="s">
        <v>1160</v>
      </c>
      <c r="C291" s="92" t="s">
        <v>392</v>
      </c>
      <c r="D291" s="21" t="s">
        <v>1832</v>
      </c>
      <c r="E291" s="18" t="s">
        <v>270</v>
      </c>
      <c r="F291" s="94" t="s">
        <v>1079</v>
      </c>
      <c r="G291" s="24"/>
      <c r="H291" s="24"/>
      <c r="I291" s="21">
        <v>1</v>
      </c>
      <c r="J291" s="24"/>
      <c r="K291" s="21"/>
      <c r="L291" s="21" t="s">
        <v>334</v>
      </c>
      <c r="M291" s="21"/>
      <c r="N291" s="21"/>
    </row>
    <row r="292" spans="1:14" s="28" customFormat="1" ht="25.5">
      <c r="A292" s="21">
        <v>66</v>
      </c>
      <c r="B292" s="21" t="s">
        <v>1160</v>
      </c>
      <c r="C292" s="92" t="s">
        <v>816</v>
      </c>
      <c r="D292" s="21" t="s">
        <v>335</v>
      </c>
      <c r="E292" s="18" t="s">
        <v>661</v>
      </c>
      <c r="F292" s="94" t="s">
        <v>1079</v>
      </c>
      <c r="G292" s="24"/>
      <c r="H292" s="24"/>
      <c r="I292" s="21"/>
      <c r="J292" s="24"/>
      <c r="K292" s="21">
        <v>1</v>
      </c>
      <c r="L292" s="21" t="s">
        <v>271</v>
      </c>
      <c r="M292" s="21"/>
      <c r="N292" s="21"/>
    </row>
    <row r="293" spans="1:14" s="28" customFormat="1" ht="38.25">
      <c r="A293" s="21">
        <v>67</v>
      </c>
      <c r="B293" s="21" t="s">
        <v>1160</v>
      </c>
      <c r="C293" s="92" t="s">
        <v>1822</v>
      </c>
      <c r="D293" s="21" t="s">
        <v>1823</v>
      </c>
      <c r="E293" s="18" t="s">
        <v>664</v>
      </c>
      <c r="F293" s="94" t="s">
        <v>272</v>
      </c>
      <c r="G293" s="24"/>
      <c r="H293" s="24"/>
      <c r="I293" s="21"/>
      <c r="J293" s="24"/>
      <c r="K293" s="21">
        <v>1</v>
      </c>
      <c r="L293" s="21" t="s">
        <v>273</v>
      </c>
      <c r="M293" s="21"/>
      <c r="N293" s="21"/>
    </row>
    <row r="294" spans="1:14" s="28" customFormat="1">
      <c r="A294" s="21">
        <v>68</v>
      </c>
      <c r="B294" s="21" t="s">
        <v>1160</v>
      </c>
      <c r="C294" s="92" t="s">
        <v>392</v>
      </c>
      <c r="D294" s="21" t="s">
        <v>869</v>
      </c>
      <c r="E294" s="18" t="s">
        <v>362</v>
      </c>
      <c r="F294" s="94" t="s">
        <v>72</v>
      </c>
      <c r="G294" s="24"/>
      <c r="H294" s="24"/>
      <c r="I294" s="21"/>
      <c r="J294" s="24"/>
      <c r="K294" s="21">
        <v>1</v>
      </c>
      <c r="L294" s="21" t="s">
        <v>1106</v>
      </c>
      <c r="M294" s="21"/>
      <c r="N294" s="21"/>
    </row>
    <row r="295" spans="1:14" s="28" customFormat="1" ht="63.75">
      <c r="A295" s="21">
        <v>69</v>
      </c>
      <c r="B295" s="21" t="s">
        <v>1160</v>
      </c>
      <c r="C295" s="92" t="s">
        <v>360</v>
      </c>
      <c r="D295" s="21" t="s">
        <v>658</v>
      </c>
      <c r="E295" s="18" t="s">
        <v>274</v>
      </c>
      <c r="F295" s="94" t="s">
        <v>72</v>
      </c>
      <c r="G295" s="24"/>
      <c r="H295" s="24"/>
      <c r="I295" s="21"/>
      <c r="J295" s="24"/>
      <c r="K295" s="21">
        <v>1</v>
      </c>
      <c r="L295" s="21" t="s">
        <v>275</v>
      </c>
      <c r="M295" s="21"/>
      <c r="N295" s="21"/>
    </row>
    <row r="296" spans="1:14" s="28" customFormat="1" ht="51">
      <c r="A296" s="21">
        <v>70</v>
      </c>
      <c r="B296" s="21" t="s">
        <v>1160</v>
      </c>
      <c r="C296" s="92" t="s">
        <v>360</v>
      </c>
      <c r="D296" s="21" t="s">
        <v>889</v>
      </c>
      <c r="E296" s="18" t="s">
        <v>276</v>
      </c>
      <c r="F296" s="94" t="s">
        <v>277</v>
      </c>
      <c r="G296" s="24"/>
      <c r="H296" s="24"/>
      <c r="I296" s="21">
        <v>1</v>
      </c>
      <c r="J296" s="24"/>
      <c r="K296" s="21"/>
      <c r="L296" s="21" t="s">
        <v>768</v>
      </c>
      <c r="M296" s="21"/>
      <c r="N296" s="21"/>
    </row>
    <row r="297" spans="1:14" s="28" customFormat="1">
      <c r="A297" s="21">
        <v>71</v>
      </c>
      <c r="B297" s="21" t="s">
        <v>1160</v>
      </c>
      <c r="C297" s="92" t="s">
        <v>816</v>
      </c>
      <c r="D297" s="21" t="s">
        <v>389</v>
      </c>
      <c r="E297" s="18" t="s">
        <v>1528</v>
      </c>
      <c r="F297" s="94" t="s">
        <v>277</v>
      </c>
      <c r="G297" s="24"/>
      <c r="H297" s="24"/>
      <c r="I297" s="21"/>
      <c r="J297" s="24"/>
      <c r="K297" s="21">
        <v>1</v>
      </c>
      <c r="L297" s="21" t="s">
        <v>769</v>
      </c>
      <c r="M297" s="21"/>
      <c r="N297" s="21"/>
    </row>
    <row r="298" spans="1:14" s="28" customFormat="1">
      <c r="A298" s="21">
        <v>72</v>
      </c>
      <c r="B298" s="21" t="s">
        <v>1160</v>
      </c>
      <c r="C298" s="92" t="s">
        <v>360</v>
      </c>
      <c r="D298" s="21" t="s">
        <v>872</v>
      </c>
      <c r="E298" s="18" t="s">
        <v>770</v>
      </c>
      <c r="F298" s="94" t="s">
        <v>75</v>
      </c>
      <c r="G298" s="24"/>
      <c r="H298" s="24"/>
      <c r="I298" s="21"/>
      <c r="J298" s="24"/>
      <c r="K298" s="21">
        <v>1</v>
      </c>
      <c r="L298" s="21" t="s">
        <v>769</v>
      </c>
      <c r="M298" s="21"/>
      <c r="N298" s="21"/>
    </row>
    <row r="299" spans="1:14" s="28" customFormat="1">
      <c r="A299" s="21">
        <v>73</v>
      </c>
      <c r="B299" s="21" t="s">
        <v>1160</v>
      </c>
      <c r="C299" s="92" t="s">
        <v>816</v>
      </c>
      <c r="D299" s="21" t="s">
        <v>365</v>
      </c>
      <c r="E299" s="18" t="s">
        <v>771</v>
      </c>
      <c r="F299" s="94" t="s">
        <v>772</v>
      </c>
      <c r="G299" s="24"/>
      <c r="H299" s="24"/>
      <c r="I299" s="21"/>
      <c r="J299" s="24"/>
      <c r="K299" s="21">
        <v>1</v>
      </c>
      <c r="L299" s="21" t="s">
        <v>769</v>
      </c>
      <c r="M299" s="21"/>
      <c r="N299" s="21"/>
    </row>
    <row r="300" spans="1:14" s="28" customFormat="1" ht="38.25">
      <c r="A300" s="21">
        <v>74</v>
      </c>
      <c r="B300" s="21" t="s">
        <v>1160</v>
      </c>
      <c r="C300" s="92" t="s">
        <v>816</v>
      </c>
      <c r="D300" s="21" t="s">
        <v>389</v>
      </c>
      <c r="E300" s="18" t="s">
        <v>661</v>
      </c>
      <c r="F300" s="94" t="s">
        <v>576</v>
      </c>
      <c r="G300" s="24"/>
      <c r="H300" s="24"/>
      <c r="I300" s="21"/>
      <c r="J300" s="24"/>
      <c r="K300" s="21">
        <v>1</v>
      </c>
      <c r="L300" s="21" t="s">
        <v>773</v>
      </c>
      <c r="M300" s="21"/>
      <c r="N300" s="21"/>
    </row>
    <row r="301" spans="1:14" s="28" customFormat="1" ht="38.25">
      <c r="A301" s="21">
        <v>75</v>
      </c>
      <c r="B301" s="21" t="s">
        <v>1160</v>
      </c>
      <c r="C301" s="92" t="s">
        <v>360</v>
      </c>
      <c r="D301" s="21" t="s">
        <v>774</v>
      </c>
      <c r="E301" s="18" t="s">
        <v>775</v>
      </c>
      <c r="F301" s="94" t="s">
        <v>776</v>
      </c>
      <c r="G301" s="24"/>
      <c r="H301" s="24"/>
      <c r="I301" s="21"/>
      <c r="J301" s="24"/>
      <c r="K301" s="21">
        <v>1</v>
      </c>
      <c r="L301" s="21" t="s">
        <v>777</v>
      </c>
      <c r="M301" s="21"/>
      <c r="N301" s="21"/>
    </row>
    <row r="302" spans="1:14" s="28" customFormat="1" ht="38.25">
      <c r="A302" s="21">
        <v>76</v>
      </c>
      <c r="B302" s="21" t="s">
        <v>1160</v>
      </c>
      <c r="C302" s="92" t="s">
        <v>885</v>
      </c>
      <c r="D302" s="21" t="s">
        <v>393</v>
      </c>
      <c r="E302" s="18" t="s">
        <v>778</v>
      </c>
      <c r="F302" s="94" t="s">
        <v>1113</v>
      </c>
      <c r="G302" s="24"/>
      <c r="H302" s="24"/>
      <c r="I302" s="21"/>
      <c r="J302" s="24">
        <v>1</v>
      </c>
      <c r="K302" s="21"/>
      <c r="L302" s="21" t="s">
        <v>779</v>
      </c>
      <c r="M302" s="21"/>
      <c r="N302" s="21"/>
    </row>
    <row r="303" spans="1:14" s="28" customFormat="1" ht="38.25">
      <c r="A303" s="21">
        <v>77</v>
      </c>
      <c r="B303" s="21" t="s">
        <v>1160</v>
      </c>
      <c r="C303" s="92" t="s">
        <v>885</v>
      </c>
      <c r="D303" s="21" t="s">
        <v>780</v>
      </c>
      <c r="E303" s="18" t="s">
        <v>886</v>
      </c>
      <c r="F303" s="94" t="s">
        <v>781</v>
      </c>
      <c r="G303" s="24"/>
      <c r="H303" s="24"/>
      <c r="I303" s="21"/>
      <c r="J303" s="24"/>
      <c r="K303" s="21">
        <v>1</v>
      </c>
      <c r="L303" s="21" t="s">
        <v>1326</v>
      </c>
      <c r="M303" s="21"/>
      <c r="N303" s="21"/>
    </row>
    <row r="304" spans="1:14" s="28" customFormat="1">
      <c r="A304" s="21">
        <v>78</v>
      </c>
      <c r="B304" s="21" t="s">
        <v>1160</v>
      </c>
      <c r="C304" s="92" t="s">
        <v>885</v>
      </c>
      <c r="D304" s="21" t="s">
        <v>395</v>
      </c>
      <c r="E304" s="18" t="s">
        <v>771</v>
      </c>
      <c r="F304" s="94" t="s">
        <v>781</v>
      </c>
      <c r="G304" s="24"/>
      <c r="H304" s="24"/>
      <c r="I304" s="21"/>
      <c r="J304" s="24"/>
      <c r="K304" s="21">
        <v>1</v>
      </c>
      <c r="L304" s="21" t="s">
        <v>769</v>
      </c>
      <c r="M304" s="21"/>
      <c r="N304" s="21"/>
    </row>
    <row r="305" spans="1:16" s="28" customFormat="1">
      <c r="A305" s="21">
        <v>79</v>
      </c>
      <c r="B305" s="109" t="s">
        <v>1160</v>
      </c>
      <c r="C305" s="110" t="s">
        <v>392</v>
      </c>
      <c r="D305" s="110" t="s">
        <v>1327</v>
      </c>
      <c r="E305" s="110" t="s">
        <v>771</v>
      </c>
      <c r="F305" s="111" t="s">
        <v>1328</v>
      </c>
      <c r="G305" s="109"/>
      <c r="H305" s="109"/>
      <c r="I305" s="109"/>
      <c r="J305" s="109"/>
      <c r="K305" s="109">
        <v>1</v>
      </c>
      <c r="L305" s="110" t="s">
        <v>1106</v>
      </c>
      <c r="M305" s="109"/>
      <c r="N305" s="109"/>
      <c r="O305" s="112"/>
      <c r="P305" s="112"/>
    </row>
    <row r="306" spans="1:16" s="28" customFormat="1">
      <c r="A306" s="21">
        <v>80</v>
      </c>
      <c r="B306" s="109" t="s">
        <v>1160</v>
      </c>
      <c r="C306" s="110" t="s">
        <v>360</v>
      </c>
      <c r="D306" s="110" t="s">
        <v>1329</v>
      </c>
      <c r="E306" s="110" t="s">
        <v>664</v>
      </c>
      <c r="F306" s="111" t="s">
        <v>1330</v>
      </c>
      <c r="G306" s="109"/>
      <c r="H306" s="109"/>
      <c r="I306" s="109"/>
      <c r="J306" s="109"/>
      <c r="K306" s="109">
        <v>1</v>
      </c>
      <c r="L306" s="110" t="s">
        <v>1106</v>
      </c>
      <c r="M306" s="109"/>
      <c r="N306" s="109"/>
      <c r="O306" s="112"/>
      <c r="P306" s="112"/>
    </row>
    <row r="307" spans="1:16" s="28" customFormat="1" ht="89.25">
      <c r="A307" s="21">
        <v>81</v>
      </c>
      <c r="B307" s="109" t="s">
        <v>1160</v>
      </c>
      <c r="C307" s="110" t="s">
        <v>360</v>
      </c>
      <c r="D307" s="110" t="s">
        <v>1834</v>
      </c>
      <c r="E307" s="110" t="s">
        <v>1331</v>
      </c>
      <c r="F307" s="111" t="s">
        <v>1332</v>
      </c>
      <c r="G307" s="109"/>
      <c r="H307" s="109"/>
      <c r="I307" s="109">
        <v>1</v>
      </c>
      <c r="J307" s="109"/>
      <c r="K307" s="109"/>
      <c r="L307" s="110" t="s">
        <v>1292</v>
      </c>
      <c r="M307" s="109"/>
      <c r="N307" s="109"/>
      <c r="O307" s="112"/>
      <c r="P307" s="112"/>
    </row>
    <row r="308" spans="1:16" s="28" customFormat="1" ht="25.5">
      <c r="A308" s="21">
        <v>82</v>
      </c>
      <c r="B308" s="109" t="s">
        <v>1160</v>
      </c>
      <c r="C308" s="110" t="s">
        <v>1822</v>
      </c>
      <c r="D308" s="110" t="s">
        <v>1293</v>
      </c>
      <c r="E308" s="110" t="s">
        <v>661</v>
      </c>
      <c r="F308" s="111" t="s">
        <v>215</v>
      </c>
      <c r="G308" s="109"/>
      <c r="H308" s="109"/>
      <c r="I308" s="109"/>
      <c r="J308" s="109"/>
      <c r="K308" s="109">
        <v>1</v>
      </c>
      <c r="L308" s="110" t="s">
        <v>1106</v>
      </c>
      <c r="M308" s="109"/>
      <c r="N308" s="109"/>
      <c r="O308" s="112"/>
      <c r="P308" s="112"/>
    </row>
    <row r="309" spans="1:16" s="28" customFormat="1" ht="51">
      <c r="A309" s="21">
        <v>83</v>
      </c>
      <c r="B309" s="109" t="s">
        <v>1160</v>
      </c>
      <c r="C309" s="110" t="s">
        <v>360</v>
      </c>
      <c r="D309" s="110" t="s">
        <v>1834</v>
      </c>
      <c r="E309" s="110" t="s">
        <v>1294</v>
      </c>
      <c r="F309" s="111" t="s">
        <v>1295</v>
      </c>
      <c r="G309" s="109"/>
      <c r="H309" s="109"/>
      <c r="I309" s="109">
        <v>1</v>
      </c>
      <c r="J309" s="109"/>
      <c r="K309" s="109"/>
      <c r="L309" s="110" t="s">
        <v>1296</v>
      </c>
      <c r="M309" s="109"/>
      <c r="N309" s="109"/>
      <c r="O309" s="112"/>
      <c r="P309" s="112"/>
    </row>
    <row r="310" spans="1:16" s="28" customFormat="1" ht="63.75">
      <c r="A310" s="21">
        <v>84</v>
      </c>
      <c r="B310" s="109" t="s">
        <v>1160</v>
      </c>
      <c r="C310" s="110" t="s">
        <v>360</v>
      </c>
      <c r="D310" s="110" t="s">
        <v>1834</v>
      </c>
      <c r="E310" s="110" t="s">
        <v>1297</v>
      </c>
      <c r="F310" s="111" t="s">
        <v>1295</v>
      </c>
      <c r="G310" s="109"/>
      <c r="H310" s="109"/>
      <c r="I310" s="109"/>
      <c r="J310" s="109"/>
      <c r="K310" s="109">
        <v>1</v>
      </c>
      <c r="L310" s="113" t="s">
        <v>1298</v>
      </c>
      <c r="M310" s="109"/>
      <c r="N310" s="109"/>
      <c r="O310" s="112"/>
      <c r="P310" s="112"/>
    </row>
    <row r="311" spans="1:16" s="28" customFormat="1" ht="25.5">
      <c r="A311" s="21">
        <v>85</v>
      </c>
      <c r="B311" s="109" t="s">
        <v>1160</v>
      </c>
      <c r="C311" s="110" t="s">
        <v>1822</v>
      </c>
      <c r="D311" s="110" t="s">
        <v>1293</v>
      </c>
      <c r="E311" s="110" t="s">
        <v>661</v>
      </c>
      <c r="F311" s="111" t="s">
        <v>1295</v>
      </c>
      <c r="G311" s="109"/>
      <c r="H311" s="109"/>
      <c r="I311" s="109"/>
      <c r="J311" s="109"/>
      <c r="K311" s="109">
        <v>1</v>
      </c>
      <c r="L311" s="110" t="s">
        <v>1106</v>
      </c>
      <c r="M311" s="109"/>
      <c r="N311" s="109"/>
      <c r="O311" s="112"/>
      <c r="P311" s="112"/>
    </row>
    <row r="312" spans="1:16" s="28" customFormat="1" ht="63.75">
      <c r="A312" s="21">
        <v>86</v>
      </c>
      <c r="B312" s="109" t="s">
        <v>1160</v>
      </c>
      <c r="C312" s="110" t="s">
        <v>1822</v>
      </c>
      <c r="D312" s="110" t="s">
        <v>1293</v>
      </c>
      <c r="E312" s="110" t="s">
        <v>1299</v>
      </c>
      <c r="F312" s="111" t="s">
        <v>1422</v>
      </c>
      <c r="G312" s="109"/>
      <c r="H312" s="109"/>
      <c r="I312" s="109"/>
      <c r="J312" s="109">
        <v>1</v>
      </c>
      <c r="K312" s="109"/>
      <c r="L312" s="114" t="s">
        <v>1300</v>
      </c>
      <c r="M312" s="109"/>
      <c r="N312" s="109"/>
      <c r="O312" s="112"/>
      <c r="P312" s="112"/>
    </row>
    <row r="313" spans="1:16" s="28" customFormat="1" ht="51">
      <c r="A313" s="21">
        <v>87</v>
      </c>
      <c r="B313" s="109" t="s">
        <v>1160</v>
      </c>
      <c r="C313" s="110" t="s">
        <v>1301</v>
      </c>
      <c r="D313" s="110" t="s">
        <v>889</v>
      </c>
      <c r="E313" s="110" t="s">
        <v>1302</v>
      </c>
      <c r="F313" s="111" t="s">
        <v>1431</v>
      </c>
      <c r="G313" s="109"/>
      <c r="H313" s="109"/>
      <c r="I313" s="109"/>
      <c r="J313" s="109">
        <v>1</v>
      </c>
      <c r="K313" s="109"/>
      <c r="L313" s="110" t="s">
        <v>1303</v>
      </c>
      <c r="M313" s="109"/>
      <c r="N313" s="109"/>
      <c r="O313" s="112"/>
      <c r="P313" s="112"/>
    </row>
    <row r="314" spans="1:16" s="28" customFormat="1" ht="76.5">
      <c r="A314" s="21">
        <v>88</v>
      </c>
      <c r="B314" s="109" t="s">
        <v>1160</v>
      </c>
      <c r="C314" s="110" t="s">
        <v>885</v>
      </c>
      <c r="D314" s="110" t="s">
        <v>1304</v>
      </c>
      <c r="E314" s="110" t="s">
        <v>1305</v>
      </c>
      <c r="F314" s="111" t="s">
        <v>1306</v>
      </c>
      <c r="G314" s="109"/>
      <c r="H314" s="109"/>
      <c r="I314" s="109"/>
      <c r="J314" s="109"/>
      <c r="K314" s="109">
        <v>1</v>
      </c>
      <c r="L314" s="110" t="s">
        <v>1307</v>
      </c>
      <c r="M314" s="109"/>
      <c r="N314" s="109"/>
      <c r="O314" s="112"/>
      <c r="P314" s="112"/>
    </row>
    <row r="315" spans="1:16" s="28" customFormat="1" ht="38.25">
      <c r="A315" s="21">
        <v>89</v>
      </c>
      <c r="B315" s="109" t="s">
        <v>1160</v>
      </c>
      <c r="C315" s="110" t="s">
        <v>1301</v>
      </c>
      <c r="D315" s="110" t="s">
        <v>872</v>
      </c>
      <c r="E315" s="110" t="s">
        <v>1308</v>
      </c>
      <c r="F315" s="111" t="s">
        <v>407</v>
      </c>
      <c r="G315" s="109"/>
      <c r="H315" s="109"/>
      <c r="I315" s="109">
        <v>1</v>
      </c>
      <c r="J315" s="109"/>
      <c r="K315" s="109"/>
      <c r="L315" s="110" t="s">
        <v>1309</v>
      </c>
      <c r="M315" s="109"/>
      <c r="N315" s="109"/>
      <c r="O315" s="112"/>
      <c r="P315" s="112"/>
    </row>
    <row r="316" spans="1:16" s="28" customFormat="1">
      <c r="A316" s="21">
        <v>90</v>
      </c>
      <c r="B316" s="109" t="s">
        <v>1160</v>
      </c>
      <c r="C316" s="110" t="s">
        <v>1301</v>
      </c>
      <c r="D316" s="110" t="s">
        <v>658</v>
      </c>
      <c r="E316" s="110" t="s">
        <v>821</v>
      </c>
      <c r="F316" s="111" t="s">
        <v>1310</v>
      </c>
      <c r="G316" s="109"/>
      <c r="H316" s="109"/>
      <c r="I316" s="109"/>
      <c r="J316" s="109"/>
      <c r="K316" s="109">
        <v>1</v>
      </c>
      <c r="L316" s="110"/>
      <c r="M316" s="109"/>
      <c r="N316" s="109"/>
      <c r="O316" s="112"/>
      <c r="P316" s="112"/>
    </row>
    <row r="317" spans="1:16" s="28" customFormat="1">
      <c r="A317" s="21">
        <v>91</v>
      </c>
      <c r="B317" s="109" t="s">
        <v>1160</v>
      </c>
      <c r="C317" s="110" t="s">
        <v>885</v>
      </c>
      <c r="D317" s="110" t="s">
        <v>393</v>
      </c>
      <c r="E317" s="110" t="s">
        <v>661</v>
      </c>
      <c r="F317" s="111" t="s">
        <v>1111</v>
      </c>
      <c r="G317" s="109"/>
      <c r="H317" s="109"/>
      <c r="I317" s="109"/>
      <c r="J317" s="109"/>
      <c r="K317" s="109">
        <v>1</v>
      </c>
      <c r="L317" s="110"/>
      <c r="M317" s="109"/>
      <c r="N317" s="109"/>
      <c r="O317" s="112"/>
      <c r="P317" s="112"/>
    </row>
    <row r="318" spans="1:16" s="28" customFormat="1" ht="25.5">
      <c r="A318" s="21">
        <v>92</v>
      </c>
      <c r="B318" s="109" t="s">
        <v>1160</v>
      </c>
      <c r="C318" s="110" t="s">
        <v>885</v>
      </c>
      <c r="D318" s="110" t="s">
        <v>1851</v>
      </c>
      <c r="E318" s="110" t="s">
        <v>1311</v>
      </c>
      <c r="F318" s="111" t="s">
        <v>1312</v>
      </c>
      <c r="G318" s="109"/>
      <c r="H318" s="109"/>
      <c r="I318" s="109">
        <v>1</v>
      </c>
      <c r="J318" s="109"/>
      <c r="K318" s="109"/>
      <c r="L318" s="110" t="s">
        <v>1337</v>
      </c>
      <c r="M318" s="109"/>
      <c r="N318" s="109"/>
      <c r="O318" s="112"/>
      <c r="P318" s="112"/>
    </row>
    <row r="319" spans="1:16" s="28" customFormat="1" ht="51">
      <c r="A319" s="21">
        <v>93</v>
      </c>
      <c r="B319" s="109" t="s">
        <v>1160</v>
      </c>
      <c r="C319" s="110" t="s">
        <v>885</v>
      </c>
      <c r="D319" s="110" t="s">
        <v>1851</v>
      </c>
      <c r="E319" s="110" t="s">
        <v>1338</v>
      </c>
      <c r="F319" s="115" t="s">
        <v>194</v>
      </c>
      <c r="G319" s="109"/>
      <c r="H319" s="109">
        <v>1</v>
      </c>
      <c r="I319" s="109"/>
      <c r="J319" s="109"/>
      <c r="K319" s="109"/>
      <c r="L319" s="110" t="s">
        <v>1356</v>
      </c>
      <c r="M319" s="109"/>
      <c r="N319" s="109"/>
      <c r="O319" s="112"/>
      <c r="P319" s="112"/>
    </row>
    <row r="320" spans="1:16" s="28" customFormat="1" ht="51">
      <c r="A320" s="21">
        <v>94</v>
      </c>
      <c r="B320" s="109" t="s">
        <v>1160</v>
      </c>
      <c r="C320" s="110" t="s">
        <v>360</v>
      </c>
      <c r="D320" s="110" t="s">
        <v>889</v>
      </c>
      <c r="E320" s="110" t="s">
        <v>1339</v>
      </c>
      <c r="F320" s="115" t="s">
        <v>1658</v>
      </c>
      <c r="G320" s="109"/>
      <c r="H320" s="109"/>
      <c r="I320" s="109"/>
      <c r="J320" s="109">
        <v>1</v>
      </c>
      <c r="K320" s="109"/>
      <c r="L320" s="110" t="s">
        <v>1521</v>
      </c>
      <c r="M320" s="109"/>
      <c r="N320" s="109"/>
      <c r="O320" s="112"/>
      <c r="P320" s="112"/>
    </row>
    <row r="321" spans="1:16" s="28" customFormat="1">
      <c r="A321" s="21">
        <v>94</v>
      </c>
      <c r="B321" s="109" t="s">
        <v>1160</v>
      </c>
      <c r="C321" s="110" t="s">
        <v>668</v>
      </c>
      <c r="D321" s="110" t="s">
        <v>653</v>
      </c>
      <c r="E321" s="110" t="s">
        <v>1340</v>
      </c>
      <c r="F321" s="115" t="s">
        <v>1522</v>
      </c>
      <c r="G321" s="109"/>
      <c r="H321" s="109"/>
      <c r="I321" s="109"/>
      <c r="J321" s="109">
        <v>1</v>
      </c>
      <c r="K321" s="109"/>
      <c r="L321" s="110"/>
      <c r="M321" s="109"/>
      <c r="N321" s="109"/>
      <c r="O321" s="112"/>
      <c r="P321" s="112"/>
    </row>
    <row r="322" spans="1:16" s="28" customFormat="1" ht="63.75">
      <c r="A322" s="21">
        <v>95</v>
      </c>
      <c r="B322" s="109" t="s">
        <v>1160</v>
      </c>
      <c r="C322" s="110" t="s">
        <v>1301</v>
      </c>
      <c r="D322" s="110" t="s">
        <v>889</v>
      </c>
      <c r="E322" s="110" t="s">
        <v>1341</v>
      </c>
      <c r="F322" s="115" t="s">
        <v>1523</v>
      </c>
      <c r="G322" s="109"/>
      <c r="H322" s="109"/>
      <c r="I322" s="109">
        <v>1</v>
      </c>
      <c r="J322" s="109"/>
      <c r="K322" s="109"/>
      <c r="L322" s="110" t="s">
        <v>367</v>
      </c>
      <c r="M322" s="109"/>
      <c r="N322" s="109"/>
      <c r="O322" s="112"/>
      <c r="P322" s="112"/>
    </row>
    <row r="323" spans="1:16" s="28" customFormat="1" ht="38.25">
      <c r="A323" s="21">
        <v>96</v>
      </c>
      <c r="B323" s="109" t="s">
        <v>1160</v>
      </c>
      <c r="C323" s="110" t="s">
        <v>360</v>
      </c>
      <c r="D323" s="110" t="s">
        <v>1329</v>
      </c>
      <c r="E323" s="110" t="s">
        <v>664</v>
      </c>
      <c r="F323" s="115" t="s">
        <v>368</v>
      </c>
      <c r="G323" s="109"/>
      <c r="H323" s="109"/>
      <c r="I323" s="109"/>
      <c r="J323" s="109"/>
      <c r="K323" s="109">
        <v>1</v>
      </c>
      <c r="L323" s="110" t="s">
        <v>369</v>
      </c>
      <c r="M323" s="109"/>
      <c r="N323" s="109"/>
      <c r="O323" s="112"/>
      <c r="P323" s="112"/>
    </row>
    <row r="324" spans="1:16" s="28" customFormat="1">
      <c r="A324" s="21">
        <v>97</v>
      </c>
      <c r="B324" s="109" t="s">
        <v>1160</v>
      </c>
      <c r="C324" s="110" t="s">
        <v>816</v>
      </c>
      <c r="D324" s="110" t="s">
        <v>885</v>
      </c>
      <c r="E324" s="110" t="s">
        <v>661</v>
      </c>
      <c r="F324" s="115" t="s">
        <v>370</v>
      </c>
      <c r="G324" s="109"/>
      <c r="H324" s="109"/>
      <c r="I324" s="109"/>
      <c r="J324" s="109"/>
      <c r="K324" s="109">
        <v>1</v>
      </c>
      <c r="L324" s="110" t="s">
        <v>404</v>
      </c>
      <c r="M324" s="109"/>
      <c r="N324" s="109"/>
      <c r="O324" s="112"/>
      <c r="P324" s="112"/>
    </row>
    <row r="325" spans="1:16" s="28" customFormat="1" ht="51">
      <c r="A325" s="21">
        <v>98</v>
      </c>
      <c r="B325" s="109" t="s">
        <v>1160</v>
      </c>
      <c r="C325" s="110" t="s">
        <v>816</v>
      </c>
      <c r="D325" s="110" t="s">
        <v>389</v>
      </c>
      <c r="E325" s="110" t="s">
        <v>1342</v>
      </c>
      <c r="F325" s="115" t="s">
        <v>371</v>
      </c>
      <c r="G325" s="109"/>
      <c r="H325" s="109"/>
      <c r="I325" s="109">
        <v>1</v>
      </c>
      <c r="J325" s="109"/>
      <c r="K325" s="109"/>
      <c r="L325" s="110" t="s">
        <v>282</v>
      </c>
      <c r="M325" s="109"/>
      <c r="N325" s="109"/>
      <c r="O325" s="112"/>
      <c r="P325" s="112"/>
    </row>
    <row r="326" spans="1:16">
      <c r="A326" s="4">
        <v>100</v>
      </c>
      <c r="B326" s="109" t="s">
        <v>1160</v>
      </c>
      <c r="C326" s="8" t="s">
        <v>885</v>
      </c>
      <c r="D326" s="8" t="s">
        <v>1343</v>
      </c>
      <c r="E326" s="6" t="s">
        <v>1344</v>
      </c>
      <c r="F326" s="116" t="s">
        <v>283</v>
      </c>
      <c r="G326" s="6"/>
      <c r="H326" s="6"/>
      <c r="I326" s="6"/>
      <c r="J326" s="6"/>
      <c r="K326" s="6">
        <v>1</v>
      </c>
      <c r="L326" s="8" t="s">
        <v>404</v>
      </c>
      <c r="M326" s="6"/>
      <c r="N326" s="6"/>
    </row>
    <row r="327" spans="1:16" ht="25.5">
      <c r="A327" s="4">
        <v>101</v>
      </c>
      <c r="B327" s="109" t="s">
        <v>1160</v>
      </c>
      <c r="C327" s="8" t="s">
        <v>360</v>
      </c>
      <c r="D327" s="8" t="s">
        <v>1329</v>
      </c>
      <c r="E327" s="6" t="s">
        <v>1345</v>
      </c>
      <c r="F327" s="116" t="s">
        <v>284</v>
      </c>
      <c r="G327" s="6"/>
      <c r="H327" s="6"/>
      <c r="I327" s="6">
        <v>1</v>
      </c>
      <c r="J327" s="6"/>
      <c r="K327" s="6"/>
      <c r="L327" s="8" t="s">
        <v>285</v>
      </c>
      <c r="M327" s="6"/>
      <c r="N327" s="6"/>
    </row>
    <row r="328" spans="1:16">
      <c r="A328" s="4">
        <v>1</v>
      </c>
      <c r="B328" s="7" t="s">
        <v>1161</v>
      </c>
      <c r="C328" s="8" t="s">
        <v>1346</v>
      </c>
      <c r="D328" s="8" t="s">
        <v>1347</v>
      </c>
      <c r="E328" s="8" t="s">
        <v>1348</v>
      </c>
      <c r="F328" s="117">
        <v>39176</v>
      </c>
      <c r="G328" s="118"/>
      <c r="H328" s="118">
        <v>1</v>
      </c>
      <c r="I328" s="118"/>
      <c r="J328" s="118"/>
      <c r="K328" s="118"/>
      <c r="L328" s="10" t="s">
        <v>178</v>
      </c>
      <c r="M328" s="11"/>
      <c r="N328" s="11"/>
    </row>
    <row r="329" spans="1:16">
      <c r="A329" s="4">
        <v>2</v>
      </c>
      <c r="B329" s="7" t="s">
        <v>1161</v>
      </c>
      <c r="C329" s="12" t="s">
        <v>179</v>
      </c>
      <c r="D329" s="12" t="s">
        <v>180</v>
      </c>
      <c r="E329" s="8" t="s">
        <v>137</v>
      </c>
      <c r="F329" s="119" t="s">
        <v>138</v>
      </c>
      <c r="G329" s="120"/>
      <c r="H329" s="120"/>
      <c r="I329" s="120">
        <v>1</v>
      </c>
      <c r="J329" s="120"/>
      <c r="K329" s="120"/>
      <c r="L329" s="10" t="s">
        <v>139</v>
      </c>
      <c r="M329" s="11"/>
      <c r="N329" s="11"/>
    </row>
    <row r="330" spans="1:16" ht="25.5">
      <c r="A330" s="4">
        <v>3</v>
      </c>
      <c r="B330" s="7" t="s">
        <v>1161</v>
      </c>
      <c r="C330" s="8" t="s">
        <v>140</v>
      </c>
      <c r="D330" s="8" t="s">
        <v>141</v>
      </c>
      <c r="E330" s="8" t="s">
        <v>142</v>
      </c>
      <c r="F330" s="117" t="s">
        <v>1677</v>
      </c>
      <c r="G330" s="118"/>
      <c r="H330" s="118"/>
      <c r="I330" s="118"/>
      <c r="J330" s="118">
        <v>1</v>
      </c>
      <c r="K330" s="118"/>
      <c r="L330" s="10" t="s">
        <v>287</v>
      </c>
      <c r="M330" s="11" t="s">
        <v>159</v>
      </c>
      <c r="N330" s="11" t="s">
        <v>288</v>
      </c>
    </row>
    <row r="331" spans="1:16" ht="51">
      <c r="A331" s="4">
        <v>4</v>
      </c>
      <c r="B331" s="7" t="s">
        <v>1161</v>
      </c>
      <c r="C331" s="8" t="s">
        <v>289</v>
      </c>
      <c r="D331" s="8" t="s">
        <v>290</v>
      </c>
      <c r="E331" s="8" t="s">
        <v>291</v>
      </c>
      <c r="F331" s="121" t="s">
        <v>292</v>
      </c>
      <c r="G331" s="118" t="s">
        <v>164</v>
      </c>
      <c r="H331" s="118" t="s">
        <v>164</v>
      </c>
      <c r="I331" s="118">
        <v>1</v>
      </c>
      <c r="J331" s="118" t="s">
        <v>164</v>
      </c>
      <c r="K331" s="118" t="s">
        <v>164</v>
      </c>
      <c r="L331" s="11" t="s">
        <v>293</v>
      </c>
      <c r="M331" s="11" t="s">
        <v>262</v>
      </c>
      <c r="N331" s="11" t="s">
        <v>262</v>
      </c>
    </row>
    <row r="332" spans="1:16">
      <c r="A332" s="4">
        <v>5</v>
      </c>
      <c r="B332" s="7" t="s">
        <v>1161</v>
      </c>
      <c r="C332" s="8" t="s">
        <v>289</v>
      </c>
      <c r="D332" s="12" t="s">
        <v>290</v>
      </c>
      <c r="E332" s="13" t="s">
        <v>294</v>
      </c>
      <c r="F332" s="121"/>
      <c r="G332" s="120"/>
      <c r="H332" s="120"/>
      <c r="I332" s="120"/>
      <c r="J332" s="120"/>
      <c r="K332" s="120">
        <v>1</v>
      </c>
      <c r="L332" s="10" t="s">
        <v>404</v>
      </c>
      <c r="M332" s="11" t="s">
        <v>262</v>
      </c>
      <c r="N332" s="11" t="s">
        <v>262</v>
      </c>
    </row>
    <row r="333" spans="1:16" ht="25.5">
      <c r="A333" s="4">
        <v>6</v>
      </c>
      <c r="B333" s="7" t="s">
        <v>1161</v>
      </c>
      <c r="C333" s="8" t="s">
        <v>289</v>
      </c>
      <c r="D333" s="8" t="s">
        <v>295</v>
      </c>
      <c r="E333" s="8" t="s">
        <v>294</v>
      </c>
      <c r="F333" s="119" t="s">
        <v>296</v>
      </c>
      <c r="G333" s="118"/>
      <c r="H333" s="118"/>
      <c r="I333" s="118"/>
      <c r="J333" s="118"/>
      <c r="K333" s="118">
        <v>1</v>
      </c>
      <c r="L333" s="10" t="s">
        <v>297</v>
      </c>
      <c r="M333" s="11" t="s">
        <v>262</v>
      </c>
      <c r="N333" s="11" t="s">
        <v>262</v>
      </c>
    </row>
    <row r="334" spans="1:16">
      <c r="A334" s="4">
        <v>7</v>
      </c>
      <c r="B334" s="7" t="s">
        <v>1161</v>
      </c>
      <c r="C334" s="12" t="s">
        <v>1346</v>
      </c>
      <c r="D334" s="12" t="s">
        <v>298</v>
      </c>
      <c r="E334" s="13" t="s">
        <v>299</v>
      </c>
      <c r="F334" s="119">
        <v>39238</v>
      </c>
      <c r="G334" s="120"/>
      <c r="H334" s="120"/>
      <c r="I334" s="120"/>
      <c r="J334" s="120"/>
      <c r="K334" s="120">
        <v>1</v>
      </c>
      <c r="L334" s="10" t="s">
        <v>300</v>
      </c>
      <c r="M334" s="11"/>
      <c r="N334" s="11"/>
    </row>
    <row r="335" spans="1:16">
      <c r="A335" s="4">
        <v>8</v>
      </c>
      <c r="B335" s="7" t="s">
        <v>1161</v>
      </c>
      <c r="C335" s="12" t="s">
        <v>1346</v>
      </c>
      <c r="D335" s="8" t="s">
        <v>298</v>
      </c>
      <c r="E335" s="8" t="s">
        <v>301</v>
      </c>
      <c r="F335" s="117">
        <v>39245</v>
      </c>
      <c r="G335" s="118"/>
      <c r="H335" s="118"/>
      <c r="I335" s="118">
        <v>1</v>
      </c>
      <c r="J335" s="118"/>
      <c r="K335" s="118"/>
      <c r="L335" s="10" t="s">
        <v>302</v>
      </c>
      <c r="M335" s="11"/>
      <c r="N335" s="11"/>
    </row>
    <row r="336" spans="1:16" ht="25.5">
      <c r="A336" s="4">
        <v>9</v>
      </c>
      <c r="B336" s="7" t="s">
        <v>1161</v>
      </c>
      <c r="C336" s="12" t="s">
        <v>1346</v>
      </c>
      <c r="D336" s="12" t="s">
        <v>1347</v>
      </c>
      <c r="E336" s="13" t="s">
        <v>303</v>
      </c>
      <c r="F336" s="119">
        <v>39245</v>
      </c>
      <c r="G336" s="120"/>
      <c r="H336" s="120"/>
      <c r="I336" s="120">
        <v>1</v>
      </c>
      <c r="J336" s="120"/>
      <c r="K336" s="120"/>
      <c r="L336" s="10" t="s">
        <v>1540</v>
      </c>
      <c r="M336" s="11"/>
      <c r="N336" s="11"/>
    </row>
    <row r="337" spans="1:14" ht="25.5">
      <c r="A337" s="4">
        <v>10</v>
      </c>
      <c r="B337" s="7" t="s">
        <v>1161</v>
      </c>
      <c r="C337" s="12" t="s">
        <v>179</v>
      </c>
      <c r="D337" s="12" t="s">
        <v>1541</v>
      </c>
      <c r="E337" s="13" t="s">
        <v>1542</v>
      </c>
      <c r="F337" s="119" t="s">
        <v>1572</v>
      </c>
      <c r="G337" s="120"/>
      <c r="H337" s="120"/>
      <c r="I337" s="120">
        <v>1</v>
      </c>
      <c r="J337" s="120"/>
      <c r="K337" s="120"/>
      <c r="L337" s="10" t="s">
        <v>1543</v>
      </c>
      <c r="M337" s="11"/>
      <c r="N337" s="11"/>
    </row>
    <row r="338" spans="1:14" ht="38.25">
      <c r="A338" s="4">
        <v>11</v>
      </c>
      <c r="B338" s="7" t="s">
        <v>1161</v>
      </c>
      <c r="C338" s="12" t="s">
        <v>179</v>
      </c>
      <c r="D338" s="12" t="s">
        <v>1541</v>
      </c>
      <c r="E338" s="13" t="s">
        <v>1544</v>
      </c>
      <c r="F338" s="119" t="s">
        <v>1545</v>
      </c>
      <c r="G338" s="120"/>
      <c r="H338" s="120"/>
      <c r="I338" s="120"/>
      <c r="J338" s="120">
        <v>1</v>
      </c>
      <c r="K338" s="120"/>
      <c r="L338" s="10" t="s">
        <v>1546</v>
      </c>
      <c r="M338" s="11"/>
      <c r="N338" s="11"/>
    </row>
    <row r="339" spans="1:14" ht="63.75">
      <c r="A339" s="4">
        <v>12</v>
      </c>
      <c r="B339" s="7" t="s">
        <v>1161</v>
      </c>
      <c r="C339" s="12" t="s">
        <v>179</v>
      </c>
      <c r="D339" s="12" t="s">
        <v>1547</v>
      </c>
      <c r="E339" s="13" t="s">
        <v>1548</v>
      </c>
      <c r="F339" s="119" t="s">
        <v>645</v>
      </c>
      <c r="G339" s="120"/>
      <c r="H339" s="120"/>
      <c r="I339" s="120"/>
      <c r="J339" s="120"/>
      <c r="K339" s="120">
        <v>1</v>
      </c>
      <c r="L339" s="10" t="s">
        <v>1549</v>
      </c>
      <c r="M339" s="11"/>
      <c r="N339" s="11"/>
    </row>
    <row r="340" spans="1:14" ht="25.5">
      <c r="A340" s="4">
        <v>13</v>
      </c>
      <c r="B340" s="7" t="s">
        <v>1161</v>
      </c>
      <c r="C340" s="12" t="s">
        <v>179</v>
      </c>
      <c r="D340" s="12" t="s">
        <v>1550</v>
      </c>
      <c r="E340" s="13" t="s">
        <v>1551</v>
      </c>
      <c r="F340" s="119" t="s">
        <v>876</v>
      </c>
      <c r="G340" s="120"/>
      <c r="H340" s="120"/>
      <c r="I340" s="120"/>
      <c r="J340" s="120"/>
      <c r="K340" s="120">
        <v>1</v>
      </c>
      <c r="L340" s="10" t="s">
        <v>1552</v>
      </c>
      <c r="M340" s="11"/>
      <c r="N340" s="11"/>
    </row>
    <row r="341" spans="1:14" ht="25.5">
      <c r="A341" s="4">
        <v>14</v>
      </c>
      <c r="B341" s="7" t="s">
        <v>1161</v>
      </c>
      <c r="C341" s="12" t="s">
        <v>140</v>
      </c>
      <c r="D341" s="12" t="s">
        <v>1553</v>
      </c>
      <c r="E341" s="13" t="s">
        <v>1554</v>
      </c>
      <c r="F341" s="119" t="s">
        <v>1555</v>
      </c>
      <c r="G341" s="120"/>
      <c r="H341" s="120">
        <v>1</v>
      </c>
      <c r="I341" s="120"/>
      <c r="J341" s="120"/>
      <c r="K341" s="120"/>
      <c r="L341" s="10" t="s">
        <v>1556</v>
      </c>
      <c r="M341" s="11" t="s">
        <v>1557</v>
      </c>
      <c r="N341" s="11" t="s">
        <v>1558</v>
      </c>
    </row>
    <row r="342" spans="1:14" ht="25.5">
      <c r="A342" s="4">
        <v>15</v>
      </c>
      <c r="B342" s="7" t="s">
        <v>1161</v>
      </c>
      <c r="C342" s="12" t="s">
        <v>140</v>
      </c>
      <c r="D342" s="12" t="s">
        <v>141</v>
      </c>
      <c r="E342" s="13" t="s">
        <v>1559</v>
      </c>
      <c r="F342" s="119" t="s">
        <v>876</v>
      </c>
      <c r="G342" s="120"/>
      <c r="H342" s="120"/>
      <c r="I342" s="120">
        <v>1</v>
      </c>
      <c r="J342" s="120"/>
      <c r="K342" s="120"/>
      <c r="L342" s="10" t="s">
        <v>531</v>
      </c>
      <c r="M342" s="11" t="s">
        <v>159</v>
      </c>
      <c r="N342" s="11" t="s">
        <v>159</v>
      </c>
    </row>
    <row r="343" spans="1:14" ht="77.25" customHeight="1">
      <c r="A343" s="4">
        <v>16</v>
      </c>
      <c r="B343" s="7" t="s">
        <v>1161</v>
      </c>
      <c r="C343" s="12" t="s">
        <v>532</v>
      </c>
      <c r="D343" s="12" t="s">
        <v>295</v>
      </c>
      <c r="E343" s="13" t="s">
        <v>533</v>
      </c>
      <c r="F343" s="119">
        <v>39120</v>
      </c>
      <c r="G343" s="120" t="s">
        <v>164</v>
      </c>
      <c r="H343" s="120" t="s">
        <v>164</v>
      </c>
      <c r="I343" s="120">
        <v>1</v>
      </c>
      <c r="J343" s="120" t="s">
        <v>164</v>
      </c>
      <c r="K343" s="120" t="s">
        <v>164</v>
      </c>
      <c r="L343" s="122" t="s">
        <v>1401</v>
      </c>
      <c r="M343" s="11" t="s">
        <v>262</v>
      </c>
      <c r="N343" s="11" t="s">
        <v>262</v>
      </c>
    </row>
    <row r="344" spans="1:14" ht="63.75">
      <c r="A344" s="4">
        <v>17</v>
      </c>
      <c r="B344" s="7" t="s">
        <v>1161</v>
      </c>
      <c r="C344" s="12" t="s">
        <v>532</v>
      </c>
      <c r="D344" s="12" t="s">
        <v>1402</v>
      </c>
      <c r="E344" s="13" t="s">
        <v>1403</v>
      </c>
      <c r="F344" s="119" t="s">
        <v>1404</v>
      </c>
      <c r="G344" s="120"/>
      <c r="H344" s="120">
        <v>1</v>
      </c>
      <c r="I344" s="120"/>
      <c r="J344" s="120"/>
      <c r="K344" s="120"/>
      <c r="L344" s="10" t="s">
        <v>1405</v>
      </c>
      <c r="M344" s="11" t="s">
        <v>1406</v>
      </c>
      <c r="N344" s="11" t="s">
        <v>262</v>
      </c>
    </row>
    <row r="345" spans="1:14" ht="87.75" customHeight="1">
      <c r="A345" s="4">
        <v>18</v>
      </c>
      <c r="B345" s="7" t="s">
        <v>1161</v>
      </c>
      <c r="C345" s="12" t="s">
        <v>532</v>
      </c>
      <c r="D345" s="12" t="s">
        <v>290</v>
      </c>
      <c r="E345" s="13" t="s">
        <v>1407</v>
      </c>
      <c r="F345" s="119" t="s">
        <v>1408</v>
      </c>
      <c r="G345" s="120"/>
      <c r="H345" s="120"/>
      <c r="I345" s="120">
        <v>1</v>
      </c>
      <c r="J345" s="120"/>
      <c r="K345" s="120"/>
      <c r="L345" s="123" t="s">
        <v>28</v>
      </c>
      <c r="M345" s="11" t="s">
        <v>262</v>
      </c>
      <c r="N345" s="11" t="s">
        <v>262</v>
      </c>
    </row>
    <row r="346" spans="1:14" ht="25.5">
      <c r="A346" s="4">
        <v>19</v>
      </c>
      <c r="B346" s="7" t="s">
        <v>1161</v>
      </c>
      <c r="C346" s="12" t="s">
        <v>532</v>
      </c>
      <c r="D346" s="12" t="s">
        <v>29</v>
      </c>
      <c r="E346" s="13" t="s">
        <v>30</v>
      </c>
      <c r="F346" s="119" t="s">
        <v>31</v>
      </c>
      <c r="G346" s="120"/>
      <c r="H346" s="120"/>
      <c r="I346" s="120">
        <v>1</v>
      </c>
      <c r="J346" s="120"/>
      <c r="K346" s="120"/>
      <c r="L346" s="10" t="s">
        <v>594</v>
      </c>
      <c r="M346" s="11" t="s">
        <v>262</v>
      </c>
      <c r="N346" s="11" t="s">
        <v>262</v>
      </c>
    </row>
    <row r="347" spans="1:14">
      <c r="A347" s="4">
        <v>20</v>
      </c>
      <c r="B347" s="7" t="s">
        <v>1161</v>
      </c>
      <c r="C347" s="12" t="s">
        <v>532</v>
      </c>
      <c r="D347" s="12" t="s">
        <v>595</v>
      </c>
      <c r="E347" s="13" t="s">
        <v>596</v>
      </c>
      <c r="F347" s="119">
        <v>39264</v>
      </c>
      <c r="G347" s="120"/>
      <c r="H347" s="120"/>
      <c r="I347" s="120"/>
      <c r="J347" s="120"/>
      <c r="K347" s="120">
        <v>1</v>
      </c>
      <c r="L347" s="10" t="s">
        <v>1374</v>
      </c>
      <c r="M347" s="11"/>
      <c r="N347" s="11"/>
    </row>
    <row r="348" spans="1:14" ht="38.25">
      <c r="A348" s="4">
        <v>21</v>
      </c>
      <c r="B348" s="7" t="s">
        <v>1161</v>
      </c>
      <c r="C348" s="12" t="s">
        <v>532</v>
      </c>
      <c r="D348" s="12" t="s">
        <v>1375</v>
      </c>
      <c r="E348" s="13" t="s">
        <v>1376</v>
      </c>
      <c r="F348" s="119">
        <v>39266</v>
      </c>
      <c r="G348" s="120"/>
      <c r="H348" s="120">
        <v>1</v>
      </c>
      <c r="I348" s="120"/>
      <c r="J348" s="120"/>
      <c r="K348" s="120"/>
      <c r="L348" s="10" t="s">
        <v>1377</v>
      </c>
      <c r="M348" s="11"/>
      <c r="N348" s="11"/>
    </row>
    <row r="349" spans="1:14" ht="25.5">
      <c r="A349" s="4">
        <v>22</v>
      </c>
      <c r="B349" s="7" t="s">
        <v>1161</v>
      </c>
      <c r="C349" s="12" t="s">
        <v>532</v>
      </c>
      <c r="D349" s="12" t="s">
        <v>1378</v>
      </c>
      <c r="E349" s="13" t="s">
        <v>1379</v>
      </c>
      <c r="F349" s="119">
        <v>39271</v>
      </c>
      <c r="G349" s="120"/>
      <c r="H349" s="120"/>
      <c r="I349" s="120">
        <v>1</v>
      </c>
      <c r="J349" s="120"/>
      <c r="K349" s="120"/>
      <c r="L349" s="10" t="s">
        <v>1380</v>
      </c>
      <c r="M349" s="11"/>
      <c r="N349" s="11"/>
    </row>
    <row r="350" spans="1:14" ht="25.5">
      <c r="A350" s="4">
        <v>23</v>
      </c>
      <c r="B350" s="7" t="s">
        <v>1161</v>
      </c>
      <c r="C350" s="12" t="s">
        <v>532</v>
      </c>
      <c r="D350" s="12" t="s">
        <v>1375</v>
      </c>
      <c r="E350" s="13" t="s">
        <v>1381</v>
      </c>
      <c r="F350" s="119">
        <v>39291</v>
      </c>
      <c r="G350" s="120"/>
      <c r="H350" s="120"/>
      <c r="I350" s="120">
        <v>1</v>
      </c>
      <c r="J350" s="120"/>
      <c r="K350" s="120"/>
      <c r="L350" s="10" t="s">
        <v>1382</v>
      </c>
      <c r="M350" s="11"/>
      <c r="N350" s="11"/>
    </row>
    <row r="351" spans="1:14">
      <c r="A351" s="4">
        <v>24</v>
      </c>
      <c r="B351" s="7" t="s">
        <v>1161</v>
      </c>
      <c r="C351" s="12" t="s">
        <v>179</v>
      </c>
      <c r="D351" s="12" t="s">
        <v>1550</v>
      </c>
      <c r="E351" s="13" t="s">
        <v>1383</v>
      </c>
      <c r="F351" s="119" t="s">
        <v>1384</v>
      </c>
      <c r="G351" s="120"/>
      <c r="H351" s="120">
        <v>1</v>
      </c>
      <c r="I351" s="120"/>
      <c r="J351" s="120"/>
      <c r="K351" s="120"/>
      <c r="L351" s="10" t="s">
        <v>1385</v>
      </c>
      <c r="M351" s="11"/>
      <c r="N351" s="11"/>
    </row>
    <row r="352" spans="1:14">
      <c r="A352" s="4">
        <v>25</v>
      </c>
      <c r="B352" s="7" t="s">
        <v>1161</v>
      </c>
      <c r="C352" s="12" t="s">
        <v>179</v>
      </c>
      <c r="D352" s="12" t="s">
        <v>180</v>
      </c>
      <c r="E352" s="13" t="s">
        <v>1386</v>
      </c>
      <c r="F352" s="119" t="s">
        <v>1387</v>
      </c>
      <c r="G352" s="120"/>
      <c r="H352" s="120"/>
      <c r="I352" s="120"/>
      <c r="J352" s="120"/>
      <c r="K352" s="120">
        <v>1</v>
      </c>
      <c r="L352" s="10" t="s">
        <v>1388</v>
      </c>
      <c r="M352" s="11"/>
      <c r="N352" s="11"/>
    </row>
    <row r="353" spans="1:14">
      <c r="A353" s="4">
        <v>26</v>
      </c>
      <c r="B353" s="7" t="s">
        <v>1161</v>
      </c>
      <c r="C353" s="12" t="s">
        <v>179</v>
      </c>
      <c r="D353" s="12" t="s">
        <v>1550</v>
      </c>
      <c r="E353" s="13" t="s">
        <v>1389</v>
      </c>
      <c r="F353" s="119" t="s">
        <v>640</v>
      </c>
      <c r="G353" s="120"/>
      <c r="H353" s="120"/>
      <c r="I353" s="120"/>
      <c r="J353" s="120"/>
      <c r="K353" s="120">
        <v>1</v>
      </c>
      <c r="L353" s="10" t="s">
        <v>1388</v>
      </c>
      <c r="M353" s="11"/>
      <c r="N353" s="11"/>
    </row>
    <row r="354" spans="1:14">
      <c r="A354" s="4">
        <v>27</v>
      </c>
      <c r="B354" s="7" t="s">
        <v>1161</v>
      </c>
      <c r="C354" s="12" t="s">
        <v>179</v>
      </c>
      <c r="D354" s="12" t="s">
        <v>1547</v>
      </c>
      <c r="E354" s="13" t="s">
        <v>1390</v>
      </c>
      <c r="F354" s="119" t="s">
        <v>1391</v>
      </c>
      <c r="G354" s="120"/>
      <c r="H354" s="120"/>
      <c r="I354" s="120">
        <v>1</v>
      </c>
      <c r="J354" s="120"/>
      <c r="K354" s="120"/>
      <c r="L354" s="10" t="s">
        <v>1388</v>
      </c>
      <c r="M354" s="11"/>
      <c r="N354" s="11"/>
    </row>
    <row r="355" spans="1:14">
      <c r="A355" s="4">
        <v>28</v>
      </c>
      <c r="B355" s="7" t="s">
        <v>1161</v>
      </c>
      <c r="C355" s="12" t="s">
        <v>179</v>
      </c>
      <c r="D355" s="12" t="s">
        <v>1547</v>
      </c>
      <c r="E355" s="13" t="s">
        <v>1392</v>
      </c>
      <c r="F355" s="119" t="s">
        <v>1061</v>
      </c>
      <c r="G355" s="120"/>
      <c r="H355" s="120"/>
      <c r="I355" s="120">
        <v>1</v>
      </c>
      <c r="J355" s="120"/>
      <c r="K355" s="120"/>
      <c r="L355" s="10" t="s">
        <v>1393</v>
      </c>
      <c r="M355" s="11"/>
      <c r="N355" s="11"/>
    </row>
    <row r="356" spans="1:14" ht="25.5">
      <c r="A356" s="4">
        <v>29</v>
      </c>
      <c r="B356" s="7" t="s">
        <v>1161</v>
      </c>
      <c r="C356" s="12" t="s">
        <v>1346</v>
      </c>
      <c r="D356" s="12" t="s">
        <v>1347</v>
      </c>
      <c r="E356" s="13" t="s">
        <v>1394</v>
      </c>
      <c r="F356" s="119" t="s">
        <v>1395</v>
      </c>
      <c r="G356" s="120"/>
      <c r="H356" s="120">
        <v>1</v>
      </c>
      <c r="I356" s="120"/>
      <c r="J356" s="120"/>
      <c r="K356" s="120"/>
      <c r="L356" s="10" t="s">
        <v>1396</v>
      </c>
      <c r="M356" s="11" t="s">
        <v>584</v>
      </c>
      <c r="N356" s="11" t="s">
        <v>403</v>
      </c>
    </row>
    <row r="357" spans="1:14">
      <c r="A357" s="4">
        <v>30</v>
      </c>
      <c r="B357" s="7" t="s">
        <v>1161</v>
      </c>
      <c r="C357" s="12" t="s">
        <v>179</v>
      </c>
      <c r="D357" s="12" t="s">
        <v>1397</v>
      </c>
      <c r="E357" s="13" t="s">
        <v>1386</v>
      </c>
      <c r="F357" s="119" t="s">
        <v>1864</v>
      </c>
      <c r="G357" s="120"/>
      <c r="H357" s="120"/>
      <c r="I357" s="120"/>
      <c r="J357" s="120"/>
      <c r="K357" s="120">
        <v>1</v>
      </c>
      <c r="L357" s="10" t="s">
        <v>1388</v>
      </c>
      <c r="M357" s="11"/>
      <c r="N357" s="11"/>
    </row>
    <row r="358" spans="1:14">
      <c r="A358" s="4">
        <v>31</v>
      </c>
      <c r="B358" s="7" t="s">
        <v>1161</v>
      </c>
      <c r="C358" s="12" t="s">
        <v>179</v>
      </c>
      <c r="D358" s="12" t="s">
        <v>1397</v>
      </c>
      <c r="E358" s="13" t="s">
        <v>1398</v>
      </c>
      <c r="F358" s="119" t="s">
        <v>1399</v>
      </c>
      <c r="G358" s="120"/>
      <c r="H358" s="120"/>
      <c r="I358" s="120"/>
      <c r="J358" s="120"/>
      <c r="K358" s="120">
        <v>6</v>
      </c>
      <c r="L358" s="10" t="s">
        <v>1388</v>
      </c>
      <c r="M358" s="11"/>
      <c r="N358" s="11"/>
    </row>
    <row r="359" spans="1:14">
      <c r="A359" s="4">
        <v>32</v>
      </c>
      <c r="B359" s="7" t="s">
        <v>1161</v>
      </c>
      <c r="C359" s="12" t="s">
        <v>179</v>
      </c>
      <c r="D359" s="12" t="s">
        <v>1400</v>
      </c>
      <c r="E359" s="13" t="s">
        <v>1389</v>
      </c>
      <c r="F359" s="119" t="s">
        <v>1798</v>
      </c>
      <c r="G359" s="120"/>
      <c r="H359" s="120"/>
      <c r="I359" s="120"/>
      <c r="J359" s="120"/>
      <c r="K359" s="120">
        <v>1</v>
      </c>
      <c r="L359" s="10" t="s">
        <v>193</v>
      </c>
      <c r="M359" s="11"/>
      <c r="N359" s="11"/>
    </row>
    <row r="360" spans="1:14">
      <c r="A360" s="4">
        <v>33</v>
      </c>
      <c r="B360" s="7" t="s">
        <v>1161</v>
      </c>
      <c r="C360" s="12" t="s">
        <v>179</v>
      </c>
      <c r="D360" s="12" t="s">
        <v>1541</v>
      </c>
      <c r="E360" s="13" t="s">
        <v>1386</v>
      </c>
      <c r="F360" s="119" t="s">
        <v>1207</v>
      </c>
      <c r="G360" s="120"/>
      <c r="H360" s="120"/>
      <c r="I360" s="120"/>
      <c r="J360" s="120"/>
      <c r="K360" s="120">
        <v>1</v>
      </c>
      <c r="L360" s="10" t="s">
        <v>1388</v>
      </c>
      <c r="M360" s="11"/>
      <c r="N360" s="11"/>
    </row>
    <row r="361" spans="1:14" ht="38.25">
      <c r="A361" s="4">
        <v>34</v>
      </c>
      <c r="B361" s="7" t="s">
        <v>1161</v>
      </c>
      <c r="C361" s="12" t="s">
        <v>179</v>
      </c>
      <c r="D361" s="12" t="s">
        <v>1400</v>
      </c>
      <c r="E361" s="13" t="s">
        <v>467</v>
      </c>
      <c r="F361" s="119" t="s">
        <v>204</v>
      </c>
      <c r="G361" s="120">
        <v>1</v>
      </c>
      <c r="H361" s="120"/>
      <c r="I361" s="120"/>
      <c r="J361" s="120"/>
      <c r="K361" s="120"/>
      <c r="L361" s="10" t="s">
        <v>468</v>
      </c>
      <c r="M361" s="11" t="s">
        <v>469</v>
      </c>
      <c r="N361" s="11"/>
    </row>
    <row r="362" spans="1:14">
      <c r="A362" s="4">
        <v>35</v>
      </c>
      <c r="B362" s="7" t="s">
        <v>1161</v>
      </c>
      <c r="C362" s="12" t="s">
        <v>179</v>
      </c>
      <c r="D362" s="12" t="s">
        <v>180</v>
      </c>
      <c r="E362" s="13" t="s">
        <v>1386</v>
      </c>
      <c r="F362" s="119" t="s">
        <v>272</v>
      </c>
      <c r="G362" s="120"/>
      <c r="H362" s="120"/>
      <c r="I362" s="120"/>
      <c r="J362" s="120"/>
      <c r="K362" s="120">
        <v>1</v>
      </c>
      <c r="L362" s="10" t="s">
        <v>1388</v>
      </c>
      <c r="M362" s="11"/>
      <c r="N362" s="11"/>
    </row>
    <row r="363" spans="1:14">
      <c r="A363" s="4">
        <v>36</v>
      </c>
      <c r="B363" s="7" t="s">
        <v>1161</v>
      </c>
      <c r="C363" s="12" t="s">
        <v>289</v>
      </c>
      <c r="D363" s="12" t="s">
        <v>470</v>
      </c>
      <c r="E363" s="13" t="s">
        <v>1496</v>
      </c>
      <c r="F363" s="119">
        <v>39149</v>
      </c>
      <c r="G363" s="120"/>
      <c r="H363" s="120"/>
      <c r="I363" s="120"/>
      <c r="J363" s="120"/>
      <c r="K363" s="120">
        <v>1</v>
      </c>
      <c r="L363" s="10" t="s">
        <v>471</v>
      </c>
      <c r="M363" s="11" t="s">
        <v>262</v>
      </c>
      <c r="N363" s="11" t="s">
        <v>262</v>
      </c>
    </row>
    <row r="364" spans="1:14">
      <c r="A364" s="4">
        <v>37</v>
      </c>
      <c r="B364" s="7" t="s">
        <v>1161</v>
      </c>
      <c r="C364" s="12" t="s">
        <v>289</v>
      </c>
      <c r="D364" s="12" t="s">
        <v>472</v>
      </c>
      <c r="E364" s="13" t="s">
        <v>473</v>
      </c>
      <c r="F364" s="119" t="s">
        <v>474</v>
      </c>
      <c r="G364" s="120"/>
      <c r="H364" s="120"/>
      <c r="I364" s="120"/>
      <c r="J364" s="120"/>
      <c r="K364" s="120">
        <v>2</v>
      </c>
      <c r="L364" s="10" t="s">
        <v>475</v>
      </c>
      <c r="M364" s="11" t="s">
        <v>262</v>
      </c>
      <c r="N364" s="11" t="s">
        <v>262</v>
      </c>
    </row>
    <row r="365" spans="1:14">
      <c r="A365" s="4">
        <v>38</v>
      </c>
      <c r="B365" s="7" t="s">
        <v>1161</v>
      </c>
      <c r="C365" s="12" t="s">
        <v>289</v>
      </c>
      <c r="D365" s="12" t="s">
        <v>476</v>
      </c>
      <c r="E365" s="13" t="s">
        <v>477</v>
      </c>
      <c r="F365" s="119">
        <v>39271</v>
      </c>
      <c r="G365" s="120">
        <v>0</v>
      </c>
      <c r="H365" s="120">
        <v>0</v>
      </c>
      <c r="I365" s="120">
        <v>1</v>
      </c>
      <c r="J365" s="120">
        <v>0</v>
      </c>
      <c r="K365" s="120">
        <v>0</v>
      </c>
      <c r="L365" s="10" t="s">
        <v>478</v>
      </c>
      <c r="M365" s="11" t="s">
        <v>262</v>
      </c>
      <c r="N365" s="11" t="s">
        <v>262</v>
      </c>
    </row>
    <row r="366" spans="1:14" ht="51">
      <c r="A366" s="4">
        <v>39</v>
      </c>
      <c r="B366" s="7" t="s">
        <v>1161</v>
      </c>
      <c r="C366" s="12" t="s">
        <v>1346</v>
      </c>
      <c r="D366" s="12" t="s">
        <v>595</v>
      </c>
      <c r="E366" s="13" t="s">
        <v>1617</v>
      </c>
      <c r="F366" s="119">
        <v>39340</v>
      </c>
      <c r="G366" s="120"/>
      <c r="H366" s="120"/>
      <c r="I366" s="120">
        <v>1</v>
      </c>
      <c r="J366" s="120"/>
      <c r="K366" s="120"/>
      <c r="L366" s="10" t="s">
        <v>455</v>
      </c>
      <c r="M366" s="11" t="s">
        <v>403</v>
      </c>
      <c r="N366" s="11" t="s">
        <v>456</v>
      </c>
    </row>
    <row r="367" spans="1:14" ht="38.25">
      <c r="A367" s="4">
        <v>40</v>
      </c>
      <c r="B367" s="7" t="s">
        <v>1161</v>
      </c>
      <c r="C367" s="12" t="s">
        <v>1346</v>
      </c>
      <c r="D367" s="12" t="s">
        <v>1378</v>
      </c>
      <c r="E367" s="13" t="s">
        <v>457</v>
      </c>
      <c r="F367" s="119">
        <v>39349</v>
      </c>
      <c r="G367" s="120"/>
      <c r="H367" s="120"/>
      <c r="I367" s="120"/>
      <c r="J367" s="120">
        <v>1</v>
      </c>
      <c r="K367" s="120"/>
      <c r="L367" s="10" t="s">
        <v>187</v>
      </c>
      <c r="M367" s="11" t="s">
        <v>403</v>
      </c>
      <c r="N367" s="11" t="s">
        <v>403</v>
      </c>
    </row>
    <row r="368" spans="1:14" ht="38.25">
      <c r="A368" s="4">
        <v>41</v>
      </c>
      <c r="B368" s="7" t="s">
        <v>1161</v>
      </c>
      <c r="C368" s="12" t="s">
        <v>289</v>
      </c>
      <c r="D368" s="12" t="s">
        <v>472</v>
      </c>
      <c r="E368" s="13" t="s">
        <v>1496</v>
      </c>
      <c r="F368" s="119">
        <v>39242</v>
      </c>
      <c r="G368" s="120">
        <v>0</v>
      </c>
      <c r="H368" s="120">
        <v>0</v>
      </c>
      <c r="I368" s="120">
        <v>0</v>
      </c>
      <c r="J368" s="120">
        <v>0</v>
      </c>
      <c r="K368" s="120">
        <v>1</v>
      </c>
      <c r="L368" s="10" t="s">
        <v>998</v>
      </c>
      <c r="M368" s="11" t="s">
        <v>262</v>
      </c>
      <c r="N368" s="11" t="s">
        <v>262</v>
      </c>
    </row>
    <row r="369" spans="1:14" ht="51">
      <c r="A369" s="4">
        <v>42</v>
      </c>
      <c r="B369" s="7" t="s">
        <v>1161</v>
      </c>
      <c r="C369" s="12" t="s">
        <v>289</v>
      </c>
      <c r="D369" s="12" t="s">
        <v>999</v>
      </c>
      <c r="E369" s="13" t="s">
        <v>1496</v>
      </c>
      <c r="F369" s="119" t="s">
        <v>1534</v>
      </c>
      <c r="G369" s="120">
        <v>0</v>
      </c>
      <c r="H369" s="120">
        <v>0</v>
      </c>
      <c r="I369" s="120">
        <v>0</v>
      </c>
      <c r="J369" s="120">
        <v>0</v>
      </c>
      <c r="K369" s="120">
        <v>2</v>
      </c>
      <c r="L369" s="10" t="s">
        <v>828</v>
      </c>
      <c r="M369" s="11" t="s">
        <v>262</v>
      </c>
      <c r="N369" s="11" t="s">
        <v>262</v>
      </c>
    </row>
    <row r="370" spans="1:14" ht="25.5">
      <c r="A370" s="4">
        <v>43</v>
      </c>
      <c r="B370" s="7" t="s">
        <v>1161</v>
      </c>
      <c r="C370" s="12" t="s">
        <v>140</v>
      </c>
      <c r="D370" s="12" t="s">
        <v>1553</v>
      </c>
      <c r="E370" s="13" t="s">
        <v>829</v>
      </c>
      <c r="F370" s="119" t="s">
        <v>1112</v>
      </c>
      <c r="G370" s="120"/>
      <c r="H370" s="120"/>
      <c r="I370" s="120"/>
      <c r="J370" s="120"/>
      <c r="K370" s="120">
        <v>1</v>
      </c>
      <c r="L370" s="10" t="s">
        <v>830</v>
      </c>
      <c r="M370" s="11" t="s">
        <v>159</v>
      </c>
      <c r="N370" s="11" t="s">
        <v>831</v>
      </c>
    </row>
    <row r="371" spans="1:14" ht="38.25">
      <c r="A371" s="4">
        <v>44</v>
      </c>
      <c r="B371" s="7" t="s">
        <v>1161</v>
      </c>
      <c r="C371" s="12" t="s">
        <v>179</v>
      </c>
      <c r="D371" s="12" t="s">
        <v>180</v>
      </c>
      <c r="E371" s="13" t="s">
        <v>832</v>
      </c>
      <c r="F371" s="119" t="s">
        <v>1984</v>
      </c>
      <c r="G371" s="120"/>
      <c r="H371" s="120"/>
      <c r="I371" s="120"/>
      <c r="J371" s="120"/>
      <c r="K371" s="120">
        <v>2</v>
      </c>
      <c r="L371" s="10" t="s">
        <v>833</v>
      </c>
      <c r="M371" s="11" t="s">
        <v>159</v>
      </c>
      <c r="N371" s="11" t="s">
        <v>834</v>
      </c>
    </row>
    <row r="372" spans="1:14" ht="38.25">
      <c r="A372" s="4">
        <v>45</v>
      </c>
      <c r="B372" s="7" t="s">
        <v>1161</v>
      </c>
      <c r="C372" s="12" t="s">
        <v>179</v>
      </c>
      <c r="D372" s="12" t="s">
        <v>180</v>
      </c>
      <c r="E372" s="13" t="s">
        <v>996</v>
      </c>
      <c r="F372" s="119" t="s">
        <v>1984</v>
      </c>
      <c r="G372" s="120">
        <v>0</v>
      </c>
      <c r="H372" s="120"/>
      <c r="I372" s="120">
        <v>1</v>
      </c>
      <c r="J372" s="120"/>
      <c r="K372" s="120"/>
      <c r="L372" s="10" t="s">
        <v>1814</v>
      </c>
      <c r="M372" s="11" t="s">
        <v>159</v>
      </c>
      <c r="N372" s="11" t="s">
        <v>159</v>
      </c>
    </row>
    <row r="373" spans="1:14" ht="38.25">
      <c r="A373" s="4">
        <v>46</v>
      </c>
      <c r="B373" s="7" t="s">
        <v>1161</v>
      </c>
      <c r="C373" s="12" t="s">
        <v>1346</v>
      </c>
      <c r="D373" s="18" t="s">
        <v>298</v>
      </c>
      <c r="E373" s="124" t="s">
        <v>1815</v>
      </c>
      <c r="F373" s="117">
        <v>39358</v>
      </c>
      <c r="G373" s="118"/>
      <c r="H373" s="120"/>
      <c r="I373" s="118">
        <v>1</v>
      </c>
      <c r="J373" s="118"/>
      <c r="K373" s="118"/>
      <c r="L373" s="125" t="s">
        <v>1816</v>
      </c>
      <c r="M373" s="124" t="s">
        <v>403</v>
      </c>
      <c r="N373" s="124" t="s">
        <v>403</v>
      </c>
    </row>
    <row r="374" spans="1:14" s="107" customFormat="1" ht="15">
      <c r="A374" s="126">
        <v>47</v>
      </c>
      <c r="B374" s="7" t="s">
        <v>1161</v>
      </c>
      <c r="C374" s="127" t="s">
        <v>532</v>
      </c>
      <c r="D374" s="128" t="s">
        <v>472</v>
      </c>
      <c r="E374" s="127" t="s">
        <v>1817</v>
      </c>
      <c r="F374" s="129">
        <v>39722</v>
      </c>
      <c r="G374" s="128">
        <v>0</v>
      </c>
      <c r="H374" s="128">
        <v>0</v>
      </c>
      <c r="I374" s="128">
        <v>0</v>
      </c>
      <c r="J374" s="128">
        <v>0</v>
      </c>
      <c r="K374" s="128">
        <v>3</v>
      </c>
      <c r="L374" s="127" t="s">
        <v>1818</v>
      </c>
      <c r="M374" s="130" t="s">
        <v>159</v>
      </c>
      <c r="N374" s="130" t="s">
        <v>159</v>
      </c>
    </row>
    <row r="375" spans="1:14" ht="16.5" customHeight="1">
      <c r="A375" s="4">
        <v>48</v>
      </c>
      <c r="B375" s="7" t="s">
        <v>1161</v>
      </c>
      <c r="C375" s="8" t="s">
        <v>140</v>
      </c>
      <c r="D375" s="8" t="s">
        <v>141</v>
      </c>
      <c r="E375" s="6" t="s">
        <v>1819</v>
      </c>
      <c r="F375" s="117" t="s">
        <v>1820</v>
      </c>
      <c r="G375" s="6"/>
      <c r="H375" s="6">
        <v>1</v>
      </c>
      <c r="I375" s="6"/>
      <c r="J375" s="6"/>
      <c r="K375" s="6"/>
      <c r="L375" s="8" t="s">
        <v>610</v>
      </c>
      <c r="M375" s="6" t="s">
        <v>1557</v>
      </c>
      <c r="N375" s="6"/>
    </row>
    <row r="376" spans="1:14" ht="38.25" customHeight="1">
      <c r="A376" s="4">
        <v>49</v>
      </c>
      <c r="B376" s="7" t="s">
        <v>1161</v>
      </c>
      <c r="C376" s="8" t="s">
        <v>1346</v>
      </c>
      <c r="D376" s="8" t="s">
        <v>611</v>
      </c>
      <c r="E376" s="6" t="s">
        <v>612</v>
      </c>
      <c r="F376" s="117" t="s">
        <v>613</v>
      </c>
      <c r="G376" s="6"/>
      <c r="H376" s="6"/>
      <c r="I376" s="6"/>
      <c r="J376" s="6">
        <v>1</v>
      </c>
      <c r="K376" s="6"/>
      <c r="L376" s="8" t="s">
        <v>614</v>
      </c>
      <c r="M376" s="6"/>
      <c r="N376" s="6" t="s">
        <v>615</v>
      </c>
    </row>
    <row r="377" spans="1:14" ht="51" customHeight="1">
      <c r="A377" s="131">
        <v>50</v>
      </c>
      <c r="B377" s="7" t="s">
        <v>1161</v>
      </c>
      <c r="C377" s="8" t="s">
        <v>532</v>
      </c>
      <c r="D377" s="8" t="s">
        <v>472</v>
      </c>
      <c r="E377" s="6" t="s">
        <v>616</v>
      </c>
      <c r="F377" s="117">
        <v>39510</v>
      </c>
      <c r="G377" s="6">
        <v>0</v>
      </c>
      <c r="H377" s="6">
        <v>1</v>
      </c>
      <c r="I377" s="6">
        <v>0</v>
      </c>
      <c r="J377" s="6">
        <v>0</v>
      </c>
      <c r="K377" s="6">
        <v>0</v>
      </c>
      <c r="L377" s="8" t="s">
        <v>617</v>
      </c>
      <c r="M377" s="6" t="s">
        <v>584</v>
      </c>
      <c r="N377" s="6" t="s">
        <v>286</v>
      </c>
    </row>
    <row r="378" spans="1:14" ht="38.25" customHeight="1">
      <c r="A378" s="4">
        <v>51</v>
      </c>
      <c r="B378" s="7" t="s">
        <v>1161</v>
      </c>
      <c r="C378" s="8" t="s">
        <v>532</v>
      </c>
      <c r="D378" s="8" t="s">
        <v>618</v>
      </c>
      <c r="E378" s="6" t="s">
        <v>619</v>
      </c>
      <c r="F378" s="117" t="s">
        <v>620</v>
      </c>
      <c r="G378" s="6">
        <v>0</v>
      </c>
      <c r="H378" s="6">
        <v>0</v>
      </c>
      <c r="I378" s="6">
        <v>1</v>
      </c>
      <c r="J378" s="6">
        <v>0</v>
      </c>
      <c r="K378" s="6">
        <v>0</v>
      </c>
      <c r="L378" s="8" t="s">
        <v>621</v>
      </c>
      <c r="M378" s="6" t="s">
        <v>286</v>
      </c>
      <c r="N378" s="6" t="s">
        <v>286</v>
      </c>
    </row>
    <row r="379" spans="1:14" s="28" customFormat="1" ht="76.5">
      <c r="A379" s="21">
        <v>1</v>
      </c>
      <c r="B379" s="92" t="s">
        <v>1162</v>
      </c>
      <c r="C379" s="92" t="s">
        <v>622</v>
      </c>
      <c r="D379" s="92" t="s">
        <v>623</v>
      </c>
      <c r="E379" s="132" t="s">
        <v>624</v>
      </c>
      <c r="F379" s="133">
        <v>39189</v>
      </c>
      <c r="G379" s="134"/>
      <c r="H379" s="134"/>
      <c r="I379" s="134">
        <v>1</v>
      </c>
      <c r="J379" s="134"/>
      <c r="K379" s="134"/>
      <c r="L379" s="125" t="s">
        <v>701</v>
      </c>
      <c r="M379" s="11" t="s">
        <v>262</v>
      </c>
      <c r="N379" s="11" t="s">
        <v>262</v>
      </c>
    </row>
    <row r="380" spans="1:14" s="28" customFormat="1" ht="25.5">
      <c r="A380" s="21">
        <v>2</v>
      </c>
      <c r="B380" s="92" t="s">
        <v>1162</v>
      </c>
      <c r="C380" s="92" t="s">
        <v>702</v>
      </c>
      <c r="D380" s="92" t="s">
        <v>703</v>
      </c>
      <c r="E380" s="132" t="s">
        <v>704</v>
      </c>
      <c r="F380" s="133">
        <v>39176</v>
      </c>
      <c r="G380" s="134"/>
      <c r="H380" s="134">
        <v>1</v>
      </c>
      <c r="I380" s="134"/>
      <c r="J380" s="134"/>
      <c r="K380" s="134"/>
      <c r="L380" s="125" t="s">
        <v>705</v>
      </c>
      <c r="M380" s="11" t="s">
        <v>469</v>
      </c>
      <c r="N380" s="11" t="s">
        <v>706</v>
      </c>
    </row>
    <row r="381" spans="1:14" s="28" customFormat="1" ht="25.5">
      <c r="A381" s="21">
        <v>3</v>
      </c>
      <c r="B381" s="92" t="s">
        <v>1162</v>
      </c>
      <c r="C381" s="92" t="s">
        <v>702</v>
      </c>
      <c r="D381" s="92" t="s">
        <v>707</v>
      </c>
      <c r="E381" s="132" t="s">
        <v>708</v>
      </c>
      <c r="F381" s="133">
        <v>39176</v>
      </c>
      <c r="G381" s="134"/>
      <c r="H381" s="134"/>
      <c r="I381" s="134">
        <v>1</v>
      </c>
      <c r="J381" s="134"/>
      <c r="K381" s="134"/>
      <c r="L381" s="125" t="s">
        <v>709</v>
      </c>
      <c r="M381" s="11" t="s">
        <v>262</v>
      </c>
      <c r="N381" s="11" t="s">
        <v>262</v>
      </c>
    </row>
    <row r="382" spans="1:14" s="28" customFormat="1">
      <c r="A382" s="21">
        <v>4</v>
      </c>
      <c r="B382" s="92" t="s">
        <v>1162</v>
      </c>
      <c r="C382" s="92" t="s">
        <v>702</v>
      </c>
      <c r="D382" s="92" t="s">
        <v>710</v>
      </c>
      <c r="E382" s="132" t="s">
        <v>770</v>
      </c>
      <c r="F382" s="133">
        <v>39184</v>
      </c>
      <c r="G382" s="134"/>
      <c r="H382" s="134"/>
      <c r="I382" s="134"/>
      <c r="J382" s="134"/>
      <c r="K382" s="134">
        <v>1</v>
      </c>
      <c r="L382" s="125" t="s">
        <v>711</v>
      </c>
      <c r="M382" s="11" t="s">
        <v>262</v>
      </c>
      <c r="N382" s="11" t="s">
        <v>262</v>
      </c>
    </row>
    <row r="383" spans="1:14" s="28" customFormat="1">
      <c r="A383" s="21">
        <v>5</v>
      </c>
      <c r="B383" s="92" t="s">
        <v>1162</v>
      </c>
      <c r="C383" s="92" t="s">
        <v>702</v>
      </c>
      <c r="D383" s="92" t="s">
        <v>712</v>
      </c>
      <c r="E383" s="132" t="s">
        <v>713</v>
      </c>
      <c r="F383" s="133">
        <v>39190</v>
      </c>
      <c r="G383" s="134"/>
      <c r="H383" s="134"/>
      <c r="I383" s="134"/>
      <c r="J383" s="134">
        <v>1</v>
      </c>
      <c r="K383" s="134"/>
      <c r="L383" s="125" t="s">
        <v>714</v>
      </c>
      <c r="M383" s="11" t="s">
        <v>469</v>
      </c>
      <c r="N383" s="11" t="s">
        <v>262</v>
      </c>
    </row>
    <row r="384" spans="1:14" s="28" customFormat="1" ht="25.5">
      <c r="A384" s="21">
        <v>6</v>
      </c>
      <c r="B384" s="92" t="s">
        <v>1162</v>
      </c>
      <c r="C384" s="92" t="s">
        <v>715</v>
      </c>
      <c r="D384" s="92" t="s">
        <v>716</v>
      </c>
      <c r="E384" s="132" t="s">
        <v>717</v>
      </c>
      <c r="F384" s="133">
        <v>39172</v>
      </c>
      <c r="G384" s="134"/>
      <c r="H384" s="134"/>
      <c r="I384" s="134"/>
      <c r="J384" s="134">
        <v>1</v>
      </c>
      <c r="K384" s="134"/>
      <c r="L384" s="125" t="s">
        <v>718</v>
      </c>
      <c r="M384" s="11" t="s">
        <v>262</v>
      </c>
      <c r="N384" s="11" t="s">
        <v>262</v>
      </c>
    </row>
    <row r="385" spans="1:14" s="28" customFormat="1" ht="25.5">
      <c r="A385" s="21">
        <v>7</v>
      </c>
      <c r="B385" s="92" t="s">
        <v>1162</v>
      </c>
      <c r="C385" s="92" t="s">
        <v>702</v>
      </c>
      <c r="D385" s="92" t="s">
        <v>719</v>
      </c>
      <c r="E385" s="132" t="s">
        <v>720</v>
      </c>
      <c r="F385" s="133">
        <v>39205</v>
      </c>
      <c r="G385" s="134"/>
      <c r="H385" s="134"/>
      <c r="I385" s="134">
        <v>1</v>
      </c>
      <c r="J385" s="134"/>
      <c r="K385" s="134"/>
      <c r="L385" s="125" t="s">
        <v>758</v>
      </c>
      <c r="M385" s="11" t="s">
        <v>262</v>
      </c>
      <c r="N385" s="11" t="s">
        <v>262</v>
      </c>
    </row>
    <row r="386" spans="1:14" s="28" customFormat="1" ht="25.5">
      <c r="A386" s="21">
        <v>8</v>
      </c>
      <c r="B386" s="92" t="s">
        <v>1162</v>
      </c>
      <c r="C386" s="92" t="s">
        <v>702</v>
      </c>
      <c r="D386" s="92" t="s">
        <v>707</v>
      </c>
      <c r="E386" s="132" t="s">
        <v>759</v>
      </c>
      <c r="F386" s="133">
        <v>39207</v>
      </c>
      <c r="G386" s="134"/>
      <c r="H386" s="134">
        <v>1</v>
      </c>
      <c r="I386" s="134"/>
      <c r="J386" s="134"/>
      <c r="K386" s="134"/>
      <c r="L386" s="125" t="s">
        <v>760</v>
      </c>
      <c r="M386" s="11" t="s">
        <v>761</v>
      </c>
      <c r="N386" s="11" t="s">
        <v>262</v>
      </c>
    </row>
    <row r="387" spans="1:14" s="28" customFormat="1" ht="51">
      <c r="A387" s="21">
        <v>9</v>
      </c>
      <c r="B387" s="92" t="s">
        <v>1162</v>
      </c>
      <c r="C387" s="92" t="s">
        <v>702</v>
      </c>
      <c r="D387" s="92" t="s">
        <v>719</v>
      </c>
      <c r="E387" s="132" t="s">
        <v>762</v>
      </c>
      <c r="F387" s="133">
        <v>39211</v>
      </c>
      <c r="G387" s="134"/>
      <c r="H387" s="134"/>
      <c r="I387" s="134"/>
      <c r="J387" s="134">
        <v>1</v>
      </c>
      <c r="K387" s="134"/>
      <c r="L387" s="125" t="s">
        <v>763</v>
      </c>
      <c r="M387" s="11" t="s">
        <v>764</v>
      </c>
      <c r="N387" s="11" t="s">
        <v>262</v>
      </c>
    </row>
    <row r="388" spans="1:14" s="28" customFormat="1" ht="25.5">
      <c r="A388" s="21">
        <v>10</v>
      </c>
      <c r="B388" s="92" t="s">
        <v>1162</v>
      </c>
      <c r="C388" s="92" t="s">
        <v>702</v>
      </c>
      <c r="D388" s="92" t="s">
        <v>707</v>
      </c>
      <c r="E388" s="132" t="s">
        <v>765</v>
      </c>
      <c r="F388" s="133">
        <v>39218</v>
      </c>
      <c r="G388" s="134"/>
      <c r="H388" s="134"/>
      <c r="I388" s="134">
        <v>1</v>
      </c>
      <c r="J388" s="134"/>
      <c r="K388" s="134"/>
      <c r="L388" s="125" t="s">
        <v>766</v>
      </c>
      <c r="M388" s="11" t="s">
        <v>262</v>
      </c>
      <c r="N388" s="11" t="s">
        <v>262</v>
      </c>
    </row>
    <row r="389" spans="1:14" s="28" customFormat="1" ht="51">
      <c r="A389" s="21">
        <v>11</v>
      </c>
      <c r="B389" s="92" t="s">
        <v>1162</v>
      </c>
      <c r="C389" s="92" t="s">
        <v>715</v>
      </c>
      <c r="D389" s="92" t="s">
        <v>716</v>
      </c>
      <c r="E389" s="132" t="s">
        <v>767</v>
      </c>
      <c r="F389" s="133">
        <v>39204</v>
      </c>
      <c r="G389" s="134"/>
      <c r="H389" s="134"/>
      <c r="I389" s="134">
        <v>1</v>
      </c>
      <c r="J389" s="134"/>
      <c r="K389" s="134"/>
      <c r="L389" s="125" t="s">
        <v>263</v>
      </c>
      <c r="M389" s="11" t="s">
        <v>262</v>
      </c>
      <c r="N389" s="11" t="s">
        <v>262</v>
      </c>
    </row>
    <row r="390" spans="1:14" s="28" customFormat="1" ht="25.5">
      <c r="A390" s="21">
        <v>12</v>
      </c>
      <c r="B390" s="92" t="s">
        <v>1162</v>
      </c>
      <c r="C390" s="92" t="s">
        <v>715</v>
      </c>
      <c r="D390" s="92" t="s">
        <v>264</v>
      </c>
      <c r="E390" s="132" t="s">
        <v>265</v>
      </c>
      <c r="F390" s="133">
        <v>39209</v>
      </c>
      <c r="G390" s="134"/>
      <c r="H390" s="134"/>
      <c r="I390" s="134"/>
      <c r="J390" s="134">
        <v>1</v>
      </c>
      <c r="K390" s="134"/>
      <c r="L390" s="125" t="s">
        <v>266</v>
      </c>
      <c r="M390" s="11" t="s">
        <v>262</v>
      </c>
      <c r="N390" s="11" t="s">
        <v>262</v>
      </c>
    </row>
    <row r="391" spans="1:14" s="28" customFormat="1" ht="76.5">
      <c r="A391" s="21">
        <v>13</v>
      </c>
      <c r="B391" s="92" t="s">
        <v>1162</v>
      </c>
      <c r="C391" s="92" t="s">
        <v>622</v>
      </c>
      <c r="D391" s="92" t="s">
        <v>267</v>
      </c>
      <c r="E391" s="132" t="s">
        <v>268</v>
      </c>
      <c r="F391" s="133">
        <v>39245</v>
      </c>
      <c r="G391" s="134"/>
      <c r="H391" s="134"/>
      <c r="I391" s="134">
        <v>1</v>
      </c>
      <c r="J391" s="134"/>
      <c r="K391" s="134"/>
      <c r="L391" s="124" t="s">
        <v>1692</v>
      </c>
      <c r="M391" s="11" t="s">
        <v>262</v>
      </c>
      <c r="N391" s="11" t="s">
        <v>262</v>
      </c>
    </row>
    <row r="392" spans="1:14" s="28" customFormat="1" ht="76.5">
      <c r="A392" s="21">
        <v>14</v>
      </c>
      <c r="B392" s="92" t="s">
        <v>1162</v>
      </c>
      <c r="C392" s="92" t="s">
        <v>622</v>
      </c>
      <c r="D392" s="92" t="s">
        <v>623</v>
      </c>
      <c r="E392" s="132" t="s">
        <v>1693</v>
      </c>
      <c r="F392" s="133">
        <v>39256</v>
      </c>
      <c r="G392" s="134"/>
      <c r="H392" s="134"/>
      <c r="I392" s="134"/>
      <c r="J392" s="134">
        <v>1</v>
      </c>
      <c r="K392" s="134"/>
      <c r="L392" s="124" t="s">
        <v>1694</v>
      </c>
      <c r="M392" s="11" t="s">
        <v>262</v>
      </c>
      <c r="N392" s="11" t="s">
        <v>262</v>
      </c>
    </row>
    <row r="393" spans="1:14" s="28" customFormat="1" ht="38.25">
      <c r="A393" s="21">
        <v>15</v>
      </c>
      <c r="B393" s="92" t="s">
        <v>1162</v>
      </c>
      <c r="C393" s="92" t="s">
        <v>622</v>
      </c>
      <c r="D393" s="92" t="s">
        <v>623</v>
      </c>
      <c r="E393" s="132" t="s">
        <v>1695</v>
      </c>
      <c r="F393" s="133">
        <v>39258</v>
      </c>
      <c r="G393" s="134"/>
      <c r="H393" s="134"/>
      <c r="I393" s="134">
        <v>1</v>
      </c>
      <c r="J393" s="134"/>
      <c r="K393" s="134"/>
      <c r="L393" s="125" t="s">
        <v>336</v>
      </c>
      <c r="M393" s="11" t="s">
        <v>262</v>
      </c>
      <c r="N393" s="11" t="s">
        <v>262</v>
      </c>
    </row>
    <row r="394" spans="1:14" s="28" customFormat="1" ht="51">
      <c r="A394" s="21">
        <v>16</v>
      </c>
      <c r="B394" s="92" t="s">
        <v>1162</v>
      </c>
      <c r="C394" s="92" t="s">
        <v>622</v>
      </c>
      <c r="D394" s="92" t="s">
        <v>623</v>
      </c>
      <c r="E394" s="132" t="s">
        <v>770</v>
      </c>
      <c r="F394" s="133">
        <v>39241</v>
      </c>
      <c r="G394" s="134"/>
      <c r="H394" s="134"/>
      <c r="I394" s="134"/>
      <c r="J394" s="134"/>
      <c r="K394" s="134">
        <v>1</v>
      </c>
      <c r="L394" s="125" t="s">
        <v>688</v>
      </c>
      <c r="M394" s="11" t="s">
        <v>262</v>
      </c>
      <c r="N394" s="11" t="s">
        <v>262</v>
      </c>
    </row>
    <row r="395" spans="1:14" s="28" customFormat="1">
      <c r="A395" s="21">
        <v>17</v>
      </c>
      <c r="B395" s="92" t="s">
        <v>1162</v>
      </c>
      <c r="C395" s="92" t="s">
        <v>702</v>
      </c>
      <c r="D395" s="92" t="s">
        <v>707</v>
      </c>
      <c r="E395" s="132" t="s">
        <v>782</v>
      </c>
      <c r="F395" s="133">
        <v>39242</v>
      </c>
      <c r="G395" s="134"/>
      <c r="H395" s="134"/>
      <c r="I395" s="134"/>
      <c r="J395" s="134">
        <v>1</v>
      </c>
      <c r="K395" s="134"/>
      <c r="L395" s="125" t="s">
        <v>783</v>
      </c>
      <c r="M395" s="11" t="s">
        <v>262</v>
      </c>
      <c r="N395" s="11" t="s">
        <v>262</v>
      </c>
    </row>
    <row r="396" spans="1:14" s="28" customFormat="1">
      <c r="A396" s="21">
        <v>18</v>
      </c>
      <c r="B396" s="92" t="s">
        <v>1162</v>
      </c>
      <c r="C396" s="92" t="s">
        <v>702</v>
      </c>
      <c r="D396" s="92" t="s">
        <v>712</v>
      </c>
      <c r="E396" s="132" t="s">
        <v>784</v>
      </c>
      <c r="F396" s="133">
        <v>39244</v>
      </c>
      <c r="G396" s="134"/>
      <c r="H396" s="134"/>
      <c r="I396" s="134"/>
      <c r="J396" s="134">
        <v>1</v>
      </c>
      <c r="K396" s="134"/>
      <c r="L396" s="125" t="s">
        <v>785</v>
      </c>
      <c r="M396" s="11" t="s">
        <v>262</v>
      </c>
      <c r="N396" s="11" t="s">
        <v>262</v>
      </c>
    </row>
    <row r="397" spans="1:14" s="28" customFormat="1">
      <c r="A397" s="21">
        <v>19</v>
      </c>
      <c r="B397" s="92" t="s">
        <v>1162</v>
      </c>
      <c r="C397" s="92" t="s">
        <v>702</v>
      </c>
      <c r="D397" s="92" t="s">
        <v>703</v>
      </c>
      <c r="E397" s="132" t="s">
        <v>770</v>
      </c>
      <c r="F397" s="133">
        <v>39255</v>
      </c>
      <c r="G397" s="134"/>
      <c r="H397" s="134"/>
      <c r="I397" s="134"/>
      <c r="J397" s="134"/>
      <c r="K397" s="134">
        <v>1</v>
      </c>
      <c r="L397" s="125" t="s">
        <v>786</v>
      </c>
      <c r="M397" s="11" t="s">
        <v>262</v>
      </c>
      <c r="N397" s="11" t="s">
        <v>262</v>
      </c>
    </row>
    <row r="398" spans="1:14" s="28" customFormat="1">
      <c r="A398" s="21">
        <v>20</v>
      </c>
      <c r="B398" s="92" t="s">
        <v>1162</v>
      </c>
      <c r="C398" s="92" t="s">
        <v>702</v>
      </c>
      <c r="D398" s="92" t="s">
        <v>710</v>
      </c>
      <c r="E398" s="132" t="s">
        <v>787</v>
      </c>
      <c r="F398" s="133">
        <v>39258</v>
      </c>
      <c r="G398" s="134"/>
      <c r="H398" s="134">
        <v>1</v>
      </c>
      <c r="I398" s="134"/>
      <c r="J398" s="134"/>
      <c r="K398" s="134"/>
      <c r="L398" s="125" t="s">
        <v>788</v>
      </c>
      <c r="M398" s="11" t="s">
        <v>262</v>
      </c>
      <c r="N398" s="11" t="s">
        <v>262</v>
      </c>
    </row>
    <row r="399" spans="1:14" s="28" customFormat="1" ht="25.5">
      <c r="A399" s="21">
        <v>21</v>
      </c>
      <c r="B399" s="92" t="s">
        <v>1162</v>
      </c>
      <c r="C399" s="92" t="s">
        <v>702</v>
      </c>
      <c r="D399" s="92" t="s">
        <v>710</v>
      </c>
      <c r="E399" s="132" t="s">
        <v>789</v>
      </c>
      <c r="F399" s="133">
        <v>39258</v>
      </c>
      <c r="G399" s="134"/>
      <c r="H399" s="134">
        <v>1</v>
      </c>
      <c r="I399" s="134"/>
      <c r="J399" s="134"/>
      <c r="K399" s="134"/>
      <c r="L399" s="125" t="s">
        <v>790</v>
      </c>
      <c r="M399" s="11" t="s">
        <v>262</v>
      </c>
      <c r="N399" s="11" t="s">
        <v>262</v>
      </c>
    </row>
    <row r="400" spans="1:14" s="28" customFormat="1" ht="25.5">
      <c r="A400" s="21">
        <v>22</v>
      </c>
      <c r="B400" s="92" t="s">
        <v>1162</v>
      </c>
      <c r="C400" s="92" t="s">
        <v>791</v>
      </c>
      <c r="D400" s="92" t="s">
        <v>792</v>
      </c>
      <c r="E400" s="132" t="s">
        <v>793</v>
      </c>
      <c r="F400" s="133">
        <v>39239</v>
      </c>
      <c r="G400" s="134"/>
      <c r="H400" s="134"/>
      <c r="I400" s="134">
        <v>1</v>
      </c>
      <c r="J400" s="134"/>
      <c r="K400" s="134"/>
      <c r="L400" s="125" t="s">
        <v>1654</v>
      </c>
      <c r="M400" s="11" t="s">
        <v>262</v>
      </c>
      <c r="N400" s="11" t="s">
        <v>262</v>
      </c>
    </row>
    <row r="401" spans="1:14" s="28" customFormat="1" ht="38.25">
      <c r="A401" s="21">
        <v>23</v>
      </c>
      <c r="B401" s="92" t="s">
        <v>1162</v>
      </c>
      <c r="C401" s="92" t="s">
        <v>791</v>
      </c>
      <c r="D401" s="92" t="s">
        <v>1655</v>
      </c>
      <c r="E401" s="132" t="s">
        <v>1656</v>
      </c>
      <c r="F401" s="133">
        <v>39253</v>
      </c>
      <c r="G401" s="134"/>
      <c r="H401" s="134"/>
      <c r="I401" s="134">
        <v>1</v>
      </c>
      <c r="J401" s="134"/>
      <c r="K401" s="134"/>
      <c r="L401" s="125" t="s">
        <v>1657</v>
      </c>
      <c r="M401" s="11" t="s">
        <v>262</v>
      </c>
      <c r="N401" s="11" t="s">
        <v>262</v>
      </c>
    </row>
    <row r="402" spans="1:14" s="28" customFormat="1" ht="51">
      <c r="A402" s="21">
        <v>24</v>
      </c>
      <c r="B402" s="92" t="s">
        <v>1162</v>
      </c>
      <c r="C402" s="92" t="s">
        <v>791</v>
      </c>
      <c r="D402" s="92" t="s">
        <v>1655</v>
      </c>
      <c r="E402" s="132" t="s">
        <v>770</v>
      </c>
      <c r="F402" s="133">
        <v>39256</v>
      </c>
      <c r="G402" s="134"/>
      <c r="H402" s="134"/>
      <c r="I402" s="134"/>
      <c r="J402" s="134"/>
      <c r="K402" s="134">
        <v>1</v>
      </c>
      <c r="L402" s="125" t="s">
        <v>51</v>
      </c>
      <c r="M402" s="11" t="s">
        <v>262</v>
      </c>
      <c r="N402" s="11" t="s">
        <v>262</v>
      </c>
    </row>
    <row r="403" spans="1:14" s="28" customFormat="1">
      <c r="A403" s="21">
        <v>25</v>
      </c>
      <c r="B403" s="92" t="s">
        <v>1162</v>
      </c>
      <c r="C403" s="92" t="s">
        <v>715</v>
      </c>
      <c r="D403" s="92" t="s">
        <v>52</v>
      </c>
      <c r="E403" s="132" t="s">
        <v>53</v>
      </c>
      <c r="F403" s="133">
        <v>39250</v>
      </c>
      <c r="G403" s="134"/>
      <c r="H403" s="134"/>
      <c r="I403" s="134"/>
      <c r="J403" s="134"/>
      <c r="K403" s="134">
        <v>1</v>
      </c>
      <c r="L403" s="125" t="s">
        <v>1349</v>
      </c>
      <c r="M403" s="11" t="s">
        <v>262</v>
      </c>
      <c r="N403" s="11" t="s">
        <v>262</v>
      </c>
    </row>
    <row r="404" spans="1:14" s="28" customFormat="1">
      <c r="A404" s="21">
        <v>26</v>
      </c>
      <c r="B404" s="92" t="s">
        <v>1162</v>
      </c>
      <c r="C404" s="92" t="s">
        <v>715</v>
      </c>
      <c r="D404" s="92" t="s">
        <v>1350</v>
      </c>
      <c r="E404" s="132" t="s">
        <v>770</v>
      </c>
      <c r="F404" s="133">
        <v>39254</v>
      </c>
      <c r="G404" s="134"/>
      <c r="H404" s="134"/>
      <c r="I404" s="134"/>
      <c r="J404" s="134"/>
      <c r="K404" s="134">
        <v>1</v>
      </c>
      <c r="L404" s="125" t="s">
        <v>1351</v>
      </c>
      <c r="M404" s="11" t="s">
        <v>262</v>
      </c>
      <c r="N404" s="11" t="s">
        <v>262</v>
      </c>
    </row>
    <row r="405" spans="1:14" s="28" customFormat="1">
      <c r="A405" s="21">
        <v>27</v>
      </c>
      <c r="B405" s="92" t="s">
        <v>1162</v>
      </c>
      <c r="C405" s="92" t="s">
        <v>715</v>
      </c>
      <c r="D405" s="92" t="s">
        <v>264</v>
      </c>
      <c r="E405" s="132" t="s">
        <v>1352</v>
      </c>
      <c r="F405" s="133">
        <v>39256</v>
      </c>
      <c r="G405" s="134"/>
      <c r="H405" s="134"/>
      <c r="I405" s="134"/>
      <c r="J405" s="134"/>
      <c r="K405" s="134">
        <v>1</v>
      </c>
      <c r="L405" s="125" t="s">
        <v>1353</v>
      </c>
      <c r="M405" s="11" t="s">
        <v>262</v>
      </c>
      <c r="N405" s="11" t="s">
        <v>262</v>
      </c>
    </row>
    <row r="406" spans="1:14" s="28" customFormat="1" ht="51">
      <c r="A406" s="21">
        <v>28</v>
      </c>
      <c r="B406" s="92" t="s">
        <v>1162</v>
      </c>
      <c r="C406" s="21" t="s">
        <v>622</v>
      </c>
      <c r="D406" s="21" t="s">
        <v>623</v>
      </c>
      <c r="E406" s="124" t="s">
        <v>1354</v>
      </c>
      <c r="F406" s="133">
        <v>39269</v>
      </c>
      <c r="G406" s="135"/>
      <c r="H406" s="135"/>
      <c r="I406" s="135"/>
      <c r="J406" s="135">
        <v>1</v>
      </c>
      <c r="K406" s="135"/>
      <c r="L406" s="125" t="s">
        <v>1355</v>
      </c>
      <c r="M406" s="11" t="s">
        <v>262</v>
      </c>
      <c r="N406" s="11" t="s">
        <v>262</v>
      </c>
    </row>
    <row r="407" spans="1:14" s="28" customFormat="1" ht="76.5">
      <c r="A407" s="21">
        <v>29</v>
      </c>
      <c r="B407" s="92" t="s">
        <v>1162</v>
      </c>
      <c r="C407" s="92" t="s">
        <v>622</v>
      </c>
      <c r="D407" s="92" t="s">
        <v>1805</v>
      </c>
      <c r="E407" s="132" t="s">
        <v>1496</v>
      </c>
      <c r="F407" s="133">
        <v>39259</v>
      </c>
      <c r="G407" s="134"/>
      <c r="H407" s="134"/>
      <c r="I407" s="134"/>
      <c r="J407" s="134"/>
      <c r="K407" s="134">
        <v>1</v>
      </c>
      <c r="L407" s="124" t="s">
        <v>1806</v>
      </c>
      <c r="M407" s="11" t="s">
        <v>262</v>
      </c>
      <c r="N407" s="11" t="s">
        <v>262</v>
      </c>
    </row>
    <row r="408" spans="1:14" s="28" customFormat="1" ht="25.5">
      <c r="A408" s="21">
        <v>30</v>
      </c>
      <c r="B408" s="92" t="s">
        <v>1162</v>
      </c>
      <c r="C408" s="21" t="s">
        <v>702</v>
      </c>
      <c r="D408" s="21" t="s">
        <v>703</v>
      </c>
      <c r="E408" s="124" t="s">
        <v>554</v>
      </c>
      <c r="F408" s="133">
        <v>39264</v>
      </c>
      <c r="G408" s="135"/>
      <c r="H408" s="135"/>
      <c r="I408" s="135">
        <v>1</v>
      </c>
      <c r="J408" s="135"/>
      <c r="K408" s="135"/>
      <c r="L408" s="125" t="s">
        <v>1578</v>
      </c>
      <c r="M408" s="11" t="s">
        <v>262</v>
      </c>
      <c r="N408" s="11" t="s">
        <v>262</v>
      </c>
    </row>
    <row r="409" spans="1:14" s="28" customFormat="1" ht="25.5">
      <c r="A409" s="21">
        <v>31</v>
      </c>
      <c r="B409" s="92" t="s">
        <v>1162</v>
      </c>
      <c r="C409" s="92" t="s">
        <v>702</v>
      </c>
      <c r="D409" s="92" t="s">
        <v>712</v>
      </c>
      <c r="E409" s="132" t="s">
        <v>1579</v>
      </c>
      <c r="F409" s="133">
        <v>39262</v>
      </c>
      <c r="G409" s="134"/>
      <c r="H409" s="134"/>
      <c r="I409" s="134"/>
      <c r="J409" s="134">
        <v>1</v>
      </c>
      <c r="K409" s="134"/>
      <c r="L409" s="10" t="s">
        <v>1580</v>
      </c>
      <c r="M409" s="11" t="s">
        <v>262</v>
      </c>
      <c r="N409" s="11" t="s">
        <v>262</v>
      </c>
    </row>
    <row r="410" spans="1:14" s="28" customFormat="1">
      <c r="A410" s="21">
        <v>32</v>
      </c>
      <c r="B410" s="92" t="s">
        <v>1162</v>
      </c>
      <c r="C410" s="92" t="s">
        <v>702</v>
      </c>
      <c r="D410" s="92" t="s">
        <v>710</v>
      </c>
      <c r="E410" s="132" t="s">
        <v>1496</v>
      </c>
      <c r="F410" s="133">
        <v>39266</v>
      </c>
      <c r="G410" s="134"/>
      <c r="H410" s="134"/>
      <c r="I410" s="134"/>
      <c r="J410" s="134"/>
      <c r="K410" s="134">
        <v>1</v>
      </c>
      <c r="L410" s="10" t="s">
        <v>1581</v>
      </c>
      <c r="M410" s="11" t="s">
        <v>262</v>
      </c>
      <c r="N410" s="11" t="s">
        <v>262</v>
      </c>
    </row>
    <row r="411" spans="1:14" s="28" customFormat="1">
      <c r="A411" s="21">
        <v>33</v>
      </c>
      <c r="B411" s="92" t="s">
        <v>1162</v>
      </c>
      <c r="C411" s="92" t="s">
        <v>702</v>
      </c>
      <c r="D411" s="92" t="s">
        <v>707</v>
      </c>
      <c r="E411" s="132" t="s">
        <v>1496</v>
      </c>
      <c r="F411" s="133">
        <v>39270</v>
      </c>
      <c r="G411" s="134"/>
      <c r="H411" s="134"/>
      <c r="I411" s="134"/>
      <c r="J411" s="134"/>
      <c r="K411" s="134">
        <v>1</v>
      </c>
      <c r="L411" s="125" t="s">
        <v>1581</v>
      </c>
      <c r="M411" s="11" t="s">
        <v>262</v>
      </c>
      <c r="N411" s="11" t="s">
        <v>262</v>
      </c>
    </row>
    <row r="412" spans="1:14" s="28" customFormat="1" ht="51">
      <c r="A412" s="21">
        <v>34</v>
      </c>
      <c r="B412" s="92" t="s">
        <v>1162</v>
      </c>
      <c r="C412" s="92" t="s">
        <v>791</v>
      </c>
      <c r="D412" s="92" t="s">
        <v>1655</v>
      </c>
      <c r="E412" s="132" t="s">
        <v>1582</v>
      </c>
      <c r="F412" s="133">
        <v>39260</v>
      </c>
      <c r="G412" s="134"/>
      <c r="H412" s="134"/>
      <c r="I412" s="134">
        <v>1</v>
      </c>
      <c r="J412" s="134"/>
      <c r="K412" s="134"/>
      <c r="L412" s="125" t="s">
        <v>891</v>
      </c>
      <c r="M412" s="11" t="s">
        <v>262</v>
      </c>
      <c r="N412" s="11" t="s">
        <v>262</v>
      </c>
    </row>
    <row r="413" spans="1:14" s="28" customFormat="1" ht="51">
      <c r="A413" s="21">
        <v>35</v>
      </c>
      <c r="B413" s="92" t="s">
        <v>1162</v>
      </c>
      <c r="C413" s="92" t="s">
        <v>791</v>
      </c>
      <c r="D413" s="92" t="s">
        <v>792</v>
      </c>
      <c r="E413" s="132" t="s">
        <v>892</v>
      </c>
      <c r="F413" s="133">
        <v>39263</v>
      </c>
      <c r="G413" s="134"/>
      <c r="H413" s="134"/>
      <c r="I413" s="134">
        <v>1</v>
      </c>
      <c r="J413" s="134"/>
      <c r="K413" s="134"/>
      <c r="L413" s="125" t="s">
        <v>1592</v>
      </c>
      <c r="M413" s="11" t="s">
        <v>262</v>
      </c>
      <c r="N413" s="11" t="s">
        <v>262</v>
      </c>
    </row>
    <row r="414" spans="1:14" s="28" customFormat="1" ht="51">
      <c r="A414" s="21">
        <v>36</v>
      </c>
      <c r="B414" s="92" t="s">
        <v>1162</v>
      </c>
      <c r="C414" s="92" t="s">
        <v>791</v>
      </c>
      <c r="D414" s="92" t="s">
        <v>1655</v>
      </c>
      <c r="E414" s="132" t="s">
        <v>1593</v>
      </c>
      <c r="F414" s="133">
        <v>39265</v>
      </c>
      <c r="G414" s="134"/>
      <c r="H414" s="134"/>
      <c r="I414" s="134">
        <v>1</v>
      </c>
      <c r="J414" s="134"/>
      <c r="K414" s="134"/>
      <c r="L414" s="125" t="s">
        <v>1594</v>
      </c>
      <c r="M414" s="11" t="s">
        <v>262</v>
      </c>
      <c r="N414" s="11" t="s">
        <v>262</v>
      </c>
    </row>
    <row r="415" spans="1:14" s="28" customFormat="1" ht="38.25">
      <c r="A415" s="21">
        <v>37</v>
      </c>
      <c r="B415" s="92" t="s">
        <v>1162</v>
      </c>
      <c r="C415" s="92" t="s">
        <v>791</v>
      </c>
      <c r="D415" s="92" t="s">
        <v>1655</v>
      </c>
      <c r="E415" s="132" t="s">
        <v>1595</v>
      </c>
      <c r="F415" s="133">
        <v>39287</v>
      </c>
      <c r="G415" s="134"/>
      <c r="H415" s="134"/>
      <c r="I415" s="134"/>
      <c r="J415" s="134">
        <v>1</v>
      </c>
      <c r="K415" s="134"/>
      <c r="L415" s="125" t="s">
        <v>1596</v>
      </c>
      <c r="M415" s="11"/>
      <c r="N415" s="11"/>
    </row>
    <row r="416" spans="1:14" s="28" customFormat="1">
      <c r="A416" s="21">
        <v>38</v>
      </c>
      <c r="B416" s="92" t="s">
        <v>1162</v>
      </c>
      <c r="C416" s="92" t="s">
        <v>791</v>
      </c>
      <c r="D416" s="92" t="s">
        <v>1655</v>
      </c>
      <c r="E416" s="132" t="s">
        <v>770</v>
      </c>
      <c r="F416" s="133">
        <v>39277</v>
      </c>
      <c r="G416" s="134"/>
      <c r="H416" s="134"/>
      <c r="I416" s="134"/>
      <c r="J416" s="134"/>
      <c r="K416" s="134">
        <v>1</v>
      </c>
      <c r="L416" s="125" t="s">
        <v>1597</v>
      </c>
      <c r="M416" s="11" t="s">
        <v>262</v>
      </c>
      <c r="N416" s="11" t="s">
        <v>262</v>
      </c>
    </row>
    <row r="417" spans="1:14" s="28" customFormat="1" ht="38.25">
      <c r="A417" s="21">
        <v>39</v>
      </c>
      <c r="B417" s="92" t="s">
        <v>1162</v>
      </c>
      <c r="C417" s="92" t="s">
        <v>715</v>
      </c>
      <c r="D417" s="92" t="s">
        <v>716</v>
      </c>
      <c r="E417" s="132" t="s">
        <v>1496</v>
      </c>
      <c r="F417" s="133">
        <v>39265</v>
      </c>
      <c r="G417" s="134"/>
      <c r="H417" s="134"/>
      <c r="I417" s="134"/>
      <c r="J417" s="134"/>
      <c r="K417" s="134">
        <v>1</v>
      </c>
      <c r="L417" s="125" t="s">
        <v>604</v>
      </c>
      <c r="M417" s="11" t="s">
        <v>262</v>
      </c>
      <c r="N417" s="11" t="s">
        <v>262</v>
      </c>
    </row>
    <row r="418" spans="1:14" s="28" customFormat="1">
      <c r="A418" s="21">
        <v>40</v>
      </c>
      <c r="B418" s="92" t="s">
        <v>1162</v>
      </c>
      <c r="C418" s="92" t="s">
        <v>715</v>
      </c>
      <c r="D418" s="92" t="s">
        <v>716</v>
      </c>
      <c r="E418" s="132" t="s">
        <v>1496</v>
      </c>
      <c r="F418" s="133">
        <v>39265</v>
      </c>
      <c r="G418" s="134"/>
      <c r="H418" s="134"/>
      <c r="I418" s="134"/>
      <c r="J418" s="134"/>
      <c r="K418" s="134">
        <v>1</v>
      </c>
      <c r="L418" s="125" t="s">
        <v>605</v>
      </c>
      <c r="M418" s="11" t="s">
        <v>262</v>
      </c>
      <c r="N418" s="11" t="s">
        <v>262</v>
      </c>
    </row>
    <row r="419" spans="1:14" s="28" customFormat="1" ht="25.5">
      <c r="A419" s="21">
        <v>41</v>
      </c>
      <c r="B419" s="92" t="s">
        <v>1162</v>
      </c>
      <c r="C419" s="92" t="s">
        <v>715</v>
      </c>
      <c r="D419" s="92" t="s">
        <v>264</v>
      </c>
      <c r="E419" s="132" t="s">
        <v>606</v>
      </c>
      <c r="F419" s="133">
        <v>39275</v>
      </c>
      <c r="G419" s="134"/>
      <c r="H419" s="134"/>
      <c r="I419" s="134"/>
      <c r="J419" s="134">
        <v>1</v>
      </c>
      <c r="K419" s="134"/>
      <c r="L419" s="125" t="s">
        <v>607</v>
      </c>
      <c r="M419" s="11" t="s">
        <v>262</v>
      </c>
      <c r="N419" s="11" t="s">
        <v>262</v>
      </c>
    </row>
    <row r="420" spans="1:14" s="28" customFormat="1" ht="25.5">
      <c r="A420" s="21">
        <v>42</v>
      </c>
      <c r="B420" s="92" t="s">
        <v>1162</v>
      </c>
      <c r="C420" s="92" t="s">
        <v>715</v>
      </c>
      <c r="D420" s="92" t="s">
        <v>264</v>
      </c>
      <c r="E420" s="132" t="s">
        <v>770</v>
      </c>
      <c r="F420" s="133">
        <v>39276</v>
      </c>
      <c r="G420" s="134"/>
      <c r="H420" s="134"/>
      <c r="I420" s="134"/>
      <c r="J420" s="134"/>
      <c r="K420" s="134">
        <v>1</v>
      </c>
      <c r="L420" s="125" t="s">
        <v>608</v>
      </c>
      <c r="M420" s="11" t="s">
        <v>262</v>
      </c>
      <c r="N420" s="11" t="s">
        <v>262</v>
      </c>
    </row>
    <row r="421" spans="1:14" s="28" customFormat="1" ht="38.25">
      <c r="A421" s="21">
        <v>43</v>
      </c>
      <c r="B421" s="92" t="s">
        <v>1162</v>
      </c>
      <c r="C421" s="92" t="s">
        <v>715</v>
      </c>
      <c r="D421" s="92" t="s">
        <v>264</v>
      </c>
      <c r="E421" s="132" t="s">
        <v>770</v>
      </c>
      <c r="F421" s="133">
        <v>39281</v>
      </c>
      <c r="G421" s="134"/>
      <c r="H421" s="134"/>
      <c r="I421" s="134"/>
      <c r="J421" s="134"/>
      <c r="K421" s="134">
        <v>1</v>
      </c>
      <c r="L421" s="125" t="s">
        <v>609</v>
      </c>
      <c r="M421" s="11" t="s">
        <v>262</v>
      </c>
      <c r="N421" s="11" t="s">
        <v>262</v>
      </c>
    </row>
    <row r="422" spans="1:14" ht="25.5">
      <c r="A422" s="4">
        <v>44</v>
      </c>
      <c r="B422" s="92" t="s">
        <v>1162</v>
      </c>
      <c r="C422" s="92" t="s">
        <v>702</v>
      </c>
      <c r="D422" s="92" t="s">
        <v>719</v>
      </c>
      <c r="E422" s="132" t="s">
        <v>991</v>
      </c>
      <c r="F422" s="133">
        <v>39288</v>
      </c>
      <c r="G422" s="134"/>
      <c r="H422" s="134"/>
      <c r="I422" s="134"/>
      <c r="J422" s="134">
        <v>1</v>
      </c>
      <c r="K422" s="134"/>
      <c r="L422" s="10" t="s">
        <v>992</v>
      </c>
      <c r="M422" s="11" t="s">
        <v>262</v>
      </c>
      <c r="N422" s="11" t="s">
        <v>110</v>
      </c>
    </row>
    <row r="423" spans="1:14">
      <c r="A423" s="4">
        <v>45</v>
      </c>
      <c r="B423" s="92" t="s">
        <v>1162</v>
      </c>
      <c r="C423" s="92" t="s">
        <v>702</v>
      </c>
      <c r="D423" s="92" t="s">
        <v>719</v>
      </c>
      <c r="E423" s="132" t="s">
        <v>111</v>
      </c>
      <c r="F423" s="133">
        <v>39291</v>
      </c>
      <c r="G423" s="134"/>
      <c r="H423" s="134"/>
      <c r="I423" s="134"/>
      <c r="J423" s="134"/>
      <c r="K423" s="134">
        <v>1</v>
      </c>
      <c r="L423" s="10" t="s">
        <v>112</v>
      </c>
      <c r="M423" s="11" t="s">
        <v>262</v>
      </c>
      <c r="N423" s="11" t="s">
        <v>262</v>
      </c>
    </row>
    <row r="424" spans="1:14" ht="38.25">
      <c r="A424" s="4">
        <v>46</v>
      </c>
      <c r="B424" s="92" t="s">
        <v>1162</v>
      </c>
      <c r="C424" s="92" t="s">
        <v>702</v>
      </c>
      <c r="D424" s="92" t="s">
        <v>703</v>
      </c>
      <c r="E424" s="132" t="s">
        <v>113</v>
      </c>
      <c r="F424" s="133">
        <v>39298</v>
      </c>
      <c r="G424" s="134"/>
      <c r="H424" s="134"/>
      <c r="I424" s="134"/>
      <c r="J424" s="134">
        <v>1</v>
      </c>
      <c r="K424" s="134"/>
      <c r="L424" s="10" t="s">
        <v>114</v>
      </c>
      <c r="M424" s="11" t="s">
        <v>262</v>
      </c>
      <c r="N424" s="11" t="s">
        <v>262</v>
      </c>
    </row>
    <row r="425" spans="1:14" ht="25.5">
      <c r="A425" s="4">
        <v>47</v>
      </c>
      <c r="B425" s="92" t="s">
        <v>1162</v>
      </c>
      <c r="C425" s="92" t="s">
        <v>702</v>
      </c>
      <c r="D425" s="92" t="s">
        <v>719</v>
      </c>
      <c r="E425" s="132" t="s">
        <v>770</v>
      </c>
      <c r="F425" s="133">
        <v>39302</v>
      </c>
      <c r="G425" s="134"/>
      <c r="H425" s="134"/>
      <c r="I425" s="134"/>
      <c r="J425" s="134"/>
      <c r="K425" s="134">
        <v>1</v>
      </c>
      <c r="L425" s="10" t="s">
        <v>115</v>
      </c>
      <c r="M425" s="11" t="s">
        <v>262</v>
      </c>
      <c r="N425" s="11" t="s">
        <v>262</v>
      </c>
    </row>
    <row r="426" spans="1:14" ht="25.5">
      <c r="A426" s="4">
        <v>48</v>
      </c>
      <c r="B426" s="92" t="s">
        <v>1162</v>
      </c>
      <c r="C426" s="92" t="s">
        <v>702</v>
      </c>
      <c r="D426" s="92" t="s">
        <v>712</v>
      </c>
      <c r="E426" s="132" t="s">
        <v>116</v>
      </c>
      <c r="F426" s="133">
        <v>39304</v>
      </c>
      <c r="G426" s="134"/>
      <c r="H426" s="134"/>
      <c r="I426" s="134"/>
      <c r="J426" s="134">
        <v>1</v>
      </c>
      <c r="K426" s="134"/>
      <c r="L426" s="13" t="s">
        <v>117</v>
      </c>
      <c r="M426" s="11" t="s">
        <v>262</v>
      </c>
      <c r="N426" s="11" t="s">
        <v>262</v>
      </c>
    </row>
    <row r="427" spans="1:14" ht="38.25">
      <c r="A427" s="4">
        <v>49</v>
      </c>
      <c r="B427" s="92" t="s">
        <v>1162</v>
      </c>
      <c r="C427" s="92" t="s">
        <v>702</v>
      </c>
      <c r="D427" s="92" t="s">
        <v>703</v>
      </c>
      <c r="E427" s="132" t="s">
        <v>16</v>
      </c>
      <c r="F427" s="133">
        <v>39304</v>
      </c>
      <c r="G427" s="134"/>
      <c r="H427" s="134"/>
      <c r="I427" s="134"/>
      <c r="J427" s="134"/>
      <c r="K427" s="134">
        <v>1</v>
      </c>
      <c r="L427" s="10" t="s">
        <v>118</v>
      </c>
      <c r="M427" s="11" t="s">
        <v>262</v>
      </c>
      <c r="N427" s="11" t="s">
        <v>262</v>
      </c>
    </row>
    <row r="428" spans="1:14">
      <c r="A428" s="4">
        <v>50</v>
      </c>
      <c r="B428" s="92" t="s">
        <v>1162</v>
      </c>
      <c r="C428" s="92" t="s">
        <v>702</v>
      </c>
      <c r="D428" s="92" t="s">
        <v>703</v>
      </c>
      <c r="E428" s="132" t="s">
        <v>119</v>
      </c>
      <c r="F428" s="133">
        <v>39306</v>
      </c>
      <c r="G428" s="134"/>
      <c r="H428" s="134"/>
      <c r="I428" s="134"/>
      <c r="J428" s="134"/>
      <c r="K428" s="134">
        <v>1</v>
      </c>
      <c r="L428" s="10" t="s">
        <v>120</v>
      </c>
      <c r="M428" s="11" t="s">
        <v>262</v>
      </c>
      <c r="N428" s="11" t="s">
        <v>262</v>
      </c>
    </row>
    <row r="429" spans="1:14" ht="38.25">
      <c r="A429" s="4">
        <v>51</v>
      </c>
      <c r="B429" s="92" t="s">
        <v>1162</v>
      </c>
      <c r="C429" s="92" t="s">
        <v>702</v>
      </c>
      <c r="D429" s="92" t="s">
        <v>707</v>
      </c>
      <c r="E429" s="132" t="s">
        <v>770</v>
      </c>
      <c r="F429" s="133">
        <v>39311</v>
      </c>
      <c r="G429" s="134"/>
      <c r="H429" s="134"/>
      <c r="I429" s="134"/>
      <c r="J429" s="134"/>
      <c r="K429" s="134">
        <v>1</v>
      </c>
      <c r="L429" s="10" t="s">
        <v>118</v>
      </c>
      <c r="M429" s="11" t="s">
        <v>262</v>
      </c>
      <c r="N429" s="11" t="s">
        <v>262</v>
      </c>
    </row>
    <row r="430" spans="1:14" ht="25.5">
      <c r="A430" s="4">
        <v>52</v>
      </c>
      <c r="B430" s="92" t="s">
        <v>1162</v>
      </c>
      <c r="C430" s="92" t="s">
        <v>702</v>
      </c>
      <c r="D430" s="92" t="s">
        <v>703</v>
      </c>
      <c r="E430" s="132" t="s">
        <v>121</v>
      </c>
      <c r="F430" s="133">
        <v>39313</v>
      </c>
      <c r="G430" s="134"/>
      <c r="H430" s="134"/>
      <c r="I430" s="134"/>
      <c r="J430" s="134">
        <v>1</v>
      </c>
      <c r="K430" s="134"/>
      <c r="L430" s="10" t="s">
        <v>122</v>
      </c>
      <c r="M430" s="11" t="s">
        <v>262</v>
      </c>
      <c r="N430" s="11" t="s">
        <v>262</v>
      </c>
    </row>
    <row r="431" spans="1:14" ht="25.5">
      <c r="A431" s="4">
        <v>53</v>
      </c>
      <c r="B431" s="92" t="s">
        <v>1162</v>
      </c>
      <c r="C431" s="92" t="s">
        <v>702</v>
      </c>
      <c r="D431" s="92" t="s">
        <v>719</v>
      </c>
      <c r="E431" s="132" t="s">
        <v>123</v>
      </c>
      <c r="F431" s="133">
        <v>39314</v>
      </c>
      <c r="G431" s="134"/>
      <c r="H431" s="134"/>
      <c r="I431" s="134"/>
      <c r="J431" s="134"/>
      <c r="K431" s="134">
        <v>1</v>
      </c>
      <c r="L431" s="10" t="s">
        <v>124</v>
      </c>
      <c r="M431" s="11" t="s">
        <v>262</v>
      </c>
      <c r="N431" s="11" t="s">
        <v>262</v>
      </c>
    </row>
    <row r="432" spans="1:14" ht="25.5">
      <c r="A432" s="4">
        <v>54</v>
      </c>
      <c r="B432" s="92" t="s">
        <v>1162</v>
      </c>
      <c r="C432" s="92" t="s">
        <v>702</v>
      </c>
      <c r="D432" s="92" t="s">
        <v>712</v>
      </c>
      <c r="E432" s="132" t="s">
        <v>770</v>
      </c>
      <c r="F432" s="133">
        <v>39316</v>
      </c>
      <c r="G432" s="134"/>
      <c r="H432" s="134"/>
      <c r="I432" s="134"/>
      <c r="J432" s="134"/>
      <c r="K432" s="134">
        <v>1</v>
      </c>
      <c r="L432" s="10" t="s">
        <v>125</v>
      </c>
      <c r="M432" s="11" t="s">
        <v>262</v>
      </c>
      <c r="N432" s="11" t="s">
        <v>262</v>
      </c>
    </row>
    <row r="433" spans="1:14" ht="25.5">
      <c r="A433" s="4">
        <v>55</v>
      </c>
      <c r="B433" s="92" t="s">
        <v>1162</v>
      </c>
      <c r="C433" s="92" t="s">
        <v>791</v>
      </c>
      <c r="D433" s="92" t="s">
        <v>126</v>
      </c>
      <c r="E433" s="132" t="s">
        <v>127</v>
      </c>
      <c r="F433" s="133">
        <v>39292</v>
      </c>
      <c r="G433" s="134"/>
      <c r="H433" s="134"/>
      <c r="I433" s="134"/>
      <c r="J433" s="134"/>
      <c r="K433" s="134">
        <v>1</v>
      </c>
      <c r="L433" s="10" t="s">
        <v>128</v>
      </c>
      <c r="M433" s="11" t="s">
        <v>262</v>
      </c>
      <c r="N433" s="11" t="s">
        <v>262</v>
      </c>
    </row>
    <row r="434" spans="1:14" ht="25.5">
      <c r="A434" s="4">
        <v>56</v>
      </c>
      <c r="B434" s="92" t="s">
        <v>1162</v>
      </c>
      <c r="C434" s="92" t="s">
        <v>791</v>
      </c>
      <c r="D434" s="92" t="s">
        <v>126</v>
      </c>
      <c r="E434" s="132" t="s">
        <v>129</v>
      </c>
      <c r="F434" s="133">
        <v>39662</v>
      </c>
      <c r="G434" s="134"/>
      <c r="H434" s="134">
        <v>1</v>
      </c>
      <c r="I434" s="134"/>
      <c r="J434" s="134"/>
      <c r="K434" s="134"/>
      <c r="L434" s="10" t="s">
        <v>130</v>
      </c>
      <c r="M434" s="11" t="s">
        <v>262</v>
      </c>
      <c r="N434" s="11" t="s">
        <v>262</v>
      </c>
    </row>
    <row r="435" spans="1:14" ht="51">
      <c r="A435" s="4">
        <v>57</v>
      </c>
      <c r="B435" s="92" t="s">
        <v>1162</v>
      </c>
      <c r="C435" s="92" t="s">
        <v>791</v>
      </c>
      <c r="D435" s="92" t="s">
        <v>131</v>
      </c>
      <c r="E435" s="132" t="s">
        <v>132</v>
      </c>
      <c r="F435" s="133">
        <v>39300</v>
      </c>
      <c r="G435" s="134"/>
      <c r="H435" s="134"/>
      <c r="I435" s="134"/>
      <c r="J435" s="134"/>
      <c r="K435" s="134">
        <v>1</v>
      </c>
      <c r="L435" s="10" t="s">
        <v>133</v>
      </c>
      <c r="M435" s="11" t="s">
        <v>262</v>
      </c>
      <c r="N435" s="11" t="s">
        <v>262</v>
      </c>
    </row>
    <row r="436" spans="1:14" ht="25.5">
      <c r="A436" s="4">
        <v>58</v>
      </c>
      <c r="B436" s="92" t="s">
        <v>1162</v>
      </c>
      <c r="C436" s="92" t="s">
        <v>791</v>
      </c>
      <c r="D436" s="92" t="s">
        <v>1655</v>
      </c>
      <c r="E436" s="132" t="s">
        <v>661</v>
      </c>
      <c r="F436" s="133">
        <v>39309</v>
      </c>
      <c r="G436" s="134"/>
      <c r="H436" s="134"/>
      <c r="I436" s="134"/>
      <c r="J436" s="134"/>
      <c r="K436" s="134">
        <v>1</v>
      </c>
      <c r="L436" s="10" t="s">
        <v>134</v>
      </c>
      <c r="M436" s="11" t="s">
        <v>262</v>
      </c>
      <c r="N436" s="11" t="s">
        <v>262</v>
      </c>
    </row>
    <row r="437" spans="1:14" ht="51">
      <c r="A437" s="4">
        <v>59</v>
      </c>
      <c r="B437" s="92" t="s">
        <v>1162</v>
      </c>
      <c r="C437" s="92" t="s">
        <v>791</v>
      </c>
      <c r="D437" s="92" t="s">
        <v>1655</v>
      </c>
      <c r="E437" s="132" t="s">
        <v>664</v>
      </c>
      <c r="F437" s="133">
        <v>39312</v>
      </c>
      <c r="G437" s="134"/>
      <c r="H437" s="134"/>
      <c r="I437" s="134"/>
      <c r="J437" s="134"/>
      <c r="K437" s="134">
        <v>1</v>
      </c>
      <c r="L437" s="10" t="s">
        <v>1807</v>
      </c>
      <c r="M437" s="11" t="s">
        <v>262</v>
      </c>
      <c r="N437" s="11" t="s">
        <v>262</v>
      </c>
    </row>
    <row r="438" spans="1:14" ht="38.25">
      <c r="A438" s="4">
        <v>60</v>
      </c>
      <c r="B438" s="92" t="s">
        <v>1162</v>
      </c>
      <c r="C438" s="92" t="s">
        <v>791</v>
      </c>
      <c r="D438" s="92" t="s">
        <v>1655</v>
      </c>
      <c r="E438" s="132" t="s">
        <v>661</v>
      </c>
      <c r="F438" s="133">
        <v>39316</v>
      </c>
      <c r="G438" s="134"/>
      <c r="H438" s="134"/>
      <c r="I438" s="134"/>
      <c r="J438" s="134"/>
      <c r="K438" s="134">
        <v>1</v>
      </c>
      <c r="L438" s="10" t="s">
        <v>1808</v>
      </c>
      <c r="M438" s="11" t="s">
        <v>262</v>
      </c>
      <c r="N438" s="11" t="s">
        <v>262</v>
      </c>
    </row>
    <row r="439" spans="1:14" ht="51">
      <c r="A439" s="4">
        <v>61</v>
      </c>
      <c r="B439" s="92" t="s">
        <v>1162</v>
      </c>
      <c r="C439" s="92" t="s">
        <v>715</v>
      </c>
      <c r="D439" s="92" t="s">
        <v>1350</v>
      </c>
      <c r="E439" s="132" t="s">
        <v>1809</v>
      </c>
      <c r="F439" s="133">
        <v>39290</v>
      </c>
      <c r="G439" s="134"/>
      <c r="H439" s="134"/>
      <c r="I439" s="134">
        <v>1</v>
      </c>
      <c r="J439" s="134"/>
      <c r="K439" s="134"/>
      <c r="L439" s="10" t="s">
        <v>1810</v>
      </c>
      <c r="M439" s="11" t="s">
        <v>262</v>
      </c>
      <c r="N439" s="11" t="s">
        <v>262</v>
      </c>
    </row>
    <row r="440" spans="1:14" ht="51">
      <c r="A440" s="4">
        <v>62</v>
      </c>
      <c r="B440" s="92" t="s">
        <v>1162</v>
      </c>
      <c r="C440" s="92" t="s">
        <v>715</v>
      </c>
      <c r="D440" s="92" t="s">
        <v>716</v>
      </c>
      <c r="E440" s="132" t="s">
        <v>1811</v>
      </c>
      <c r="F440" s="133">
        <v>39297</v>
      </c>
      <c r="G440" s="134"/>
      <c r="H440" s="134"/>
      <c r="I440" s="134"/>
      <c r="J440" s="134">
        <v>1</v>
      </c>
      <c r="K440" s="134"/>
      <c r="L440" s="10" t="s">
        <v>1810</v>
      </c>
      <c r="M440" s="11" t="s">
        <v>262</v>
      </c>
      <c r="N440" s="11" t="s">
        <v>262</v>
      </c>
    </row>
    <row r="441" spans="1:14" ht="25.5">
      <c r="A441" s="4">
        <v>63</v>
      </c>
      <c r="B441" s="92" t="s">
        <v>1162</v>
      </c>
      <c r="C441" s="92" t="s">
        <v>715</v>
      </c>
      <c r="D441" s="92" t="s">
        <v>52</v>
      </c>
      <c r="E441" s="132" t="s">
        <v>661</v>
      </c>
      <c r="F441" s="133">
        <v>39298</v>
      </c>
      <c r="G441" s="134"/>
      <c r="H441" s="134"/>
      <c r="I441" s="134"/>
      <c r="J441" s="134"/>
      <c r="K441" s="134">
        <v>1</v>
      </c>
      <c r="L441" s="10" t="s">
        <v>1678</v>
      </c>
      <c r="M441" s="11" t="s">
        <v>262</v>
      </c>
      <c r="N441" s="11" t="s">
        <v>262</v>
      </c>
    </row>
    <row r="442" spans="1:14">
      <c r="A442" s="4">
        <v>64</v>
      </c>
      <c r="B442" s="92" t="s">
        <v>1162</v>
      </c>
      <c r="C442" s="92" t="s">
        <v>715</v>
      </c>
      <c r="D442" s="92" t="s">
        <v>264</v>
      </c>
      <c r="E442" s="132" t="s">
        <v>664</v>
      </c>
      <c r="F442" s="133">
        <v>39301</v>
      </c>
      <c r="G442" s="134"/>
      <c r="H442" s="134"/>
      <c r="I442" s="134"/>
      <c r="J442" s="134"/>
      <c r="K442" s="134">
        <v>1</v>
      </c>
      <c r="L442" s="10" t="s">
        <v>1679</v>
      </c>
      <c r="M442" s="11" t="s">
        <v>262</v>
      </c>
      <c r="N442" s="11" t="s">
        <v>262</v>
      </c>
    </row>
    <row r="443" spans="1:14">
      <c r="A443" s="4">
        <v>65</v>
      </c>
      <c r="B443" s="92" t="s">
        <v>1162</v>
      </c>
      <c r="C443" s="92" t="s">
        <v>715</v>
      </c>
      <c r="D443" s="92" t="s">
        <v>52</v>
      </c>
      <c r="E443" s="132" t="s">
        <v>1680</v>
      </c>
      <c r="F443" s="133">
        <v>39306</v>
      </c>
      <c r="G443" s="134"/>
      <c r="H443" s="134"/>
      <c r="I443" s="134">
        <v>1</v>
      </c>
      <c r="J443" s="134"/>
      <c r="K443" s="134"/>
      <c r="L443" s="10" t="s">
        <v>1681</v>
      </c>
      <c r="M443" s="11" t="s">
        <v>262</v>
      </c>
      <c r="N443" s="11" t="s">
        <v>262</v>
      </c>
    </row>
    <row r="444" spans="1:14" ht="51">
      <c r="A444" s="4">
        <v>66</v>
      </c>
      <c r="B444" s="92" t="s">
        <v>1162</v>
      </c>
      <c r="C444" s="92" t="s">
        <v>715</v>
      </c>
      <c r="D444" s="92" t="s">
        <v>1350</v>
      </c>
      <c r="E444" s="132" t="s">
        <v>1682</v>
      </c>
      <c r="F444" s="133">
        <v>39312</v>
      </c>
      <c r="G444" s="134"/>
      <c r="H444" s="134">
        <v>1</v>
      </c>
      <c r="I444" s="134"/>
      <c r="J444" s="134"/>
      <c r="K444" s="134"/>
      <c r="L444" s="10" t="s">
        <v>278</v>
      </c>
      <c r="M444" s="11" t="s">
        <v>262</v>
      </c>
      <c r="N444" s="11" t="s">
        <v>262</v>
      </c>
    </row>
    <row r="445" spans="1:14">
      <c r="A445" s="4">
        <v>67</v>
      </c>
      <c r="B445" s="92" t="s">
        <v>1162</v>
      </c>
      <c r="C445" s="92" t="s">
        <v>715</v>
      </c>
      <c r="D445" s="92" t="s">
        <v>52</v>
      </c>
      <c r="E445" s="132" t="s">
        <v>664</v>
      </c>
      <c r="F445" s="133">
        <v>39317</v>
      </c>
      <c r="G445" s="134"/>
      <c r="H445" s="134"/>
      <c r="I445" s="134"/>
      <c r="J445" s="134"/>
      <c r="K445" s="134">
        <v>1</v>
      </c>
      <c r="L445" s="10" t="s">
        <v>279</v>
      </c>
      <c r="M445" s="11" t="s">
        <v>262</v>
      </c>
      <c r="N445" s="11" t="s">
        <v>262</v>
      </c>
    </row>
    <row r="446" spans="1:14">
      <c r="A446" s="4">
        <v>68</v>
      </c>
      <c r="B446" s="92" t="s">
        <v>1162</v>
      </c>
      <c r="C446" s="92" t="s">
        <v>715</v>
      </c>
      <c r="D446" s="92" t="s">
        <v>280</v>
      </c>
      <c r="E446" s="132" t="s">
        <v>362</v>
      </c>
      <c r="F446" s="133">
        <v>39299</v>
      </c>
      <c r="G446" s="134"/>
      <c r="H446" s="134"/>
      <c r="I446" s="134"/>
      <c r="J446" s="134"/>
      <c r="K446" s="134">
        <v>1</v>
      </c>
      <c r="L446" s="10" t="s">
        <v>1679</v>
      </c>
      <c r="M446" s="11" t="s">
        <v>262</v>
      </c>
      <c r="N446" s="11" t="s">
        <v>262</v>
      </c>
    </row>
    <row r="447" spans="1:14" ht="38.25">
      <c r="A447" s="4">
        <v>69</v>
      </c>
      <c r="B447" s="92" t="s">
        <v>1162</v>
      </c>
      <c r="C447" s="92" t="s">
        <v>715</v>
      </c>
      <c r="D447" s="92" t="s">
        <v>264</v>
      </c>
      <c r="E447" s="132" t="s">
        <v>661</v>
      </c>
      <c r="F447" s="133">
        <v>39298</v>
      </c>
      <c r="G447" s="134"/>
      <c r="H447" s="134"/>
      <c r="I447" s="134"/>
      <c r="J447" s="134"/>
      <c r="K447" s="134">
        <v>1</v>
      </c>
      <c r="L447" s="10" t="s">
        <v>281</v>
      </c>
      <c r="M447" s="11" t="s">
        <v>262</v>
      </c>
      <c r="N447" s="11" t="s">
        <v>262</v>
      </c>
    </row>
    <row r="448" spans="1:14" ht="38.25">
      <c r="A448" s="4">
        <v>70</v>
      </c>
      <c r="B448" s="92" t="s">
        <v>1162</v>
      </c>
      <c r="C448" s="92" t="s">
        <v>715</v>
      </c>
      <c r="D448" s="92" t="s">
        <v>264</v>
      </c>
      <c r="E448" s="132" t="s">
        <v>661</v>
      </c>
      <c r="F448" s="133">
        <v>39298</v>
      </c>
      <c r="G448" s="134"/>
      <c r="H448" s="134"/>
      <c r="I448" s="134"/>
      <c r="J448" s="134"/>
      <c r="K448" s="134">
        <v>1</v>
      </c>
      <c r="L448" s="10" t="s">
        <v>33</v>
      </c>
      <c r="M448" s="11" t="s">
        <v>262</v>
      </c>
      <c r="N448" s="11" t="s">
        <v>262</v>
      </c>
    </row>
    <row r="449" spans="1:14" ht="25.5">
      <c r="A449" s="4">
        <v>71</v>
      </c>
      <c r="B449" s="92" t="s">
        <v>1162</v>
      </c>
      <c r="C449" s="92" t="s">
        <v>715</v>
      </c>
      <c r="D449" s="92" t="s">
        <v>52</v>
      </c>
      <c r="E449" s="132" t="s">
        <v>664</v>
      </c>
      <c r="F449" s="133">
        <v>39311</v>
      </c>
      <c r="G449" s="134"/>
      <c r="H449" s="134"/>
      <c r="I449" s="134"/>
      <c r="J449" s="134"/>
      <c r="K449" s="134">
        <v>1</v>
      </c>
      <c r="L449" s="10" t="s">
        <v>34</v>
      </c>
      <c r="M449" s="11" t="s">
        <v>262</v>
      </c>
      <c r="N449" s="11" t="s">
        <v>262</v>
      </c>
    </row>
    <row r="450" spans="1:14" ht="25.5">
      <c r="A450" s="4">
        <v>72</v>
      </c>
      <c r="B450" s="92" t="s">
        <v>1162</v>
      </c>
      <c r="C450" s="92" t="s">
        <v>715</v>
      </c>
      <c r="D450" s="92" t="s">
        <v>280</v>
      </c>
      <c r="E450" s="132" t="s">
        <v>661</v>
      </c>
      <c r="F450" s="133">
        <v>39312</v>
      </c>
      <c r="G450" s="134"/>
      <c r="H450" s="134"/>
      <c r="I450" s="134"/>
      <c r="J450" s="134"/>
      <c r="K450" s="134">
        <v>1</v>
      </c>
      <c r="L450" s="10" t="s">
        <v>35</v>
      </c>
      <c r="M450" s="11" t="s">
        <v>262</v>
      </c>
      <c r="N450" s="11" t="s">
        <v>262</v>
      </c>
    </row>
    <row r="451" spans="1:14">
      <c r="A451" s="4">
        <v>73</v>
      </c>
      <c r="B451" s="92" t="s">
        <v>1162</v>
      </c>
      <c r="C451" s="92" t="s">
        <v>715</v>
      </c>
      <c r="D451" s="92" t="s">
        <v>52</v>
      </c>
      <c r="E451" s="132" t="s">
        <v>664</v>
      </c>
      <c r="F451" s="133">
        <v>39314</v>
      </c>
      <c r="G451" s="134"/>
      <c r="H451" s="134"/>
      <c r="I451" s="134"/>
      <c r="J451" s="134"/>
      <c r="K451" s="134">
        <v>1</v>
      </c>
      <c r="L451" s="10" t="s">
        <v>1179</v>
      </c>
      <c r="M451" s="11" t="s">
        <v>262</v>
      </c>
      <c r="N451" s="11" t="s">
        <v>262</v>
      </c>
    </row>
    <row r="452" spans="1:14" ht="25.5">
      <c r="A452" s="4">
        <v>74</v>
      </c>
      <c r="B452" s="92" t="s">
        <v>1162</v>
      </c>
      <c r="C452" s="92" t="s">
        <v>702</v>
      </c>
      <c r="D452" s="92" t="s">
        <v>707</v>
      </c>
      <c r="E452" s="132" t="s">
        <v>1180</v>
      </c>
      <c r="F452" s="133">
        <v>39322</v>
      </c>
      <c r="G452" s="134"/>
      <c r="H452" s="134"/>
      <c r="I452" s="134"/>
      <c r="J452" s="134"/>
      <c r="K452" s="134">
        <v>1</v>
      </c>
      <c r="L452" s="10" t="s">
        <v>1181</v>
      </c>
      <c r="M452" s="11" t="s">
        <v>262</v>
      </c>
      <c r="N452" s="11" t="s">
        <v>262</v>
      </c>
    </row>
    <row r="453" spans="1:14" ht="38.25">
      <c r="A453" s="4">
        <v>75</v>
      </c>
      <c r="B453" s="92" t="s">
        <v>1162</v>
      </c>
      <c r="C453" s="92" t="s">
        <v>702</v>
      </c>
      <c r="D453" s="92" t="s">
        <v>719</v>
      </c>
      <c r="E453" s="132" t="s">
        <v>1182</v>
      </c>
      <c r="F453" s="133">
        <v>39211</v>
      </c>
      <c r="G453" s="134"/>
      <c r="H453" s="134">
        <v>1</v>
      </c>
      <c r="I453" s="134"/>
      <c r="J453" s="134"/>
      <c r="K453" s="134"/>
      <c r="L453" s="10" t="s">
        <v>804</v>
      </c>
      <c r="M453" s="11" t="s">
        <v>262</v>
      </c>
      <c r="N453" s="11" t="s">
        <v>262</v>
      </c>
    </row>
    <row r="454" spans="1:14" ht="25.5">
      <c r="A454" s="4">
        <v>76</v>
      </c>
      <c r="B454" s="92" t="s">
        <v>1162</v>
      </c>
      <c r="C454" s="92" t="s">
        <v>702</v>
      </c>
      <c r="D454" s="92" t="s">
        <v>707</v>
      </c>
      <c r="E454" s="132" t="s">
        <v>805</v>
      </c>
      <c r="F454" s="133">
        <v>39348</v>
      </c>
      <c r="G454" s="134"/>
      <c r="H454" s="134"/>
      <c r="I454" s="134"/>
      <c r="J454" s="134"/>
      <c r="K454" s="134">
        <v>1</v>
      </c>
      <c r="L454" s="10" t="s">
        <v>1181</v>
      </c>
      <c r="M454" s="11" t="s">
        <v>262</v>
      </c>
      <c r="N454" s="11" t="s">
        <v>262</v>
      </c>
    </row>
    <row r="455" spans="1:14" ht="25.5">
      <c r="A455" s="4">
        <v>77</v>
      </c>
      <c r="B455" s="92" t="s">
        <v>1162</v>
      </c>
      <c r="C455" s="92" t="s">
        <v>791</v>
      </c>
      <c r="D455" s="92" t="s">
        <v>1655</v>
      </c>
      <c r="E455" s="132" t="s">
        <v>886</v>
      </c>
      <c r="F455" s="133">
        <v>39324</v>
      </c>
      <c r="G455" s="134"/>
      <c r="H455" s="134"/>
      <c r="I455" s="134"/>
      <c r="J455" s="134"/>
      <c r="K455" s="134">
        <v>1</v>
      </c>
      <c r="L455" s="10" t="s">
        <v>1181</v>
      </c>
      <c r="M455" s="11" t="s">
        <v>262</v>
      </c>
      <c r="N455" s="11" t="s">
        <v>262</v>
      </c>
    </row>
    <row r="456" spans="1:14">
      <c r="A456" s="4">
        <v>78</v>
      </c>
      <c r="B456" s="92" t="s">
        <v>1162</v>
      </c>
      <c r="C456" s="92" t="s">
        <v>715</v>
      </c>
      <c r="D456" s="92" t="s">
        <v>264</v>
      </c>
      <c r="E456" s="132" t="s">
        <v>664</v>
      </c>
      <c r="F456" s="133">
        <v>39326</v>
      </c>
      <c r="G456" s="134"/>
      <c r="H456" s="134"/>
      <c r="I456" s="134"/>
      <c r="J456" s="134"/>
      <c r="K456" s="134">
        <v>1</v>
      </c>
      <c r="L456" s="10" t="s">
        <v>806</v>
      </c>
      <c r="M456" s="11" t="s">
        <v>262</v>
      </c>
      <c r="N456" s="11" t="s">
        <v>262</v>
      </c>
    </row>
    <row r="457" spans="1:14" ht="25.5">
      <c r="A457" s="4">
        <v>79</v>
      </c>
      <c r="B457" s="92" t="s">
        <v>1162</v>
      </c>
      <c r="C457" s="92" t="s">
        <v>715</v>
      </c>
      <c r="D457" s="92" t="s">
        <v>280</v>
      </c>
      <c r="E457" s="132" t="s">
        <v>807</v>
      </c>
      <c r="F457" s="133">
        <v>39323</v>
      </c>
      <c r="G457" s="134"/>
      <c r="H457" s="134"/>
      <c r="I457" s="134">
        <v>1</v>
      </c>
      <c r="J457" s="134"/>
      <c r="K457" s="134"/>
      <c r="L457" s="10" t="s">
        <v>808</v>
      </c>
      <c r="M457" s="11" t="s">
        <v>262</v>
      </c>
      <c r="N457" s="11" t="s">
        <v>262</v>
      </c>
    </row>
    <row r="458" spans="1:14" ht="38.25">
      <c r="A458" s="4">
        <v>80</v>
      </c>
      <c r="B458" s="92" t="s">
        <v>1162</v>
      </c>
      <c r="C458" s="92" t="s">
        <v>715</v>
      </c>
      <c r="D458" s="92" t="s">
        <v>264</v>
      </c>
      <c r="E458" s="132" t="s">
        <v>809</v>
      </c>
      <c r="F458" s="133">
        <v>39332</v>
      </c>
      <c r="G458" s="134"/>
      <c r="H458" s="134"/>
      <c r="I458" s="134"/>
      <c r="J458" s="134">
        <v>1</v>
      </c>
      <c r="K458" s="134"/>
      <c r="L458" s="10" t="s">
        <v>810</v>
      </c>
      <c r="M458" s="11" t="s">
        <v>262</v>
      </c>
      <c r="N458" s="11" t="s">
        <v>262</v>
      </c>
    </row>
    <row r="459" spans="1:14" ht="38.25">
      <c r="A459" s="4">
        <v>81</v>
      </c>
      <c r="B459" s="92" t="s">
        <v>1162</v>
      </c>
      <c r="C459" s="92" t="s">
        <v>715</v>
      </c>
      <c r="D459" s="92" t="s">
        <v>264</v>
      </c>
      <c r="E459" s="132" t="s">
        <v>661</v>
      </c>
      <c r="F459" s="133">
        <v>39334</v>
      </c>
      <c r="G459" s="134"/>
      <c r="H459" s="134"/>
      <c r="I459" s="134"/>
      <c r="J459" s="134"/>
      <c r="K459" s="134">
        <v>1</v>
      </c>
      <c r="L459" s="10" t="s">
        <v>1358</v>
      </c>
      <c r="M459" s="11" t="s">
        <v>262</v>
      </c>
      <c r="N459" s="11" t="s">
        <v>262</v>
      </c>
    </row>
    <row r="460" spans="1:14" ht="38.25">
      <c r="A460" s="4">
        <v>82</v>
      </c>
      <c r="B460" s="92" t="s">
        <v>1162</v>
      </c>
      <c r="C460" s="92" t="s">
        <v>715</v>
      </c>
      <c r="D460" s="92" t="s">
        <v>264</v>
      </c>
      <c r="E460" s="132" t="s">
        <v>661</v>
      </c>
      <c r="F460" s="133">
        <v>39337</v>
      </c>
      <c r="G460" s="134"/>
      <c r="H460" s="134"/>
      <c r="I460" s="134"/>
      <c r="J460" s="134"/>
      <c r="K460" s="134">
        <v>1</v>
      </c>
      <c r="L460" s="10" t="s">
        <v>1359</v>
      </c>
      <c r="M460" s="11" t="s">
        <v>262</v>
      </c>
      <c r="N460" s="11" t="s">
        <v>262</v>
      </c>
    </row>
    <row r="461" spans="1:14" ht="63.75">
      <c r="A461" s="4">
        <v>83</v>
      </c>
      <c r="B461" s="92" t="s">
        <v>1162</v>
      </c>
      <c r="C461" s="92" t="s">
        <v>715</v>
      </c>
      <c r="D461" s="92" t="s">
        <v>716</v>
      </c>
      <c r="E461" s="132" t="s">
        <v>661</v>
      </c>
      <c r="F461" s="133">
        <v>39338</v>
      </c>
      <c r="G461" s="134"/>
      <c r="H461" s="134"/>
      <c r="I461" s="134"/>
      <c r="J461" s="134"/>
      <c r="K461" s="134">
        <v>1</v>
      </c>
      <c r="L461" s="10" t="s">
        <v>1360</v>
      </c>
      <c r="M461" s="11" t="s">
        <v>262</v>
      </c>
      <c r="N461" s="11" t="s">
        <v>262</v>
      </c>
    </row>
    <row r="462" spans="1:14" ht="25.5">
      <c r="A462" s="4">
        <v>84</v>
      </c>
      <c r="B462" s="92" t="s">
        <v>1162</v>
      </c>
      <c r="C462" s="92" t="s">
        <v>715</v>
      </c>
      <c r="D462" s="92" t="s">
        <v>1350</v>
      </c>
      <c r="E462" s="132" t="s">
        <v>1361</v>
      </c>
      <c r="F462" s="133">
        <v>39342</v>
      </c>
      <c r="G462" s="134"/>
      <c r="H462" s="134"/>
      <c r="I462" s="134"/>
      <c r="J462" s="134">
        <v>1</v>
      </c>
      <c r="K462" s="134"/>
      <c r="L462" s="10" t="s">
        <v>1362</v>
      </c>
      <c r="M462" s="11" t="s">
        <v>262</v>
      </c>
      <c r="N462" s="11" t="s">
        <v>262</v>
      </c>
    </row>
    <row r="463" spans="1:14" ht="89.25">
      <c r="A463" s="4">
        <v>85</v>
      </c>
      <c r="B463" s="92" t="s">
        <v>1162</v>
      </c>
      <c r="C463" s="92" t="s">
        <v>715</v>
      </c>
      <c r="D463" s="92" t="s">
        <v>52</v>
      </c>
      <c r="E463" s="132" t="s">
        <v>1363</v>
      </c>
      <c r="F463" s="133">
        <v>39346</v>
      </c>
      <c r="G463" s="134"/>
      <c r="H463" s="134">
        <v>1</v>
      </c>
      <c r="I463" s="134"/>
      <c r="J463" s="134"/>
      <c r="K463" s="134"/>
      <c r="L463" s="136" t="s">
        <v>313</v>
      </c>
      <c r="M463" s="11" t="s">
        <v>262</v>
      </c>
      <c r="N463" s="11" t="s">
        <v>262</v>
      </c>
    </row>
    <row r="464" spans="1:14">
      <c r="A464" s="4">
        <v>86</v>
      </c>
      <c r="B464" s="92" t="s">
        <v>1162</v>
      </c>
      <c r="C464" s="92" t="s">
        <v>715</v>
      </c>
      <c r="D464" s="92" t="s">
        <v>280</v>
      </c>
      <c r="E464" s="132" t="s">
        <v>664</v>
      </c>
      <c r="F464" s="133">
        <v>39346</v>
      </c>
      <c r="G464" s="134"/>
      <c r="H464" s="134"/>
      <c r="I464" s="134"/>
      <c r="J464" s="134"/>
      <c r="K464" s="134">
        <v>1</v>
      </c>
      <c r="L464" s="10" t="s">
        <v>314</v>
      </c>
      <c r="M464" s="11" t="s">
        <v>262</v>
      </c>
      <c r="N464" s="11" t="s">
        <v>262</v>
      </c>
    </row>
    <row r="465" spans="1:14" ht="25.5">
      <c r="A465" s="4">
        <v>87</v>
      </c>
      <c r="B465" s="92" t="s">
        <v>1162</v>
      </c>
      <c r="C465" s="92" t="s">
        <v>715</v>
      </c>
      <c r="D465" s="92" t="s">
        <v>280</v>
      </c>
      <c r="E465" s="132" t="s">
        <v>315</v>
      </c>
      <c r="F465" s="133">
        <v>39347</v>
      </c>
      <c r="G465" s="134"/>
      <c r="H465" s="134"/>
      <c r="I465" s="134">
        <v>1</v>
      </c>
      <c r="J465" s="134"/>
      <c r="K465" s="134"/>
      <c r="L465" s="10" t="s">
        <v>316</v>
      </c>
      <c r="M465" s="11" t="s">
        <v>262</v>
      </c>
      <c r="N465" s="11" t="s">
        <v>262</v>
      </c>
    </row>
    <row r="466" spans="1:14" ht="38.25">
      <c r="A466" s="4">
        <v>88</v>
      </c>
      <c r="B466" s="92" t="s">
        <v>1162</v>
      </c>
      <c r="C466" s="92" t="s">
        <v>715</v>
      </c>
      <c r="D466" s="92" t="s">
        <v>264</v>
      </c>
      <c r="E466" s="132" t="s">
        <v>661</v>
      </c>
      <c r="F466" s="133">
        <v>39349</v>
      </c>
      <c r="G466" s="134"/>
      <c r="H466" s="134"/>
      <c r="I466" s="134"/>
      <c r="J466" s="134"/>
      <c r="K466" s="134">
        <v>1</v>
      </c>
      <c r="L466" s="10" t="s">
        <v>317</v>
      </c>
      <c r="M466" s="11" t="s">
        <v>262</v>
      </c>
      <c r="N466" s="11" t="s">
        <v>262</v>
      </c>
    </row>
    <row r="467" spans="1:14" ht="38.25">
      <c r="A467" s="4">
        <v>89</v>
      </c>
      <c r="B467" s="92" t="s">
        <v>1162</v>
      </c>
      <c r="C467" s="92" t="s">
        <v>715</v>
      </c>
      <c r="D467" s="92" t="s">
        <v>264</v>
      </c>
      <c r="E467" s="132" t="s">
        <v>661</v>
      </c>
      <c r="F467" s="133">
        <v>39349</v>
      </c>
      <c r="G467" s="134"/>
      <c r="H467" s="134"/>
      <c r="I467" s="134"/>
      <c r="J467" s="134"/>
      <c r="K467" s="134">
        <v>1</v>
      </c>
      <c r="L467" s="10" t="s">
        <v>318</v>
      </c>
      <c r="M467" s="11" t="s">
        <v>262</v>
      </c>
      <c r="N467" s="11" t="s">
        <v>262</v>
      </c>
    </row>
    <row r="468" spans="1:14">
      <c r="A468" s="4">
        <v>90</v>
      </c>
      <c r="B468" s="92" t="s">
        <v>1162</v>
      </c>
      <c r="C468" s="92" t="s">
        <v>622</v>
      </c>
      <c r="D468" s="92" t="s">
        <v>1805</v>
      </c>
      <c r="E468" s="132" t="s">
        <v>319</v>
      </c>
      <c r="F468" s="133">
        <v>39350</v>
      </c>
      <c r="G468" s="134"/>
      <c r="H468" s="134"/>
      <c r="I468" s="134"/>
      <c r="J468" s="134"/>
      <c r="K468" s="134">
        <v>1</v>
      </c>
      <c r="L468" s="10" t="s">
        <v>314</v>
      </c>
      <c r="M468" s="11" t="s">
        <v>262</v>
      </c>
      <c r="N468" s="11" t="s">
        <v>262</v>
      </c>
    </row>
    <row r="469" spans="1:14">
      <c r="A469" s="4">
        <v>91</v>
      </c>
      <c r="B469" s="92" t="s">
        <v>1162</v>
      </c>
      <c r="C469" s="92" t="s">
        <v>702</v>
      </c>
      <c r="D469" s="92" t="s">
        <v>712</v>
      </c>
      <c r="E469" s="132" t="s">
        <v>664</v>
      </c>
      <c r="F469" s="133">
        <v>39352</v>
      </c>
      <c r="G469" s="134"/>
      <c r="H469" s="134"/>
      <c r="I469" s="134"/>
      <c r="J469" s="134"/>
      <c r="K469" s="134">
        <v>1</v>
      </c>
      <c r="L469" s="10" t="s">
        <v>314</v>
      </c>
      <c r="M469" s="11" t="s">
        <v>262</v>
      </c>
      <c r="N469" s="11" t="s">
        <v>262</v>
      </c>
    </row>
    <row r="470" spans="1:14" ht="25.5">
      <c r="A470" s="4">
        <v>92</v>
      </c>
      <c r="B470" s="92" t="s">
        <v>1162</v>
      </c>
      <c r="C470" s="92" t="s">
        <v>702</v>
      </c>
      <c r="D470" s="92" t="s">
        <v>707</v>
      </c>
      <c r="E470" s="132" t="s">
        <v>320</v>
      </c>
      <c r="F470" s="133">
        <v>39352</v>
      </c>
      <c r="G470" s="134"/>
      <c r="H470" s="134">
        <v>1</v>
      </c>
      <c r="I470" s="134"/>
      <c r="J470" s="134"/>
      <c r="K470" s="134"/>
      <c r="L470" s="10" t="s">
        <v>321</v>
      </c>
      <c r="M470" s="11" t="s">
        <v>262</v>
      </c>
      <c r="N470" s="11" t="s">
        <v>262</v>
      </c>
    </row>
    <row r="471" spans="1:14">
      <c r="A471" s="4">
        <v>93</v>
      </c>
      <c r="B471" s="92" t="s">
        <v>1162</v>
      </c>
      <c r="C471" s="92" t="s">
        <v>702</v>
      </c>
      <c r="D471" s="92" t="s">
        <v>719</v>
      </c>
      <c r="E471" s="132" t="s">
        <v>322</v>
      </c>
      <c r="F471" s="133">
        <v>39353</v>
      </c>
      <c r="G471" s="134"/>
      <c r="H471" s="134"/>
      <c r="I471" s="134"/>
      <c r="J471" s="134">
        <v>1</v>
      </c>
      <c r="K471" s="134"/>
      <c r="L471" s="10" t="s">
        <v>323</v>
      </c>
      <c r="M471" s="11" t="s">
        <v>469</v>
      </c>
      <c r="N471" s="11" t="s">
        <v>262</v>
      </c>
    </row>
    <row r="472" spans="1:14" ht="25.5">
      <c r="A472" s="4">
        <v>94</v>
      </c>
      <c r="B472" s="92" t="s">
        <v>1162</v>
      </c>
      <c r="C472" s="92" t="s">
        <v>702</v>
      </c>
      <c r="D472" s="92" t="s">
        <v>707</v>
      </c>
      <c r="E472" s="132" t="s">
        <v>324</v>
      </c>
      <c r="F472" s="133">
        <v>39369</v>
      </c>
      <c r="G472" s="134"/>
      <c r="H472" s="134">
        <v>1</v>
      </c>
      <c r="I472" s="134"/>
      <c r="J472" s="134"/>
      <c r="K472" s="134"/>
      <c r="L472" s="10" t="s">
        <v>325</v>
      </c>
      <c r="M472" s="11" t="s">
        <v>469</v>
      </c>
      <c r="N472" s="11" t="s">
        <v>469</v>
      </c>
    </row>
    <row r="473" spans="1:14">
      <c r="A473" s="4">
        <v>95</v>
      </c>
      <c r="B473" s="92" t="s">
        <v>1162</v>
      </c>
      <c r="C473" s="92" t="s">
        <v>702</v>
      </c>
      <c r="D473" s="92" t="s">
        <v>719</v>
      </c>
      <c r="E473" s="132" t="s">
        <v>1508</v>
      </c>
      <c r="F473" s="133">
        <v>39371</v>
      </c>
      <c r="G473" s="134"/>
      <c r="H473" s="134"/>
      <c r="I473" s="134"/>
      <c r="J473" s="134"/>
      <c r="K473" s="134">
        <v>1</v>
      </c>
      <c r="L473" s="10" t="s">
        <v>326</v>
      </c>
      <c r="M473" s="11" t="s">
        <v>262</v>
      </c>
      <c r="N473" s="11" t="s">
        <v>262</v>
      </c>
    </row>
    <row r="474" spans="1:14">
      <c r="A474" s="4">
        <v>96</v>
      </c>
      <c r="B474" s="92" t="s">
        <v>1162</v>
      </c>
      <c r="C474" s="92" t="s">
        <v>791</v>
      </c>
      <c r="D474" s="92" t="s">
        <v>1655</v>
      </c>
      <c r="E474" s="132" t="s">
        <v>1508</v>
      </c>
      <c r="F474" s="133">
        <v>39355</v>
      </c>
      <c r="G474" s="134"/>
      <c r="H474" s="134"/>
      <c r="I474" s="134"/>
      <c r="J474" s="134"/>
      <c r="K474" s="134">
        <v>1</v>
      </c>
      <c r="L474" s="10" t="s">
        <v>785</v>
      </c>
      <c r="M474" s="11" t="s">
        <v>262</v>
      </c>
      <c r="N474" s="11" t="s">
        <v>262</v>
      </c>
    </row>
    <row r="475" spans="1:14" ht="63.75">
      <c r="A475" s="4">
        <v>97</v>
      </c>
      <c r="B475" s="92" t="s">
        <v>1162</v>
      </c>
      <c r="C475" s="92" t="s">
        <v>791</v>
      </c>
      <c r="D475" s="92" t="s">
        <v>131</v>
      </c>
      <c r="E475" s="132" t="s">
        <v>327</v>
      </c>
      <c r="F475" s="133">
        <v>39354</v>
      </c>
      <c r="G475" s="134"/>
      <c r="H475" s="134"/>
      <c r="I475" s="134"/>
      <c r="J475" s="134">
        <v>1</v>
      </c>
      <c r="K475" s="134"/>
      <c r="L475" s="10" t="s">
        <v>328</v>
      </c>
      <c r="M475" s="11" t="s">
        <v>262</v>
      </c>
      <c r="N475" s="11" t="s">
        <v>262</v>
      </c>
    </row>
    <row r="476" spans="1:14" ht="51">
      <c r="A476" s="4">
        <v>98</v>
      </c>
      <c r="B476" s="92" t="s">
        <v>1162</v>
      </c>
      <c r="C476" s="92" t="s">
        <v>791</v>
      </c>
      <c r="D476" s="92" t="s">
        <v>1655</v>
      </c>
      <c r="E476" s="132" t="s">
        <v>729</v>
      </c>
      <c r="F476" s="133">
        <v>39364</v>
      </c>
      <c r="G476" s="134"/>
      <c r="H476" s="134"/>
      <c r="I476" s="134">
        <v>1</v>
      </c>
      <c r="J476" s="134"/>
      <c r="K476" s="134"/>
      <c r="L476" s="10" t="s">
        <v>730</v>
      </c>
      <c r="M476" s="11" t="s">
        <v>262</v>
      </c>
      <c r="N476" s="11" t="s">
        <v>262</v>
      </c>
    </row>
    <row r="477" spans="1:14" ht="38.25">
      <c r="A477" s="4">
        <v>99</v>
      </c>
      <c r="B477" s="92" t="s">
        <v>1162</v>
      </c>
      <c r="C477" s="92" t="s">
        <v>791</v>
      </c>
      <c r="D477" s="92" t="s">
        <v>1655</v>
      </c>
      <c r="E477" s="132" t="s">
        <v>312</v>
      </c>
      <c r="F477" s="133">
        <v>39373</v>
      </c>
      <c r="G477" s="134"/>
      <c r="H477" s="134">
        <v>1</v>
      </c>
      <c r="I477" s="134"/>
      <c r="J477" s="134"/>
      <c r="K477" s="134"/>
      <c r="L477" s="10" t="s">
        <v>997</v>
      </c>
      <c r="M477" s="11" t="s">
        <v>584</v>
      </c>
      <c r="N477" s="11" t="s">
        <v>262</v>
      </c>
    </row>
    <row r="478" spans="1:14" ht="63.75">
      <c r="A478" s="4">
        <v>100</v>
      </c>
      <c r="B478" s="92" t="s">
        <v>1162</v>
      </c>
      <c r="C478" s="92" t="s">
        <v>715</v>
      </c>
      <c r="D478" s="92" t="s">
        <v>280</v>
      </c>
      <c r="E478" s="132" t="s">
        <v>362</v>
      </c>
      <c r="F478" s="133">
        <v>39351</v>
      </c>
      <c r="G478" s="134"/>
      <c r="H478" s="134"/>
      <c r="I478" s="134"/>
      <c r="J478" s="134"/>
      <c r="K478" s="134">
        <v>1</v>
      </c>
      <c r="L478" s="10" t="s">
        <v>526</v>
      </c>
      <c r="M478" s="11" t="s">
        <v>262</v>
      </c>
      <c r="N478" s="11" t="s">
        <v>262</v>
      </c>
    </row>
    <row r="479" spans="1:14" ht="51">
      <c r="A479" s="4">
        <v>101</v>
      </c>
      <c r="B479" s="92" t="s">
        <v>1162</v>
      </c>
      <c r="C479" s="92" t="s">
        <v>715</v>
      </c>
      <c r="D479" s="92" t="s">
        <v>52</v>
      </c>
      <c r="E479" s="132" t="s">
        <v>661</v>
      </c>
      <c r="F479" s="133">
        <v>39354</v>
      </c>
      <c r="G479" s="134"/>
      <c r="H479" s="134"/>
      <c r="I479" s="134"/>
      <c r="J479" s="134"/>
      <c r="K479" s="134">
        <v>1</v>
      </c>
      <c r="L479" s="10" t="s">
        <v>1011</v>
      </c>
      <c r="M479" s="11" t="s">
        <v>262</v>
      </c>
      <c r="N479" s="11" t="s">
        <v>262</v>
      </c>
    </row>
    <row r="480" spans="1:14" ht="76.5">
      <c r="A480" s="4">
        <v>102</v>
      </c>
      <c r="B480" s="92" t="s">
        <v>1162</v>
      </c>
      <c r="C480" s="92" t="s">
        <v>715</v>
      </c>
      <c r="D480" s="92" t="s">
        <v>264</v>
      </c>
      <c r="E480" s="132" t="s">
        <v>661</v>
      </c>
      <c r="F480" s="133">
        <v>39355</v>
      </c>
      <c r="G480" s="134"/>
      <c r="H480" s="134"/>
      <c r="I480" s="134"/>
      <c r="J480" s="134"/>
      <c r="K480" s="134">
        <v>1</v>
      </c>
      <c r="L480" s="10" t="s">
        <v>1012</v>
      </c>
      <c r="M480" s="11" t="s">
        <v>262</v>
      </c>
      <c r="N480" s="11" t="s">
        <v>262</v>
      </c>
    </row>
    <row r="481" spans="1:14" ht="51">
      <c r="A481" s="4">
        <v>103</v>
      </c>
      <c r="B481" s="92" t="s">
        <v>1162</v>
      </c>
      <c r="C481" s="92" t="s">
        <v>715</v>
      </c>
      <c r="D481" s="92" t="s">
        <v>1350</v>
      </c>
      <c r="E481" s="132" t="s">
        <v>1013</v>
      </c>
      <c r="F481" s="133">
        <v>39358</v>
      </c>
      <c r="G481" s="134"/>
      <c r="H481" s="134"/>
      <c r="I481" s="134">
        <v>1</v>
      </c>
      <c r="J481" s="134"/>
      <c r="K481" s="134"/>
      <c r="L481" s="10" t="s">
        <v>1014</v>
      </c>
      <c r="M481" s="11" t="s">
        <v>262</v>
      </c>
      <c r="N481" s="11" t="s">
        <v>262</v>
      </c>
    </row>
    <row r="482" spans="1:14" ht="89.25">
      <c r="A482" s="4">
        <v>104</v>
      </c>
      <c r="B482" s="92" t="s">
        <v>1162</v>
      </c>
      <c r="C482" s="92" t="s">
        <v>715</v>
      </c>
      <c r="D482" s="92" t="s">
        <v>52</v>
      </c>
      <c r="E482" s="132" t="s">
        <v>1015</v>
      </c>
      <c r="F482" s="133">
        <v>39375</v>
      </c>
      <c r="G482" s="134"/>
      <c r="H482" s="134"/>
      <c r="I482" s="134">
        <v>1</v>
      </c>
      <c r="J482" s="134"/>
      <c r="K482" s="134"/>
      <c r="L482" s="10" t="s">
        <v>1016</v>
      </c>
      <c r="M482" s="11" t="s">
        <v>262</v>
      </c>
      <c r="N482" s="11" t="s">
        <v>262</v>
      </c>
    </row>
    <row r="483" spans="1:14" ht="38.25">
      <c r="A483" s="4">
        <v>105</v>
      </c>
      <c r="B483" s="92" t="s">
        <v>1162</v>
      </c>
      <c r="C483" s="92" t="s">
        <v>622</v>
      </c>
      <c r="D483" s="92" t="s">
        <v>1805</v>
      </c>
      <c r="E483" s="132" t="s">
        <v>661</v>
      </c>
      <c r="F483" s="133">
        <v>39390</v>
      </c>
      <c r="G483" s="134"/>
      <c r="H483" s="134"/>
      <c r="I483" s="134"/>
      <c r="J483" s="134"/>
      <c r="K483" s="134">
        <v>1</v>
      </c>
      <c r="L483" s="10" t="s">
        <v>1017</v>
      </c>
      <c r="M483" s="11" t="s">
        <v>262</v>
      </c>
      <c r="N483" s="11" t="s">
        <v>262</v>
      </c>
    </row>
    <row r="484" spans="1:14">
      <c r="A484" s="4">
        <v>106</v>
      </c>
      <c r="B484" s="92" t="s">
        <v>1162</v>
      </c>
      <c r="C484" s="92" t="s">
        <v>702</v>
      </c>
      <c r="D484" s="92" t="s">
        <v>710</v>
      </c>
      <c r="E484" s="132" t="s">
        <v>1018</v>
      </c>
      <c r="F484" s="133">
        <v>39391</v>
      </c>
      <c r="G484" s="134"/>
      <c r="H484" s="134"/>
      <c r="I484" s="134"/>
      <c r="J484" s="134">
        <v>1</v>
      </c>
      <c r="K484" s="134"/>
      <c r="L484" s="10" t="s">
        <v>1019</v>
      </c>
      <c r="M484" s="11" t="s">
        <v>262</v>
      </c>
      <c r="N484" s="11" t="s">
        <v>262</v>
      </c>
    </row>
    <row r="485" spans="1:14">
      <c r="A485" s="4">
        <v>107</v>
      </c>
      <c r="B485" s="92" t="s">
        <v>1162</v>
      </c>
      <c r="C485" s="92" t="s">
        <v>702</v>
      </c>
      <c r="D485" s="92" t="s">
        <v>712</v>
      </c>
      <c r="E485" s="132" t="s">
        <v>1020</v>
      </c>
      <c r="F485" s="133">
        <v>39392</v>
      </c>
      <c r="G485" s="134"/>
      <c r="H485" s="134"/>
      <c r="I485" s="134">
        <v>1</v>
      </c>
      <c r="J485" s="134"/>
      <c r="K485" s="134"/>
      <c r="L485" s="10" t="s">
        <v>1597</v>
      </c>
      <c r="M485" s="11" t="s">
        <v>262</v>
      </c>
      <c r="N485" s="11" t="s">
        <v>262</v>
      </c>
    </row>
    <row r="486" spans="1:14">
      <c r="A486" s="4">
        <v>108</v>
      </c>
      <c r="B486" s="92" t="s">
        <v>1162</v>
      </c>
      <c r="C486" s="92" t="s">
        <v>702</v>
      </c>
      <c r="D486" s="92" t="s">
        <v>710</v>
      </c>
      <c r="E486" s="132" t="s">
        <v>1021</v>
      </c>
      <c r="F486" s="133">
        <v>39410</v>
      </c>
      <c r="G486" s="134"/>
      <c r="H486" s="134"/>
      <c r="I486" s="134">
        <v>1</v>
      </c>
      <c r="J486" s="134"/>
      <c r="K486" s="134"/>
      <c r="L486" s="10" t="s">
        <v>1022</v>
      </c>
      <c r="M486" s="11" t="s">
        <v>262</v>
      </c>
      <c r="N486" s="11" t="s">
        <v>262</v>
      </c>
    </row>
    <row r="487" spans="1:14" ht="51">
      <c r="A487" s="4">
        <v>109</v>
      </c>
      <c r="B487" s="92" t="s">
        <v>1162</v>
      </c>
      <c r="C487" s="92" t="s">
        <v>715</v>
      </c>
      <c r="D487" s="92" t="s">
        <v>280</v>
      </c>
      <c r="E487" s="132" t="s">
        <v>664</v>
      </c>
      <c r="F487" s="133">
        <v>39391</v>
      </c>
      <c r="G487" s="134"/>
      <c r="H487" s="134"/>
      <c r="I487" s="134"/>
      <c r="J487" s="134"/>
      <c r="K487" s="134">
        <v>1</v>
      </c>
      <c r="L487" s="10" t="s">
        <v>1023</v>
      </c>
      <c r="M487" s="11" t="s">
        <v>262</v>
      </c>
      <c r="N487" s="11" t="s">
        <v>262</v>
      </c>
    </row>
    <row r="488" spans="1:14">
      <c r="A488" s="4">
        <v>110</v>
      </c>
      <c r="B488" s="92" t="s">
        <v>1162</v>
      </c>
      <c r="C488" s="92" t="s">
        <v>791</v>
      </c>
      <c r="D488" s="92" t="s">
        <v>131</v>
      </c>
      <c r="E488" s="132" t="s">
        <v>1024</v>
      </c>
      <c r="F488" s="133">
        <v>39419</v>
      </c>
      <c r="G488" s="134"/>
      <c r="H488" s="134"/>
      <c r="I488" s="134"/>
      <c r="J488" s="134">
        <v>1</v>
      </c>
      <c r="K488" s="134"/>
      <c r="L488" s="10" t="s">
        <v>1025</v>
      </c>
      <c r="M488" s="11" t="s">
        <v>262</v>
      </c>
      <c r="N488" s="11" t="s">
        <v>262</v>
      </c>
    </row>
    <row r="489" spans="1:14" ht="25.5">
      <c r="A489" s="4">
        <v>111</v>
      </c>
      <c r="B489" s="92" t="s">
        <v>1162</v>
      </c>
      <c r="C489" s="92" t="s">
        <v>715</v>
      </c>
      <c r="D489" s="92" t="s">
        <v>52</v>
      </c>
      <c r="E489" s="132" t="s">
        <v>1026</v>
      </c>
      <c r="F489" s="133">
        <v>39416</v>
      </c>
      <c r="G489" s="134"/>
      <c r="H489" s="134"/>
      <c r="I489" s="134">
        <v>1</v>
      </c>
      <c r="J489" s="134"/>
      <c r="K489" s="134"/>
      <c r="L489" s="10" t="s">
        <v>1027</v>
      </c>
      <c r="M489" s="11" t="s">
        <v>262</v>
      </c>
      <c r="N489" s="11"/>
    </row>
    <row r="490" spans="1:14" ht="57" customHeight="1">
      <c r="A490" s="4">
        <v>112</v>
      </c>
      <c r="B490" s="92" t="s">
        <v>1162</v>
      </c>
      <c r="C490" s="92" t="s">
        <v>622</v>
      </c>
      <c r="D490" s="92" t="s">
        <v>1028</v>
      </c>
      <c r="E490" s="132" t="s">
        <v>1029</v>
      </c>
      <c r="F490" s="133">
        <v>39444</v>
      </c>
      <c r="G490" s="134"/>
      <c r="H490" s="134"/>
      <c r="I490" s="134"/>
      <c r="J490" s="134">
        <v>1</v>
      </c>
      <c r="K490" s="134"/>
      <c r="L490" s="10" t="s">
        <v>188</v>
      </c>
      <c r="M490" s="11" t="s">
        <v>262</v>
      </c>
      <c r="N490" s="11" t="s">
        <v>262</v>
      </c>
    </row>
    <row r="491" spans="1:14" ht="57" customHeight="1">
      <c r="A491" s="4">
        <v>113</v>
      </c>
      <c r="B491" s="92" t="s">
        <v>1162</v>
      </c>
      <c r="C491" s="92" t="s">
        <v>791</v>
      </c>
      <c r="D491" s="92" t="s">
        <v>131</v>
      </c>
      <c r="E491" s="132" t="s">
        <v>1951</v>
      </c>
      <c r="F491" s="133">
        <v>39472</v>
      </c>
      <c r="G491" s="134"/>
      <c r="H491" s="134"/>
      <c r="I491" s="134">
        <v>1</v>
      </c>
      <c r="J491" s="134"/>
      <c r="K491" s="134"/>
      <c r="L491" s="10" t="s">
        <v>757</v>
      </c>
      <c r="M491" s="11" t="s">
        <v>262</v>
      </c>
      <c r="N491" s="11" t="s">
        <v>262</v>
      </c>
    </row>
    <row r="492" spans="1:14" ht="57" customHeight="1">
      <c r="A492" s="4">
        <v>114</v>
      </c>
      <c r="B492" s="92" t="s">
        <v>1162</v>
      </c>
      <c r="C492" s="92" t="s">
        <v>791</v>
      </c>
      <c r="D492" s="92" t="s">
        <v>131</v>
      </c>
      <c r="E492" s="132" t="s">
        <v>1952</v>
      </c>
      <c r="F492" s="133">
        <v>39475</v>
      </c>
      <c r="G492" s="134"/>
      <c r="H492" s="134"/>
      <c r="I492" s="134">
        <v>1</v>
      </c>
      <c r="J492" s="134"/>
      <c r="K492" s="134"/>
      <c r="L492" s="10" t="s">
        <v>636</v>
      </c>
      <c r="M492" s="11" t="s">
        <v>262</v>
      </c>
      <c r="N492" s="11" t="s">
        <v>262</v>
      </c>
    </row>
    <row r="493" spans="1:14" ht="57" customHeight="1">
      <c r="A493" s="4">
        <v>115</v>
      </c>
      <c r="B493" s="92" t="s">
        <v>1162</v>
      </c>
      <c r="C493" s="92" t="s">
        <v>715</v>
      </c>
      <c r="D493" s="92" t="s">
        <v>280</v>
      </c>
      <c r="E493" s="132" t="s">
        <v>1953</v>
      </c>
      <c r="F493" s="133">
        <v>39454</v>
      </c>
      <c r="G493" s="134"/>
      <c r="H493" s="134"/>
      <c r="I493" s="134">
        <v>1</v>
      </c>
      <c r="J493" s="134"/>
      <c r="K493" s="134"/>
      <c r="L493" s="10" t="s">
        <v>637</v>
      </c>
      <c r="M493" s="11" t="s">
        <v>262</v>
      </c>
      <c r="N493" s="11" t="s">
        <v>262</v>
      </c>
    </row>
    <row r="494" spans="1:14" s="44" customFormat="1" ht="51">
      <c r="A494" s="137">
        <v>116</v>
      </c>
      <c r="B494" s="92" t="s">
        <v>1162</v>
      </c>
      <c r="C494" s="138" t="s">
        <v>702</v>
      </c>
      <c r="D494" s="138" t="s">
        <v>703</v>
      </c>
      <c r="E494" s="139" t="s">
        <v>1954</v>
      </c>
      <c r="F494" s="140">
        <v>39514</v>
      </c>
      <c r="G494" s="141"/>
      <c r="H494" s="141">
        <v>1</v>
      </c>
      <c r="I494" s="141"/>
      <c r="J494" s="141"/>
      <c r="K494" s="141"/>
      <c r="L494" s="142" t="s">
        <v>1754</v>
      </c>
      <c r="M494" s="11" t="s">
        <v>262</v>
      </c>
      <c r="N494" s="143" t="s">
        <v>262</v>
      </c>
    </row>
    <row r="495" spans="1:14" s="44" customFormat="1" ht="76.5">
      <c r="A495" s="144">
        <v>117</v>
      </c>
      <c r="B495" s="92" t="s">
        <v>1162</v>
      </c>
      <c r="C495" s="138" t="s">
        <v>715</v>
      </c>
      <c r="D495" s="138" t="s">
        <v>52</v>
      </c>
      <c r="E495" s="139" t="s">
        <v>1955</v>
      </c>
      <c r="F495" s="140">
        <v>39512</v>
      </c>
      <c r="G495" s="141"/>
      <c r="H495" s="141"/>
      <c r="I495" s="141">
        <v>1</v>
      </c>
      <c r="J495" s="141"/>
      <c r="K495" s="141"/>
      <c r="L495" s="142" t="s">
        <v>1755</v>
      </c>
      <c r="M495" s="11" t="s">
        <v>262</v>
      </c>
      <c r="N495" s="143" t="s">
        <v>262</v>
      </c>
    </row>
    <row r="496" spans="1:14" ht="38.25">
      <c r="A496" s="4">
        <v>1</v>
      </c>
      <c r="B496" s="7" t="s">
        <v>1163</v>
      </c>
      <c r="C496" s="12" t="s">
        <v>668</v>
      </c>
      <c r="D496" s="12" t="s">
        <v>653</v>
      </c>
      <c r="E496" s="13" t="s">
        <v>1956</v>
      </c>
      <c r="F496" s="119" t="s">
        <v>1957</v>
      </c>
      <c r="G496" s="120">
        <v>1</v>
      </c>
      <c r="H496" s="120"/>
      <c r="I496" s="120"/>
      <c r="J496" s="120"/>
      <c r="K496" s="120"/>
      <c r="L496" s="10" t="s">
        <v>1958</v>
      </c>
      <c r="M496" s="11" t="s">
        <v>1959</v>
      </c>
      <c r="N496" s="11"/>
    </row>
    <row r="497" spans="1:14" ht="25.5">
      <c r="A497" s="4">
        <v>2</v>
      </c>
      <c r="B497" s="7" t="s">
        <v>1163</v>
      </c>
      <c r="C497" s="12" t="s">
        <v>668</v>
      </c>
      <c r="D497" s="12" t="s">
        <v>1960</v>
      </c>
      <c r="E497" s="13" t="s">
        <v>1961</v>
      </c>
      <c r="F497" s="119" t="s">
        <v>1962</v>
      </c>
      <c r="G497" s="120"/>
      <c r="H497" s="120"/>
      <c r="I497" s="120">
        <v>1</v>
      </c>
      <c r="J497" s="120"/>
      <c r="K497" s="120"/>
      <c r="L497" s="10" t="s">
        <v>1963</v>
      </c>
      <c r="M497" s="11"/>
      <c r="N497" s="11"/>
    </row>
    <row r="498" spans="1:14" ht="25.5">
      <c r="A498" s="4">
        <v>3</v>
      </c>
      <c r="B498" s="7" t="s">
        <v>1163</v>
      </c>
      <c r="C498" s="12" t="s">
        <v>668</v>
      </c>
      <c r="D498" s="12" t="s">
        <v>1964</v>
      </c>
      <c r="E498" s="13" t="s">
        <v>1965</v>
      </c>
      <c r="F498" s="119" t="s">
        <v>1966</v>
      </c>
      <c r="G498" s="120"/>
      <c r="H498" s="120"/>
      <c r="I498" s="120"/>
      <c r="J498" s="120">
        <v>1</v>
      </c>
      <c r="K498" s="120"/>
      <c r="L498" s="10" t="s">
        <v>1963</v>
      </c>
      <c r="M498" s="11"/>
      <c r="N498" s="11"/>
    </row>
    <row r="499" spans="1:14" ht="25.5">
      <c r="A499" s="4">
        <v>4</v>
      </c>
      <c r="B499" s="7" t="s">
        <v>1163</v>
      </c>
      <c r="C499" s="12" t="s">
        <v>364</v>
      </c>
      <c r="D499" s="12" t="s">
        <v>1967</v>
      </c>
      <c r="E499" s="13" t="s">
        <v>1968</v>
      </c>
      <c r="F499" s="119">
        <v>39258</v>
      </c>
      <c r="G499" s="120"/>
      <c r="H499" s="120">
        <v>1</v>
      </c>
      <c r="I499" s="120"/>
      <c r="J499" s="120"/>
      <c r="K499" s="120"/>
      <c r="L499" s="10" t="s">
        <v>1773</v>
      </c>
      <c r="M499" s="11" t="s">
        <v>1774</v>
      </c>
      <c r="N499" s="11"/>
    </row>
    <row r="500" spans="1:14" ht="38.25">
      <c r="A500" s="4">
        <v>5</v>
      </c>
      <c r="B500" s="7" t="s">
        <v>1163</v>
      </c>
      <c r="C500" s="12" t="s">
        <v>364</v>
      </c>
      <c r="D500" s="12" t="s">
        <v>1775</v>
      </c>
      <c r="E500" s="13" t="s">
        <v>1776</v>
      </c>
      <c r="F500" s="119">
        <v>39258</v>
      </c>
      <c r="G500" s="120"/>
      <c r="H500" s="120">
        <v>1</v>
      </c>
      <c r="I500" s="120"/>
      <c r="J500" s="120"/>
      <c r="K500" s="120"/>
      <c r="L500" s="10" t="s">
        <v>1777</v>
      </c>
      <c r="M500" s="11" t="s">
        <v>1774</v>
      </c>
      <c r="N500" s="11"/>
    </row>
    <row r="501" spans="1:14" ht="25.5">
      <c r="A501" s="4">
        <v>6</v>
      </c>
      <c r="B501" s="7" t="s">
        <v>1163</v>
      </c>
      <c r="C501" s="12" t="s">
        <v>1778</v>
      </c>
      <c r="D501" s="12" t="s">
        <v>1779</v>
      </c>
      <c r="E501" s="13" t="s">
        <v>1780</v>
      </c>
      <c r="F501" s="119">
        <v>39223</v>
      </c>
      <c r="G501" s="120"/>
      <c r="H501" s="120">
        <v>1</v>
      </c>
      <c r="I501" s="120"/>
      <c r="J501" s="120"/>
      <c r="K501" s="120"/>
      <c r="L501" s="10" t="s">
        <v>47</v>
      </c>
      <c r="M501" s="11" t="s">
        <v>48</v>
      </c>
      <c r="N501" s="11"/>
    </row>
    <row r="502" spans="1:14" ht="38.25">
      <c r="A502" s="4">
        <v>7</v>
      </c>
      <c r="B502" s="7" t="s">
        <v>1163</v>
      </c>
      <c r="C502" s="12" t="s">
        <v>1778</v>
      </c>
      <c r="D502" s="12" t="s">
        <v>49</v>
      </c>
      <c r="E502" s="13" t="s">
        <v>50</v>
      </c>
      <c r="F502" s="119">
        <v>39254</v>
      </c>
      <c r="G502" s="120"/>
      <c r="H502" s="120">
        <v>1</v>
      </c>
      <c r="I502" s="120"/>
      <c r="J502" s="120"/>
      <c r="K502" s="120"/>
      <c r="L502" s="10" t="s">
        <v>1071</v>
      </c>
      <c r="M502" s="11" t="s">
        <v>48</v>
      </c>
      <c r="N502" s="11"/>
    </row>
    <row r="503" spans="1:14" ht="25.5">
      <c r="A503" s="4">
        <v>8</v>
      </c>
      <c r="B503" s="7" t="s">
        <v>1163</v>
      </c>
      <c r="C503" s="12" t="s">
        <v>1778</v>
      </c>
      <c r="D503" s="12" t="s">
        <v>1072</v>
      </c>
      <c r="E503" s="13" t="s">
        <v>1073</v>
      </c>
      <c r="F503" s="119" t="s">
        <v>1074</v>
      </c>
      <c r="G503" s="120"/>
      <c r="H503" s="120"/>
      <c r="I503" s="120">
        <v>1</v>
      </c>
      <c r="J503" s="120"/>
      <c r="K503" s="120"/>
      <c r="L503" s="10" t="s">
        <v>1963</v>
      </c>
      <c r="M503" s="11" t="s">
        <v>48</v>
      </c>
      <c r="N503" s="11"/>
    </row>
    <row r="504" spans="1:14" ht="25.5">
      <c r="A504" s="4">
        <v>9</v>
      </c>
      <c r="B504" s="7" t="s">
        <v>1163</v>
      </c>
      <c r="C504" s="12" t="s">
        <v>1075</v>
      </c>
      <c r="D504" s="12" t="s">
        <v>1076</v>
      </c>
      <c r="E504" s="13" t="s">
        <v>152</v>
      </c>
      <c r="F504" s="119">
        <v>39188</v>
      </c>
      <c r="G504" s="120"/>
      <c r="H504" s="120"/>
      <c r="I504" s="120">
        <v>1</v>
      </c>
      <c r="J504" s="120"/>
      <c r="K504" s="120"/>
      <c r="L504" s="10" t="s">
        <v>76</v>
      </c>
      <c r="M504" s="11" t="s">
        <v>48</v>
      </c>
      <c r="N504" s="11"/>
    </row>
    <row r="505" spans="1:14" ht="38.25">
      <c r="A505" s="4">
        <v>10</v>
      </c>
      <c r="B505" s="7" t="s">
        <v>1163</v>
      </c>
      <c r="C505" s="12" t="s">
        <v>1075</v>
      </c>
      <c r="D505" s="12" t="s">
        <v>77</v>
      </c>
      <c r="E505" s="13" t="s">
        <v>78</v>
      </c>
      <c r="F505" s="119">
        <v>39243</v>
      </c>
      <c r="G505" s="120"/>
      <c r="H505" s="120"/>
      <c r="I505" s="120">
        <v>1</v>
      </c>
      <c r="J505" s="120"/>
      <c r="K505" s="120"/>
      <c r="L505" s="10" t="s">
        <v>1080</v>
      </c>
      <c r="M505" s="11" t="s">
        <v>48</v>
      </c>
      <c r="N505" s="11"/>
    </row>
    <row r="506" spans="1:14" ht="63.75">
      <c r="A506" s="4">
        <v>11</v>
      </c>
      <c r="B506" s="7" t="s">
        <v>1163</v>
      </c>
      <c r="C506" s="12" t="s">
        <v>1075</v>
      </c>
      <c r="D506" s="12" t="s">
        <v>77</v>
      </c>
      <c r="E506" s="13" t="s">
        <v>1081</v>
      </c>
      <c r="F506" s="119">
        <v>39200</v>
      </c>
      <c r="G506" s="120"/>
      <c r="H506" s="120"/>
      <c r="I506" s="120"/>
      <c r="J506" s="120">
        <v>1</v>
      </c>
      <c r="K506" s="120"/>
      <c r="L506" s="10" t="s">
        <v>1082</v>
      </c>
      <c r="M506" s="11" t="s">
        <v>48</v>
      </c>
      <c r="N506" s="11"/>
    </row>
    <row r="507" spans="1:14" ht="25.5">
      <c r="A507" s="4">
        <v>12</v>
      </c>
      <c r="B507" s="7" t="s">
        <v>1163</v>
      </c>
      <c r="C507" s="12" t="s">
        <v>1103</v>
      </c>
      <c r="D507" s="12" t="s">
        <v>1083</v>
      </c>
      <c r="E507" s="13" t="s">
        <v>1084</v>
      </c>
      <c r="F507" s="119">
        <v>39205</v>
      </c>
      <c r="G507" s="120"/>
      <c r="H507" s="120"/>
      <c r="I507" s="120">
        <v>1</v>
      </c>
      <c r="J507" s="120"/>
      <c r="K507" s="120"/>
      <c r="L507" s="10" t="s">
        <v>1085</v>
      </c>
      <c r="M507" s="11" t="s">
        <v>48</v>
      </c>
      <c r="N507" s="11"/>
    </row>
    <row r="508" spans="1:14" ht="38.25">
      <c r="A508" s="4">
        <v>13</v>
      </c>
      <c r="B508" s="7" t="s">
        <v>1163</v>
      </c>
      <c r="C508" s="12" t="s">
        <v>1103</v>
      </c>
      <c r="D508" s="12" t="s">
        <v>1086</v>
      </c>
      <c r="E508" s="13" t="s">
        <v>1087</v>
      </c>
      <c r="F508" s="119">
        <v>39192</v>
      </c>
      <c r="G508" s="120"/>
      <c r="H508" s="120">
        <v>1</v>
      </c>
      <c r="I508" s="120"/>
      <c r="J508" s="120"/>
      <c r="K508" s="120"/>
      <c r="L508" s="10" t="s">
        <v>1088</v>
      </c>
      <c r="M508" s="11" t="s">
        <v>48</v>
      </c>
      <c r="N508" s="11"/>
    </row>
    <row r="509" spans="1:14" ht="25.5">
      <c r="A509" s="4">
        <v>14</v>
      </c>
      <c r="B509" s="7" t="s">
        <v>1163</v>
      </c>
      <c r="C509" s="12" t="s">
        <v>1103</v>
      </c>
      <c r="D509" s="12" t="s">
        <v>1086</v>
      </c>
      <c r="E509" s="13" t="s">
        <v>1089</v>
      </c>
      <c r="F509" s="119">
        <v>39260</v>
      </c>
      <c r="G509" s="120"/>
      <c r="H509" s="120">
        <v>1</v>
      </c>
      <c r="I509" s="120"/>
      <c r="J509" s="120"/>
      <c r="K509" s="120"/>
      <c r="L509" s="10" t="s">
        <v>1090</v>
      </c>
      <c r="M509" s="11" t="s">
        <v>48</v>
      </c>
      <c r="N509" s="11"/>
    </row>
    <row r="510" spans="1:14">
      <c r="A510" s="4">
        <v>15</v>
      </c>
      <c r="B510" s="7" t="s">
        <v>1163</v>
      </c>
      <c r="C510" s="12" t="s">
        <v>1108</v>
      </c>
      <c r="D510" s="12" t="s">
        <v>1091</v>
      </c>
      <c r="E510" s="13" t="s">
        <v>1092</v>
      </c>
      <c r="F510" s="119">
        <v>39183</v>
      </c>
      <c r="G510" s="120"/>
      <c r="H510" s="120"/>
      <c r="I510" s="120">
        <v>1</v>
      </c>
      <c r="J510" s="120"/>
      <c r="K510" s="120"/>
      <c r="L510" s="10" t="s">
        <v>1093</v>
      </c>
      <c r="M510" s="11" t="s">
        <v>262</v>
      </c>
      <c r="N510" s="11"/>
    </row>
    <row r="511" spans="1:14">
      <c r="A511" s="4">
        <v>16</v>
      </c>
      <c r="B511" s="7" t="s">
        <v>1163</v>
      </c>
      <c r="C511" s="12" t="s">
        <v>1108</v>
      </c>
      <c r="D511" s="12" t="s">
        <v>1094</v>
      </c>
      <c r="E511" s="13" t="s">
        <v>1095</v>
      </c>
      <c r="F511" s="119">
        <v>39189</v>
      </c>
      <c r="G511" s="120"/>
      <c r="H511" s="120"/>
      <c r="I511" s="120"/>
      <c r="J511" s="120">
        <v>1</v>
      </c>
      <c r="K511" s="120"/>
      <c r="L511" s="10" t="s">
        <v>1093</v>
      </c>
      <c r="M511" s="11" t="s">
        <v>262</v>
      </c>
      <c r="N511" s="11"/>
    </row>
    <row r="512" spans="1:14" ht="25.5">
      <c r="A512" s="4">
        <v>17</v>
      </c>
      <c r="B512" s="7" t="s">
        <v>1163</v>
      </c>
      <c r="C512" s="12" t="s">
        <v>1108</v>
      </c>
      <c r="D512" s="12" t="s">
        <v>1096</v>
      </c>
      <c r="E512" s="13" t="s">
        <v>1097</v>
      </c>
      <c r="F512" s="119">
        <v>39193</v>
      </c>
      <c r="G512" s="120"/>
      <c r="H512" s="120"/>
      <c r="I512" s="120">
        <v>1</v>
      </c>
      <c r="J512" s="120"/>
      <c r="K512" s="120"/>
      <c r="L512" s="10" t="s">
        <v>1098</v>
      </c>
      <c r="M512" s="11" t="s">
        <v>1099</v>
      </c>
      <c r="N512" s="11"/>
    </row>
    <row r="513" spans="1:14" ht="38.25">
      <c r="A513" s="4">
        <v>18</v>
      </c>
      <c r="B513" s="7" t="s">
        <v>1163</v>
      </c>
      <c r="C513" s="12" t="s">
        <v>1108</v>
      </c>
      <c r="D513" s="12" t="s">
        <v>1100</v>
      </c>
      <c r="E513" s="13" t="s">
        <v>1101</v>
      </c>
      <c r="F513" s="119">
        <v>39197</v>
      </c>
      <c r="G513" s="120">
        <v>1</v>
      </c>
      <c r="H513" s="120"/>
      <c r="I513" s="120"/>
      <c r="J513" s="120"/>
      <c r="K513" s="120"/>
      <c r="L513" s="10" t="s">
        <v>135</v>
      </c>
      <c r="M513" s="11" t="s">
        <v>48</v>
      </c>
      <c r="N513" s="11"/>
    </row>
    <row r="514" spans="1:14" ht="51">
      <c r="A514" s="4">
        <v>19</v>
      </c>
      <c r="B514" s="7" t="s">
        <v>1163</v>
      </c>
      <c r="C514" s="12" t="s">
        <v>1108</v>
      </c>
      <c r="D514" s="12" t="s">
        <v>136</v>
      </c>
      <c r="E514" s="13" t="s">
        <v>249</v>
      </c>
      <c r="F514" s="119">
        <v>39239</v>
      </c>
      <c r="G514" s="120"/>
      <c r="H514" s="120">
        <v>1</v>
      </c>
      <c r="I514" s="120"/>
      <c r="J514" s="120"/>
      <c r="K514" s="120"/>
      <c r="L514" s="10" t="s">
        <v>250</v>
      </c>
      <c r="M514" s="11" t="s">
        <v>251</v>
      </c>
      <c r="N514" s="11"/>
    </row>
    <row r="515" spans="1:14" ht="38.25">
      <c r="A515" s="4">
        <v>20</v>
      </c>
      <c r="B515" s="7" t="s">
        <v>1163</v>
      </c>
      <c r="C515" s="12" t="s">
        <v>1075</v>
      </c>
      <c r="D515" s="12"/>
      <c r="E515" s="13" t="s">
        <v>252</v>
      </c>
      <c r="F515" s="119">
        <v>39248</v>
      </c>
      <c r="G515" s="120"/>
      <c r="H515" s="120"/>
      <c r="I515" s="120"/>
      <c r="J515" s="120"/>
      <c r="K515" s="120">
        <v>2</v>
      </c>
      <c r="L515" s="10" t="s">
        <v>253</v>
      </c>
      <c r="M515" s="11"/>
      <c r="N515" s="11"/>
    </row>
    <row r="516" spans="1:14" ht="25.5">
      <c r="A516" s="4">
        <v>21</v>
      </c>
      <c r="B516" s="7" t="s">
        <v>1163</v>
      </c>
      <c r="C516" s="12" t="s">
        <v>1103</v>
      </c>
      <c r="D516" s="12"/>
      <c r="E516" s="13" t="s">
        <v>254</v>
      </c>
      <c r="F516" s="119">
        <v>39243</v>
      </c>
      <c r="G516" s="120"/>
      <c r="H516" s="120"/>
      <c r="I516" s="120"/>
      <c r="J516" s="120"/>
      <c r="K516" s="120">
        <v>1</v>
      </c>
      <c r="L516" s="10" t="s">
        <v>255</v>
      </c>
      <c r="M516" s="11"/>
      <c r="N516" s="11"/>
    </row>
    <row r="517" spans="1:14">
      <c r="A517" s="4">
        <v>22</v>
      </c>
      <c r="B517" s="7" t="s">
        <v>1163</v>
      </c>
      <c r="C517" s="12" t="s">
        <v>1103</v>
      </c>
      <c r="D517" s="12"/>
      <c r="E517" s="13" t="s">
        <v>254</v>
      </c>
      <c r="F517" s="119">
        <v>39223</v>
      </c>
      <c r="G517" s="120"/>
      <c r="H517" s="120"/>
      <c r="I517" s="120"/>
      <c r="J517" s="120"/>
      <c r="K517" s="120">
        <v>1</v>
      </c>
      <c r="L517" s="10" t="s">
        <v>1106</v>
      </c>
      <c r="M517" s="11"/>
      <c r="N517" s="11"/>
    </row>
    <row r="518" spans="1:14" ht="25.5">
      <c r="A518" s="4">
        <v>23</v>
      </c>
      <c r="B518" s="7" t="s">
        <v>1163</v>
      </c>
      <c r="C518" s="12" t="s">
        <v>1103</v>
      </c>
      <c r="D518" s="12"/>
      <c r="E518" s="13" t="s">
        <v>1496</v>
      </c>
      <c r="F518" s="119">
        <v>39237</v>
      </c>
      <c r="G518" s="120"/>
      <c r="H518" s="120"/>
      <c r="I518" s="120"/>
      <c r="J518" s="120"/>
      <c r="K518" s="120">
        <v>1</v>
      </c>
      <c r="L518" s="10" t="s">
        <v>256</v>
      </c>
      <c r="M518" s="11"/>
      <c r="N518" s="11"/>
    </row>
    <row r="519" spans="1:14">
      <c r="A519" s="4">
        <v>24</v>
      </c>
      <c r="B519" s="7" t="s">
        <v>1163</v>
      </c>
      <c r="C519" s="12" t="s">
        <v>1103</v>
      </c>
      <c r="D519" s="12"/>
      <c r="E519" s="13" t="s">
        <v>1496</v>
      </c>
      <c r="F519" s="119">
        <v>39258</v>
      </c>
      <c r="G519" s="120"/>
      <c r="H519" s="120"/>
      <c r="I519" s="120"/>
      <c r="J519" s="120"/>
      <c r="K519" s="120">
        <v>1</v>
      </c>
      <c r="L519" s="10" t="s">
        <v>1106</v>
      </c>
      <c r="M519" s="11"/>
      <c r="N519" s="11"/>
    </row>
    <row r="520" spans="1:14">
      <c r="A520" s="4">
        <v>25</v>
      </c>
      <c r="B520" s="7" t="s">
        <v>1163</v>
      </c>
      <c r="C520" s="12" t="s">
        <v>1778</v>
      </c>
      <c r="D520" s="12"/>
      <c r="E520" s="13" t="s">
        <v>1496</v>
      </c>
      <c r="F520" s="119">
        <v>39255</v>
      </c>
      <c r="G520" s="120"/>
      <c r="H520" s="120"/>
      <c r="I520" s="120"/>
      <c r="J520" s="120"/>
      <c r="K520" s="120">
        <v>1</v>
      </c>
      <c r="L520" s="10" t="s">
        <v>257</v>
      </c>
      <c r="M520" s="11"/>
      <c r="N520" s="11"/>
    </row>
    <row r="521" spans="1:14">
      <c r="A521" s="4">
        <v>26</v>
      </c>
      <c r="B521" s="7" t="s">
        <v>1163</v>
      </c>
      <c r="C521" s="12" t="s">
        <v>1778</v>
      </c>
      <c r="D521" s="12"/>
      <c r="E521" s="13" t="s">
        <v>16</v>
      </c>
      <c r="F521" s="119">
        <v>39257</v>
      </c>
      <c r="G521" s="120"/>
      <c r="H521" s="120"/>
      <c r="I521" s="120"/>
      <c r="J521" s="120"/>
      <c r="K521" s="120">
        <v>1</v>
      </c>
      <c r="L521" s="10" t="s">
        <v>258</v>
      </c>
      <c r="M521" s="11"/>
      <c r="N521" s="11"/>
    </row>
    <row r="522" spans="1:14" ht="25.5">
      <c r="A522" s="4">
        <v>27</v>
      </c>
      <c r="B522" s="7" t="s">
        <v>1163</v>
      </c>
      <c r="C522" s="12" t="s">
        <v>668</v>
      </c>
      <c r="D522" s="12"/>
      <c r="E522" s="13" t="s">
        <v>410</v>
      </c>
      <c r="F522" s="119">
        <v>39255</v>
      </c>
      <c r="G522" s="120"/>
      <c r="H522" s="120"/>
      <c r="I522" s="120"/>
      <c r="J522" s="120"/>
      <c r="K522" s="120">
        <v>1</v>
      </c>
      <c r="L522" s="10" t="s">
        <v>411</v>
      </c>
      <c r="M522" s="11"/>
      <c r="N522" s="11"/>
    </row>
    <row r="523" spans="1:14">
      <c r="A523" s="4">
        <v>28</v>
      </c>
      <c r="B523" s="7" t="s">
        <v>1163</v>
      </c>
      <c r="C523" s="12" t="s">
        <v>1778</v>
      </c>
      <c r="D523" s="12" t="s">
        <v>49</v>
      </c>
      <c r="E523" s="13" t="s">
        <v>412</v>
      </c>
      <c r="F523" s="119">
        <v>39265</v>
      </c>
      <c r="G523" s="120">
        <v>0</v>
      </c>
      <c r="H523" s="120"/>
      <c r="I523" s="120"/>
      <c r="J523" s="120"/>
      <c r="K523" s="120">
        <v>1</v>
      </c>
      <c r="L523" s="10" t="s">
        <v>404</v>
      </c>
      <c r="M523" s="11"/>
      <c r="N523" s="11"/>
    </row>
    <row r="524" spans="1:14">
      <c r="A524" s="4">
        <v>29</v>
      </c>
      <c r="B524" s="7" t="s">
        <v>1163</v>
      </c>
      <c r="C524" s="12" t="s">
        <v>1778</v>
      </c>
      <c r="D524" s="12" t="s">
        <v>413</v>
      </c>
      <c r="E524" s="13" t="s">
        <v>414</v>
      </c>
      <c r="F524" s="119">
        <v>39274</v>
      </c>
      <c r="G524" s="120"/>
      <c r="H524" s="120"/>
      <c r="I524" s="120">
        <v>1</v>
      </c>
      <c r="J524" s="120"/>
      <c r="K524" s="120"/>
      <c r="L524" s="10" t="s">
        <v>404</v>
      </c>
      <c r="M524" s="11"/>
      <c r="N524" s="11"/>
    </row>
    <row r="525" spans="1:14" ht="38.25">
      <c r="A525" s="4">
        <v>30</v>
      </c>
      <c r="B525" s="7" t="s">
        <v>1163</v>
      </c>
      <c r="C525" s="12" t="s">
        <v>1103</v>
      </c>
      <c r="D525" s="12" t="s">
        <v>1086</v>
      </c>
      <c r="E525" s="13" t="s">
        <v>412</v>
      </c>
      <c r="F525" s="119">
        <v>39267</v>
      </c>
      <c r="G525" s="120"/>
      <c r="H525" s="120"/>
      <c r="I525" s="120"/>
      <c r="J525" s="120"/>
      <c r="K525" s="120">
        <v>1</v>
      </c>
      <c r="L525" s="10" t="s">
        <v>1058</v>
      </c>
      <c r="M525" s="11"/>
      <c r="N525" s="11"/>
    </row>
    <row r="526" spans="1:14" ht="51">
      <c r="A526" s="4">
        <v>31</v>
      </c>
      <c r="B526" s="7" t="s">
        <v>1163</v>
      </c>
      <c r="C526" s="12" t="s">
        <v>1103</v>
      </c>
      <c r="D526" s="12" t="s">
        <v>1086</v>
      </c>
      <c r="E526" s="13" t="s">
        <v>412</v>
      </c>
      <c r="F526" s="119">
        <v>39267</v>
      </c>
      <c r="G526" s="120"/>
      <c r="H526" s="120"/>
      <c r="I526" s="120"/>
      <c r="J526" s="120"/>
      <c r="K526" s="120">
        <v>1</v>
      </c>
      <c r="L526" s="10" t="s">
        <v>304</v>
      </c>
      <c r="M526" s="11"/>
      <c r="N526" s="11"/>
    </row>
    <row r="527" spans="1:14">
      <c r="A527" s="4">
        <v>32</v>
      </c>
      <c r="B527" s="7" t="s">
        <v>1163</v>
      </c>
      <c r="C527" s="12" t="s">
        <v>1103</v>
      </c>
      <c r="D527" s="12" t="s">
        <v>305</v>
      </c>
      <c r="E527" s="13" t="s">
        <v>412</v>
      </c>
      <c r="F527" s="119">
        <v>39266</v>
      </c>
      <c r="G527" s="120"/>
      <c r="H527" s="120"/>
      <c r="I527" s="120"/>
      <c r="J527" s="120"/>
      <c r="K527" s="120">
        <v>1</v>
      </c>
      <c r="L527" s="10" t="s">
        <v>404</v>
      </c>
      <c r="M527" s="11"/>
      <c r="N527" s="11"/>
    </row>
    <row r="528" spans="1:14" ht="38.25">
      <c r="A528" s="4">
        <v>33</v>
      </c>
      <c r="B528" s="7" t="s">
        <v>1163</v>
      </c>
      <c r="C528" s="12" t="s">
        <v>1103</v>
      </c>
      <c r="D528" s="12" t="s">
        <v>1104</v>
      </c>
      <c r="E528" s="13" t="s">
        <v>412</v>
      </c>
      <c r="F528" s="119">
        <v>39275</v>
      </c>
      <c r="G528" s="120"/>
      <c r="H528" s="120"/>
      <c r="I528" s="120"/>
      <c r="J528" s="120"/>
      <c r="K528" s="120">
        <v>1</v>
      </c>
      <c r="L528" s="10" t="s">
        <v>306</v>
      </c>
      <c r="M528" s="11"/>
      <c r="N528" s="11"/>
    </row>
    <row r="529" spans="1:14" ht="38.25">
      <c r="A529" s="4">
        <v>34</v>
      </c>
      <c r="B529" s="7" t="s">
        <v>1163</v>
      </c>
      <c r="C529" s="12" t="s">
        <v>1103</v>
      </c>
      <c r="D529" s="12" t="s">
        <v>307</v>
      </c>
      <c r="E529" s="13" t="s">
        <v>412</v>
      </c>
      <c r="F529" s="119">
        <v>39292</v>
      </c>
      <c r="G529" s="120"/>
      <c r="H529" s="120"/>
      <c r="I529" s="120"/>
      <c r="J529" s="120"/>
      <c r="K529" s="120">
        <v>1</v>
      </c>
      <c r="L529" s="10" t="s">
        <v>308</v>
      </c>
      <c r="M529" s="11"/>
      <c r="N529" s="11"/>
    </row>
    <row r="530" spans="1:14">
      <c r="A530" s="4">
        <v>35</v>
      </c>
      <c r="B530" s="7" t="s">
        <v>1163</v>
      </c>
      <c r="C530" s="12" t="s">
        <v>1075</v>
      </c>
      <c r="D530" s="12" t="s">
        <v>1076</v>
      </c>
      <c r="E530" s="13" t="s">
        <v>309</v>
      </c>
      <c r="F530" s="119">
        <v>39265</v>
      </c>
      <c r="G530" s="120"/>
      <c r="H530" s="120"/>
      <c r="I530" s="120">
        <v>1</v>
      </c>
      <c r="J530" s="120"/>
      <c r="K530" s="120"/>
      <c r="L530" s="10" t="s">
        <v>404</v>
      </c>
      <c r="M530" s="11"/>
      <c r="N530" s="11"/>
    </row>
    <row r="531" spans="1:14">
      <c r="A531" s="4">
        <v>36</v>
      </c>
      <c r="B531" s="7" t="s">
        <v>1163</v>
      </c>
      <c r="C531" s="12" t="s">
        <v>1075</v>
      </c>
      <c r="D531" s="12" t="s">
        <v>310</v>
      </c>
      <c r="E531" s="13" t="s">
        <v>412</v>
      </c>
      <c r="F531" s="119">
        <v>39271</v>
      </c>
      <c r="G531" s="120"/>
      <c r="H531" s="120"/>
      <c r="I531" s="120"/>
      <c r="J531" s="120">
        <v>1</v>
      </c>
      <c r="K531" s="120"/>
      <c r="L531" s="10" t="s">
        <v>404</v>
      </c>
      <c r="M531" s="11"/>
      <c r="N531" s="11"/>
    </row>
    <row r="532" spans="1:14" ht="63.75">
      <c r="A532" s="4">
        <v>37</v>
      </c>
      <c r="B532" s="7" t="s">
        <v>1163</v>
      </c>
      <c r="C532" s="12" t="s">
        <v>1108</v>
      </c>
      <c r="D532" s="12" t="s">
        <v>1094</v>
      </c>
      <c r="E532" s="13" t="s">
        <v>412</v>
      </c>
      <c r="F532" s="119">
        <v>39264</v>
      </c>
      <c r="G532" s="120"/>
      <c r="H532" s="120"/>
      <c r="I532" s="120"/>
      <c r="J532" s="120"/>
      <c r="K532" s="120">
        <v>1</v>
      </c>
      <c r="L532" s="10" t="s">
        <v>311</v>
      </c>
      <c r="M532" s="11"/>
      <c r="N532" s="11"/>
    </row>
    <row r="533" spans="1:14" ht="76.5">
      <c r="A533" s="4">
        <v>38</v>
      </c>
      <c r="B533" s="7" t="s">
        <v>1163</v>
      </c>
      <c r="C533" s="12" t="s">
        <v>1108</v>
      </c>
      <c r="D533" s="12" t="s">
        <v>136</v>
      </c>
      <c r="E533" s="13" t="s">
        <v>629</v>
      </c>
      <c r="F533" s="119">
        <v>39289</v>
      </c>
      <c r="G533" s="120"/>
      <c r="H533" s="120">
        <v>1</v>
      </c>
      <c r="I533" s="120"/>
      <c r="J533" s="120"/>
      <c r="K533" s="120"/>
      <c r="L533" s="10" t="s">
        <v>630</v>
      </c>
      <c r="M533" s="11" t="s">
        <v>584</v>
      </c>
      <c r="N533" s="11"/>
    </row>
    <row r="534" spans="1:14" ht="51">
      <c r="A534" s="4">
        <v>39</v>
      </c>
      <c r="B534" s="7" t="s">
        <v>1163</v>
      </c>
      <c r="C534" s="12" t="s">
        <v>1075</v>
      </c>
      <c r="D534" s="12" t="s">
        <v>310</v>
      </c>
      <c r="E534" s="13" t="s">
        <v>412</v>
      </c>
      <c r="F534" s="119">
        <v>39295</v>
      </c>
      <c r="G534" s="120"/>
      <c r="H534" s="120"/>
      <c r="I534" s="120"/>
      <c r="J534" s="120"/>
      <c r="K534" s="120">
        <v>1</v>
      </c>
      <c r="L534" s="10" t="s">
        <v>260</v>
      </c>
      <c r="M534" s="11"/>
      <c r="N534" s="11"/>
    </row>
    <row r="535" spans="1:14">
      <c r="A535" s="4">
        <v>40</v>
      </c>
      <c r="B535" s="7" t="s">
        <v>1163</v>
      </c>
      <c r="C535" s="12" t="s">
        <v>1075</v>
      </c>
      <c r="D535" s="12" t="s">
        <v>1076</v>
      </c>
      <c r="E535" s="13" t="s">
        <v>412</v>
      </c>
      <c r="F535" s="119">
        <v>39299</v>
      </c>
      <c r="G535" s="120"/>
      <c r="H535" s="120"/>
      <c r="I535" s="120"/>
      <c r="J535" s="120"/>
      <c r="K535" s="120">
        <v>1</v>
      </c>
      <c r="L535" s="10" t="s">
        <v>1106</v>
      </c>
      <c r="M535" s="11"/>
      <c r="N535" s="11"/>
    </row>
    <row r="536" spans="1:14" ht="51">
      <c r="A536" s="4">
        <v>41</v>
      </c>
      <c r="B536" s="7" t="s">
        <v>1163</v>
      </c>
      <c r="C536" s="12" t="s">
        <v>1103</v>
      </c>
      <c r="D536" s="12" t="s">
        <v>1086</v>
      </c>
      <c r="E536" s="13" t="s">
        <v>412</v>
      </c>
      <c r="F536" s="119">
        <v>39302</v>
      </c>
      <c r="G536" s="120"/>
      <c r="H536" s="120"/>
      <c r="I536" s="120"/>
      <c r="J536" s="120"/>
      <c r="K536" s="120">
        <v>1</v>
      </c>
      <c r="L536" s="10" t="s">
        <v>261</v>
      </c>
      <c r="M536" s="11"/>
      <c r="N536" s="11"/>
    </row>
    <row r="537" spans="1:14" ht="25.5">
      <c r="A537" s="4">
        <v>42</v>
      </c>
      <c r="B537" s="7" t="s">
        <v>1163</v>
      </c>
      <c r="C537" s="12" t="s">
        <v>1778</v>
      </c>
      <c r="D537" s="12" t="s">
        <v>1041</v>
      </c>
      <c r="E537" s="13" t="s">
        <v>412</v>
      </c>
      <c r="F537" s="119">
        <v>39299</v>
      </c>
      <c r="G537" s="120"/>
      <c r="H537" s="120"/>
      <c r="I537" s="120"/>
      <c r="J537" s="120"/>
      <c r="K537" s="120">
        <v>1</v>
      </c>
      <c r="L537" s="10" t="s">
        <v>691</v>
      </c>
      <c r="M537" s="11"/>
      <c r="N537" s="11"/>
    </row>
    <row r="538" spans="1:14" ht="76.5">
      <c r="A538" s="4">
        <v>43</v>
      </c>
      <c r="B538" s="7" t="s">
        <v>1163</v>
      </c>
      <c r="C538" s="12" t="s">
        <v>1075</v>
      </c>
      <c r="D538" s="12" t="s">
        <v>310</v>
      </c>
      <c r="E538" s="13" t="s">
        <v>692</v>
      </c>
      <c r="F538" s="119">
        <v>39322</v>
      </c>
      <c r="G538" s="120"/>
      <c r="H538" s="120"/>
      <c r="I538" s="120"/>
      <c r="J538" s="120">
        <v>1</v>
      </c>
      <c r="K538" s="120"/>
      <c r="L538" s="10" t="s">
        <v>693</v>
      </c>
      <c r="M538" s="11"/>
      <c r="N538" s="11"/>
    </row>
    <row r="539" spans="1:14">
      <c r="A539" s="4">
        <v>44</v>
      </c>
      <c r="B539" s="7" t="s">
        <v>1163</v>
      </c>
      <c r="C539" s="12" t="s">
        <v>1108</v>
      </c>
      <c r="D539" s="12" t="s">
        <v>1091</v>
      </c>
      <c r="E539" s="13" t="s">
        <v>412</v>
      </c>
      <c r="F539" s="119">
        <v>39309</v>
      </c>
      <c r="G539" s="120"/>
      <c r="H539" s="120"/>
      <c r="I539" s="120"/>
      <c r="J539" s="120"/>
      <c r="K539" s="120">
        <v>1</v>
      </c>
      <c r="L539" s="10" t="s">
        <v>1106</v>
      </c>
      <c r="M539" s="11"/>
      <c r="N539" s="11"/>
    </row>
    <row r="540" spans="1:14" ht="76.5">
      <c r="A540" s="4">
        <v>45</v>
      </c>
      <c r="B540" s="7" t="s">
        <v>1163</v>
      </c>
      <c r="C540" s="12" t="s">
        <v>1075</v>
      </c>
      <c r="D540" s="12" t="s">
        <v>694</v>
      </c>
      <c r="E540" s="13" t="s">
        <v>692</v>
      </c>
      <c r="F540" s="119">
        <v>39325</v>
      </c>
      <c r="G540" s="120"/>
      <c r="H540" s="120"/>
      <c r="I540" s="120">
        <v>2</v>
      </c>
      <c r="J540" s="120">
        <v>1</v>
      </c>
      <c r="K540" s="120"/>
      <c r="L540" s="10" t="s">
        <v>695</v>
      </c>
      <c r="M540" s="11"/>
      <c r="N540" s="11"/>
    </row>
    <row r="541" spans="1:14">
      <c r="A541" s="4">
        <v>46</v>
      </c>
      <c r="B541" s="7" t="s">
        <v>1163</v>
      </c>
      <c r="C541" s="12" t="s">
        <v>1108</v>
      </c>
      <c r="D541" s="12" t="s">
        <v>1094</v>
      </c>
      <c r="E541" s="13" t="s">
        <v>412</v>
      </c>
      <c r="F541" s="119">
        <v>39325</v>
      </c>
      <c r="G541" s="120"/>
      <c r="H541" s="120"/>
      <c r="I541" s="120"/>
      <c r="J541" s="120"/>
      <c r="K541" s="120">
        <v>1</v>
      </c>
      <c r="L541" s="10" t="s">
        <v>696</v>
      </c>
      <c r="M541" s="11"/>
      <c r="N541" s="11"/>
    </row>
    <row r="542" spans="1:14" ht="51">
      <c r="A542" s="4">
        <v>47</v>
      </c>
      <c r="B542" s="7" t="s">
        <v>1163</v>
      </c>
      <c r="C542" s="12" t="s">
        <v>1103</v>
      </c>
      <c r="D542" s="12" t="s">
        <v>1086</v>
      </c>
      <c r="E542" s="13" t="s">
        <v>412</v>
      </c>
      <c r="F542" s="119">
        <v>39314</v>
      </c>
      <c r="G542" s="120"/>
      <c r="H542" s="120"/>
      <c r="I542" s="120"/>
      <c r="J542" s="120"/>
      <c r="K542" s="120">
        <v>1</v>
      </c>
      <c r="L542" s="10" t="s">
        <v>697</v>
      </c>
      <c r="M542" s="11"/>
      <c r="N542" s="11"/>
    </row>
    <row r="543" spans="1:14">
      <c r="A543" s="4">
        <v>48</v>
      </c>
      <c r="B543" s="7" t="s">
        <v>1163</v>
      </c>
      <c r="C543" s="12" t="s">
        <v>1103</v>
      </c>
      <c r="D543" s="12" t="s">
        <v>307</v>
      </c>
      <c r="E543" s="13" t="s">
        <v>692</v>
      </c>
      <c r="F543" s="119">
        <v>39318</v>
      </c>
      <c r="G543" s="120"/>
      <c r="H543" s="120"/>
      <c r="I543" s="120">
        <v>1</v>
      </c>
      <c r="J543" s="120"/>
      <c r="K543" s="120"/>
      <c r="L543" s="10" t="s">
        <v>769</v>
      </c>
      <c r="M543" s="11"/>
      <c r="N543" s="11"/>
    </row>
    <row r="544" spans="1:14" ht="25.5">
      <c r="A544" s="4">
        <v>49</v>
      </c>
      <c r="B544" s="7" t="s">
        <v>1163</v>
      </c>
      <c r="C544" s="12" t="s">
        <v>1103</v>
      </c>
      <c r="D544" s="12" t="s">
        <v>307</v>
      </c>
      <c r="E544" s="13" t="s">
        <v>692</v>
      </c>
      <c r="F544" s="119">
        <v>39324</v>
      </c>
      <c r="G544" s="120"/>
      <c r="H544" s="120"/>
      <c r="I544" s="120">
        <v>1</v>
      </c>
      <c r="J544" s="120"/>
      <c r="K544" s="120"/>
      <c r="L544" s="10" t="s">
        <v>698</v>
      </c>
      <c r="M544" s="11"/>
      <c r="N544" s="11"/>
    </row>
    <row r="545" spans="1:14" ht="38.25">
      <c r="A545" s="4">
        <v>50</v>
      </c>
      <c r="B545" s="7" t="s">
        <v>1163</v>
      </c>
      <c r="C545" s="12" t="s">
        <v>668</v>
      </c>
      <c r="D545" s="12" t="s">
        <v>699</v>
      </c>
      <c r="E545" s="13" t="s">
        <v>700</v>
      </c>
      <c r="F545" s="119">
        <v>39339</v>
      </c>
      <c r="G545" s="120"/>
      <c r="H545" s="120">
        <v>1</v>
      </c>
      <c r="I545" s="120"/>
      <c r="J545" s="120"/>
      <c r="K545" s="120"/>
      <c r="L545" s="10" t="s">
        <v>337</v>
      </c>
      <c r="M545" s="11"/>
      <c r="N545" s="11"/>
    </row>
    <row r="546" spans="1:14">
      <c r="A546" s="4">
        <v>51</v>
      </c>
      <c r="B546" s="7" t="s">
        <v>1163</v>
      </c>
      <c r="C546" s="12" t="s">
        <v>1778</v>
      </c>
      <c r="D546" s="12" t="s">
        <v>1072</v>
      </c>
      <c r="E546" s="13" t="s">
        <v>412</v>
      </c>
      <c r="F546" s="119">
        <v>39346</v>
      </c>
      <c r="G546" s="120"/>
      <c r="H546" s="120"/>
      <c r="I546" s="120"/>
      <c r="J546" s="120"/>
      <c r="K546" s="120">
        <v>1</v>
      </c>
      <c r="L546" s="10" t="s">
        <v>1106</v>
      </c>
      <c r="M546" s="11"/>
      <c r="N546" s="11"/>
    </row>
    <row r="547" spans="1:14" ht="63.75">
      <c r="A547" s="4">
        <v>52</v>
      </c>
      <c r="B547" s="7" t="s">
        <v>1163</v>
      </c>
      <c r="C547" s="12" t="s">
        <v>1778</v>
      </c>
      <c r="D547" s="12" t="s">
        <v>1779</v>
      </c>
      <c r="E547" s="13" t="s">
        <v>412</v>
      </c>
      <c r="F547" s="119">
        <v>39347</v>
      </c>
      <c r="G547" s="120"/>
      <c r="H547" s="120"/>
      <c r="I547" s="120"/>
      <c r="J547" s="120"/>
      <c r="K547" s="120">
        <v>1</v>
      </c>
      <c r="L547" s="10" t="s">
        <v>338</v>
      </c>
      <c r="M547" s="11"/>
      <c r="N547" s="11"/>
    </row>
    <row r="548" spans="1:14" ht="76.5">
      <c r="A548" s="4">
        <v>53</v>
      </c>
      <c r="B548" s="7" t="s">
        <v>1163</v>
      </c>
      <c r="C548" s="12" t="s">
        <v>1778</v>
      </c>
      <c r="D548" s="12" t="s">
        <v>1779</v>
      </c>
      <c r="E548" s="13" t="s">
        <v>412</v>
      </c>
      <c r="F548" s="119">
        <v>39324</v>
      </c>
      <c r="G548" s="120"/>
      <c r="H548" s="120"/>
      <c r="I548" s="120"/>
      <c r="J548" s="120"/>
      <c r="K548" s="120">
        <v>1</v>
      </c>
      <c r="L548" s="10" t="s">
        <v>721</v>
      </c>
      <c r="M548" s="11"/>
      <c r="N548" s="11"/>
    </row>
    <row r="549" spans="1:14">
      <c r="A549" s="4">
        <v>54</v>
      </c>
      <c r="B549" s="7" t="s">
        <v>1163</v>
      </c>
      <c r="C549" s="12" t="s">
        <v>1778</v>
      </c>
      <c r="D549" s="12" t="s">
        <v>722</v>
      </c>
      <c r="E549" s="13" t="s">
        <v>412</v>
      </c>
      <c r="F549" s="119">
        <v>39330</v>
      </c>
      <c r="G549" s="120"/>
      <c r="H549" s="120"/>
      <c r="I549" s="120"/>
      <c r="J549" s="120"/>
      <c r="K549" s="120">
        <v>1</v>
      </c>
      <c r="L549" s="10" t="s">
        <v>1106</v>
      </c>
      <c r="M549" s="11"/>
      <c r="N549" s="11"/>
    </row>
    <row r="550" spans="1:14">
      <c r="A550" s="4">
        <v>55</v>
      </c>
      <c r="B550" s="7" t="s">
        <v>1163</v>
      </c>
      <c r="C550" s="12" t="s">
        <v>1075</v>
      </c>
      <c r="D550" s="12" t="s">
        <v>1076</v>
      </c>
      <c r="E550" s="13" t="s">
        <v>412</v>
      </c>
      <c r="F550" s="119">
        <v>39347</v>
      </c>
      <c r="G550" s="120"/>
      <c r="H550" s="120"/>
      <c r="I550" s="120"/>
      <c r="J550" s="120"/>
      <c r="K550" s="120">
        <v>1</v>
      </c>
      <c r="L550" s="10" t="s">
        <v>1106</v>
      </c>
      <c r="M550" s="11"/>
      <c r="N550" s="11"/>
    </row>
    <row r="551" spans="1:14" ht="51">
      <c r="A551" s="4">
        <v>56</v>
      </c>
      <c r="B551" s="7" t="s">
        <v>1163</v>
      </c>
      <c r="C551" s="12" t="s">
        <v>1108</v>
      </c>
      <c r="D551" s="12" t="s">
        <v>1091</v>
      </c>
      <c r="E551" s="13" t="s">
        <v>412</v>
      </c>
      <c r="F551" s="119">
        <v>39344</v>
      </c>
      <c r="G551" s="120"/>
      <c r="H551" s="120"/>
      <c r="I551" s="120"/>
      <c r="J551" s="120"/>
      <c r="K551" s="120">
        <v>1</v>
      </c>
      <c r="L551" s="10" t="s">
        <v>723</v>
      </c>
      <c r="M551" s="11"/>
      <c r="N551" s="11"/>
    </row>
    <row r="552" spans="1:14" ht="76.5">
      <c r="A552" s="4">
        <v>57</v>
      </c>
      <c r="B552" s="7" t="s">
        <v>1163</v>
      </c>
      <c r="C552" s="12" t="s">
        <v>1108</v>
      </c>
      <c r="D552" s="12" t="s">
        <v>1091</v>
      </c>
      <c r="E552" s="13" t="s">
        <v>412</v>
      </c>
      <c r="F552" s="119">
        <v>39347</v>
      </c>
      <c r="G552" s="120"/>
      <c r="H552" s="120"/>
      <c r="I552" s="120"/>
      <c r="J552" s="120"/>
      <c r="K552" s="120">
        <v>1</v>
      </c>
      <c r="L552" s="10" t="s">
        <v>724</v>
      </c>
      <c r="M552" s="11"/>
      <c r="N552" s="11"/>
    </row>
    <row r="553" spans="1:14" ht="51">
      <c r="A553" s="4">
        <v>58</v>
      </c>
      <c r="B553" s="7" t="s">
        <v>1163</v>
      </c>
      <c r="C553" s="12" t="s">
        <v>1103</v>
      </c>
      <c r="D553" s="12" t="s">
        <v>725</v>
      </c>
      <c r="E553" s="13" t="s">
        <v>726</v>
      </c>
      <c r="F553" s="119">
        <v>39330</v>
      </c>
      <c r="G553" s="120"/>
      <c r="H553" s="120"/>
      <c r="I553" s="120">
        <v>1</v>
      </c>
      <c r="J553" s="120"/>
      <c r="K553" s="120"/>
      <c r="L553" s="10" t="s">
        <v>592</v>
      </c>
      <c r="M553" s="11"/>
      <c r="N553" s="11"/>
    </row>
    <row r="554" spans="1:14" ht="51">
      <c r="A554" s="4">
        <v>59</v>
      </c>
      <c r="B554" s="7" t="s">
        <v>1163</v>
      </c>
      <c r="C554" s="12" t="s">
        <v>1103</v>
      </c>
      <c r="D554" s="12" t="s">
        <v>593</v>
      </c>
      <c r="E554" s="13" t="s">
        <v>412</v>
      </c>
      <c r="F554" s="119">
        <v>39353</v>
      </c>
      <c r="G554" s="120"/>
      <c r="H554" s="120"/>
      <c r="I554" s="120"/>
      <c r="J554" s="120"/>
      <c r="K554" s="120">
        <v>1</v>
      </c>
      <c r="L554" s="10" t="s">
        <v>965</v>
      </c>
      <c r="M554" s="11" t="s">
        <v>966</v>
      </c>
      <c r="N554" s="11"/>
    </row>
    <row r="555" spans="1:14" ht="76.5">
      <c r="A555" s="4">
        <v>60</v>
      </c>
      <c r="B555" s="7" t="s">
        <v>1163</v>
      </c>
      <c r="C555" s="12" t="s">
        <v>1103</v>
      </c>
      <c r="D555" s="12" t="s">
        <v>593</v>
      </c>
      <c r="E555" s="13" t="s">
        <v>967</v>
      </c>
      <c r="F555" s="119">
        <v>39365</v>
      </c>
      <c r="G555" s="120"/>
      <c r="H555" s="120"/>
      <c r="I555" s="120"/>
      <c r="J555" s="120">
        <v>1</v>
      </c>
      <c r="K555" s="120"/>
      <c r="L555" s="10" t="s">
        <v>968</v>
      </c>
      <c r="M555" s="11" t="s">
        <v>860</v>
      </c>
      <c r="N555" s="11"/>
    </row>
    <row r="556" spans="1:14" ht="38.25">
      <c r="A556" s="4">
        <v>61</v>
      </c>
      <c r="B556" s="7" t="s">
        <v>1163</v>
      </c>
      <c r="C556" s="12" t="s">
        <v>1103</v>
      </c>
      <c r="D556" s="12" t="s">
        <v>593</v>
      </c>
      <c r="E556" s="13" t="s">
        <v>412</v>
      </c>
      <c r="F556" s="119">
        <v>39365</v>
      </c>
      <c r="G556" s="120"/>
      <c r="H556" s="120"/>
      <c r="I556" s="120"/>
      <c r="J556" s="120"/>
      <c r="K556" s="120">
        <v>1</v>
      </c>
      <c r="L556" s="10" t="s">
        <v>861</v>
      </c>
      <c r="M556" s="11" t="s">
        <v>862</v>
      </c>
      <c r="N556" s="11"/>
    </row>
    <row r="557" spans="1:14" ht="63.75">
      <c r="A557" s="4">
        <v>62</v>
      </c>
      <c r="B557" s="7" t="s">
        <v>1163</v>
      </c>
      <c r="C557" s="12" t="s">
        <v>1108</v>
      </c>
      <c r="D557" s="12" t="s">
        <v>1100</v>
      </c>
      <c r="E557" s="13" t="s">
        <v>863</v>
      </c>
      <c r="F557" s="119">
        <v>39366</v>
      </c>
      <c r="G557" s="120"/>
      <c r="H557" s="120"/>
      <c r="I557" s="120"/>
      <c r="J557" s="120">
        <v>1</v>
      </c>
      <c r="K557" s="120"/>
      <c r="L557" s="10" t="s">
        <v>864</v>
      </c>
      <c r="M557" s="11" t="s">
        <v>865</v>
      </c>
      <c r="N557" s="11"/>
    </row>
    <row r="558" spans="1:14" ht="38.25">
      <c r="A558" s="4">
        <v>63</v>
      </c>
      <c r="B558" s="7" t="s">
        <v>1163</v>
      </c>
      <c r="C558" s="12" t="s">
        <v>1108</v>
      </c>
      <c r="D558" s="12" t="s">
        <v>866</v>
      </c>
      <c r="E558" s="158" t="s">
        <v>412</v>
      </c>
      <c r="F558" s="119">
        <v>39373</v>
      </c>
      <c r="G558" s="120"/>
      <c r="H558" s="120"/>
      <c r="I558" s="120"/>
      <c r="J558" s="120"/>
      <c r="K558" s="120">
        <v>2</v>
      </c>
      <c r="L558" s="10" t="s">
        <v>94</v>
      </c>
      <c r="M558" s="11" t="s">
        <v>862</v>
      </c>
      <c r="N558" s="11"/>
    </row>
    <row r="559" spans="1:14" ht="76.5">
      <c r="A559" s="4">
        <v>64</v>
      </c>
      <c r="B559" s="7" t="s">
        <v>1163</v>
      </c>
      <c r="C559" s="12" t="s">
        <v>1103</v>
      </c>
      <c r="D559" s="12" t="s">
        <v>95</v>
      </c>
      <c r="E559" s="13" t="s">
        <v>96</v>
      </c>
      <c r="F559" s="119">
        <v>39378</v>
      </c>
      <c r="G559" s="120"/>
      <c r="H559" s="120"/>
      <c r="I559" s="120"/>
      <c r="J559" s="120">
        <v>1</v>
      </c>
      <c r="K559" s="120"/>
      <c r="L559" s="10" t="s">
        <v>97</v>
      </c>
      <c r="M559" s="11" t="s">
        <v>98</v>
      </c>
      <c r="N559" s="11"/>
    </row>
    <row r="560" spans="1:14" ht="76.5">
      <c r="A560" s="4">
        <v>65</v>
      </c>
      <c r="B560" s="7" t="s">
        <v>1163</v>
      </c>
      <c r="C560" s="12" t="s">
        <v>1778</v>
      </c>
      <c r="D560" s="12" t="s">
        <v>1072</v>
      </c>
      <c r="E560" s="13" t="s">
        <v>412</v>
      </c>
      <c r="F560" s="119">
        <v>39383</v>
      </c>
      <c r="G560" s="120"/>
      <c r="H560" s="120"/>
      <c r="I560" s="120"/>
      <c r="J560" s="120"/>
      <c r="K560" s="120">
        <v>1</v>
      </c>
      <c r="L560" s="10" t="s">
        <v>79</v>
      </c>
      <c r="M560" s="11"/>
      <c r="N560" s="11"/>
    </row>
    <row r="561" spans="1:14" ht="25.5">
      <c r="A561" s="4">
        <v>66</v>
      </c>
      <c r="B561" s="145" t="s">
        <v>1163</v>
      </c>
      <c r="C561" s="8" t="s">
        <v>1103</v>
      </c>
      <c r="D561" s="8" t="s">
        <v>80</v>
      </c>
      <c r="E561" s="6" t="s">
        <v>81</v>
      </c>
      <c r="F561" s="117">
        <v>39392</v>
      </c>
      <c r="G561" s="6"/>
      <c r="H561" s="6"/>
      <c r="I561" s="6">
        <v>1</v>
      </c>
      <c r="J561" s="6"/>
      <c r="K561" s="6"/>
      <c r="L561" s="11"/>
      <c r="M561" s="6"/>
      <c r="N561" s="11"/>
    </row>
    <row r="562" spans="1:14">
      <c r="A562" s="4">
        <v>67</v>
      </c>
      <c r="B562" s="145" t="s">
        <v>1163</v>
      </c>
      <c r="C562" s="8" t="s">
        <v>82</v>
      </c>
      <c r="D562" s="8" t="s">
        <v>83</v>
      </c>
      <c r="E562" s="6" t="s">
        <v>84</v>
      </c>
      <c r="F562" s="117"/>
      <c r="G562" s="6"/>
      <c r="H562" s="6">
        <v>1</v>
      </c>
      <c r="I562" s="6"/>
      <c r="J562" s="6"/>
      <c r="K562" s="6"/>
      <c r="L562" s="11"/>
      <c r="M562" s="6"/>
      <c r="N562" s="11"/>
    </row>
    <row r="563" spans="1:14" ht="54" customHeight="1">
      <c r="A563" s="4">
        <v>68</v>
      </c>
      <c r="B563" s="145" t="s">
        <v>1163</v>
      </c>
      <c r="C563" s="8" t="s">
        <v>1778</v>
      </c>
      <c r="D563" s="8" t="s">
        <v>85</v>
      </c>
      <c r="E563" s="6" t="s">
        <v>86</v>
      </c>
      <c r="F563" s="117">
        <v>39417</v>
      </c>
      <c r="G563" s="6"/>
      <c r="H563" s="6"/>
      <c r="I563" s="6">
        <v>1</v>
      </c>
      <c r="J563" s="6"/>
      <c r="K563" s="6"/>
      <c r="L563" s="11" t="s">
        <v>87</v>
      </c>
      <c r="M563" s="6"/>
      <c r="N563" s="11"/>
    </row>
    <row r="564" spans="1:14" ht="63.75">
      <c r="A564" s="4">
        <v>69</v>
      </c>
      <c r="B564" s="145" t="s">
        <v>1163</v>
      </c>
      <c r="C564" s="8" t="s">
        <v>1778</v>
      </c>
      <c r="D564" s="8" t="s">
        <v>88</v>
      </c>
      <c r="E564" s="6" t="s">
        <v>89</v>
      </c>
      <c r="F564" s="117">
        <v>39436</v>
      </c>
      <c r="G564" s="6"/>
      <c r="H564" s="6"/>
      <c r="I564" s="6"/>
      <c r="J564" s="6"/>
      <c r="K564" s="6">
        <v>1</v>
      </c>
      <c r="L564" s="11" t="s">
        <v>671</v>
      </c>
      <c r="M564" s="6"/>
      <c r="N564" s="11"/>
    </row>
    <row r="565" spans="1:14" ht="38.25">
      <c r="A565" s="4">
        <v>70</v>
      </c>
      <c r="B565" s="145" t="s">
        <v>1163</v>
      </c>
      <c r="C565" s="8" t="s">
        <v>672</v>
      </c>
      <c r="D565" s="8" t="s">
        <v>699</v>
      </c>
      <c r="E565" s="6" t="s">
        <v>673</v>
      </c>
      <c r="F565" s="117">
        <v>39455</v>
      </c>
      <c r="G565" s="6"/>
      <c r="H565" s="6">
        <v>1</v>
      </c>
      <c r="I565" s="6"/>
      <c r="J565" s="6"/>
      <c r="K565" s="6"/>
      <c r="L565" s="11" t="s">
        <v>674</v>
      </c>
      <c r="M565" s="6"/>
      <c r="N565" s="11"/>
    </row>
    <row r="566" spans="1:14" ht="25.5">
      <c r="A566" s="4">
        <v>71</v>
      </c>
      <c r="B566" s="145" t="s">
        <v>1163</v>
      </c>
      <c r="C566" s="8" t="s">
        <v>675</v>
      </c>
      <c r="D566" s="8" t="s">
        <v>676</v>
      </c>
      <c r="E566" s="6" t="s">
        <v>597</v>
      </c>
      <c r="F566" s="117">
        <v>39456</v>
      </c>
      <c r="G566" s="6"/>
      <c r="H566" s="6"/>
      <c r="I566" s="6">
        <v>1</v>
      </c>
      <c r="J566" s="6"/>
      <c r="K566" s="6"/>
      <c r="L566" s="11" t="s">
        <v>598</v>
      </c>
      <c r="M566" s="6"/>
      <c r="N566" s="11"/>
    </row>
    <row r="567" spans="1:14" ht="25.5">
      <c r="A567" s="4">
        <v>72</v>
      </c>
      <c r="B567" s="145" t="s">
        <v>1163</v>
      </c>
      <c r="C567" s="8" t="s">
        <v>672</v>
      </c>
      <c r="D567" s="8" t="s">
        <v>699</v>
      </c>
      <c r="E567" s="6" t="s">
        <v>599</v>
      </c>
      <c r="F567" s="117">
        <v>39456</v>
      </c>
      <c r="G567" s="6"/>
      <c r="H567" s="6">
        <v>1</v>
      </c>
      <c r="I567" s="6"/>
      <c r="J567" s="6"/>
      <c r="K567" s="6"/>
      <c r="L567" s="11" t="s">
        <v>1166</v>
      </c>
      <c r="M567" s="6"/>
      <c r="N567" s="11"/>
    </row>
    <row r="568" spans="1:14">
      <c r="A568" s="4">
        <v>73</v>
      </c>
      <c r="B568" s="145" t="s">
        <v>1163</v>
      </c>
      <c r="C568" s="8" t="s">
        <v>1102</v>
      </c>
      <c r="D568" s="8" t="s">
        <v>1167</v>
      </c>
      <c r="E568" s="6" t="s">
        <v>89</v>
      </c>
      <c r="F568" s="117">
        <v>39462</v>
      </c>
      <c r="G568" s="6"/>
      <c r="H568" s="6"/>
      <c r="I568" s="6"/>
      <c r="J568" s="6"/>
      <c r="K568" s="6">
        <v>1</v>
      </c>
      <c r="L568" s="11" t="s">
        <v>1168</v>
      </c>
      <c r="M568" s="6"/>
      <c r="N568" s="11"/>
    </row>
    <row r="569" spans="1:14" ht="38.25">
      <c r="A569" s="4">
        <v>74</v>
      </c>
      <c r="B569" s="145" t="s">
        <v>1163</v>
      </c>
      <c r="C569" s="8" t="s">
        <v>1169</v>
      </c>
      <c r="D569" s="8" t="s">
        <v>1170</v>
      </c>
      <c r="E569" s="6" t="s">
        <v>1171</v>
      </c>
      <c r="F569" s="117">
        <v>39465</v>
      </c>
      <c r="G569" s="6"/>
      <c r="H569" s="6">
        <v>1</v>
      </c>
      <c r="I569" s="6"/>
      <c r="J569" s="6"/>
      <c r="K569" s="6"/>
      <c r="L569" s="11" t="s">
        <v>850</v>
      </c>
      <c r="M569" s="6"/>
      <c r="N569" s="11"/>
    </row>
    <row r="570" spans="1:14" ht="51">
      <c r="A570" s="4">
        <v>75</v>
      </c>
      <c r="B570" s="145" t="s">
        <v>1163</v>
      </c>
      <c r="C570" s="8" t="s">
        <v>1103</v>
      </c>
      <c r="D570" s="8" t="s">
        <v>851</v>
      </c>
      <c r="E570" s="6" t="s">
        <v>852</v>
      </c>
      <c r="F570" s="146" t="s">
        <v>853</v>
      </c>
      <c r="G570" s="147"/>
      <c r="H570" s="147"/>
      <c r="I570" s="147"/>
      <c r="J570" s="147">
        <v>1</v>
      </c>
      <c r="K570" s="147"/>
      <c r="L570" s="8" t="s">
        <v>854</v>
      </c>
      <c r="M570" s="6"/>
      <c r="N570" s="6"/>
    </row>
    <row r="571" spans="1:14" ht="51">
      <c r="A571" s="4">
        <v>76</v>
      </c>
      <c r="B571" s="145" t="s">
        <v>1163</v>
      </c>
      <c r="C571" s="8" t="s">
        <v>1103</v>
      </c>
      <c r="D571" s="8" t="s">
        <v>851</v>
      </c>
      <c r="E571" s="6" t="s">
        <v>855</v>
      </c>
      <c r="F571" s="146" t="s">
        <v>853</v>
      </c>
      <c r="G571" s="147"/>
      <c r="H571" s="147"/>
      <c r="I571" s="147"/>
      <c r="J571" s="147">
        <v>1</v>
      </c>
      <c r="K571" s="147"/>
      <c r="L571" s="8" t="s">
        <v>854</v>
      </c>
      <c r="M571" s="6"/>
      <c r="N571" s="6"/>
    </row>
    <row r="572" spans="1:14" ht="25.5">
      <c r="A572" s="4">
        <v>77</v>
      </c>
      <c r="B572" s="145" t="s">
        <v>1163</v>
      </c>
      <c r="C572" s="8" t="s">
        <v>1075</v>
      </c>
      <c r="D572" s="8" t="s">
        <v>856</v>
      </c>
      <c r="E572" s="159" t="s">
        <v>857</v>
      </c>
      <c r="F572" s="146" t="s">
        <v>368</v>
      </c>
      <c r="G572" s="147"/>
      <c r="H572" s="147"/>
      <c r="I572" s="147"/>
      <c r="J572" s="147">
        <v>1</v>
      </c>
      <c r="K572" s="147"/>
      <c r="L572" s="8" t="s">
        <v>858</v>
      </c>
      <c r="M572" s="6"/>
      <c r="N572" s="6"/>
    </row>
    <row r="573" spans="1:14" ht="38.25">
      <c r="A573" s="4">
        <v>78</v>
      </c>
      <c r="B573" s="145" t="s">
        <v>1163</v>
      </c>
      <c r="C573" s="8" t="s">
        <v>1075</v>
      </c>
      <c r="D573" s="8" t="s">
        <v>856</v>
      </c>
      <c r="E573" s="6" t="s">
        <v>1598</v>
      </c>
      <c r="F573" s="146">
        <v>39631</v>
      </c>
      <c r="G573" s="147"/>
      <c r="H573" s="147"/>
      <c r="I573" s="147">
        <v>1</v>
      </c>
      <c r="J573" s="147"/>
      <c r="K573" s="147"/>
      <c r="L573" s="8" t="s">
        <v>1599</v>
      </c>
      <c r="M573" s="6"/>
      <c r="N573" s="6"/>
    </row>
    <row r="574" spans="1:14" ht="51">
      <c r="A574" s="4">
        <v>79</v>
      </c>
      <c r="B574" s="145" t="s">
        <v>1163</v>
      </c>
      <c r="C574" s="8" t="s">
        <v>1108</v>
      </c>
      <c r="D574" s="8" t="s">
        <v>1600</v>
      </c>
      <c r="E574" s="6" t="s">
        <v>1601</v>
      </c>
      <c r="F574" s="146">
        <v>39499</v>
      </c>
      <c r="G574" s="147"/>
      <c r="H574" s="147"/>
      <c r="I574" s="147"/>
      <c r="J574" s="147">
        <v>1</v>
      </c>
      <c r="K574" s="147"/>
      <c r="L574" s="8" t="s">
        <v>1602</v>
      </c>
      <c r="M574" s="6"/>
      <c r="N574" s="6"/>
    </row>
    <row r="575" spans="1:14" ht="25.5">
      <c r="A575" s="4">
        <v>80</v>
      </c>
      <c r="B575" s="145" t="s">
        <v>1163</v>
      </c>
      <c r="C575" s="8" t="s">
        <v>1108</v>
      </c>
      <c r="D575" s="8" t="s">
        <v>1603</v>
      </c>
      <c r="E575" s="6" t="s">
        <v>1604</v>
      </c>
      <c r="F575" s="146" t="s">
        <v>1107</v>
      </c>
      <c r="G575" s="147"/>
      <c r="H575" s="147"/>
      <c r="I575" s="147"/>
      <c r="J575" s="147">
        <v>1</v>
      </c>
      <c r="K575" s="147"/>
      <c r="L575" s="8" t="s">
        <v>1605</v>
      </c>
      <c r="M575" s="6"/>
      <c r="N575" s="6"/>
    </row>
    <row r="576" spans="1:14" ht="76.5">
      <c r="A576" s="4">
        <v>81</v>
      </c>
      <c r="B576" s="145" t="s">
        <v>1163</v>
      </c>
      <c r="C576" s="8" t="s">
        <v>1108</v>
      </c>
      <c r="D576" s="8" t="s">
        <v>1606</v>
      </c>
      <c r="E576" s="6" t="s">
        <v>1607</v>
      </c>
      <c r="F576" s="146" t="s">
        <v>1109</v>
      </c>
      <c r="G576" s="147">
        <v>1</v>
      </c>
      <c r="H576" s="147"/>
      <c r="I576" s="147"/>
      <c r="J576" s="147"/>
      <c r="K576" s="147"/>
      <c r="L576" s="8" t="s">
        <v>1608</v>
      </c>
      <c r="M576" s="6"/>
      <c r="N576" s="6"/>
    </row>
    <row r="577" spans="1:14" ht="25.5">
      <c r="A577" s="4">
        <v>82</v>
      </c>
      <c r="B577" s="145" t="s">
        <v>1163</v>
      </c>
      <c r="C577" s="8" t="s">
        <v>1103</v>
      </c>
      <c r="D577" s="8" t="s">
        <v>1104</v>
      </c>
      <c r="E577" s="6" t="s">
        <v>1609</v>
      </c>
      <c r="F577" s="117">
        <v>39785</v>
      </c>
      <c r="G577" s="6"/>
      <c r="H577" s="6"/>
      <c r="I577" s="6"/>
      <c r="J577" s="6">
        <v>1</v>
      </c>
      <c r="K577" s="6"/>
      <c r="L577" s="8" t="s">
        <v>1610</v>
      </c>
      <c r="M577" s="6"/>
      <c r="N577" s="6"/>
    </row>
    <row r="578" spans="1:14" ht="25.5">
      <c r="A578" s="4">
        <v>83</v>
      </c>
      <c r="B578" s="145" t="s">
        <v>1163</v>
      </c>
      <c r="C578" s="8" t="s">
        <v>1611</v>
      </c>
      <c r="D578" s="8" t="s">
        <v>1612</v>
      </c>
      <c r="E578" s="6" t="s">
        <v>1613</v>
      </c>
      <c r="F578" s="117">
        <v>39512</v>
      </c>
      <c r="G578" s="6"/>
      <c r="H578" s="6"/>
      <c r="I578" s="6">
        <v>1</v>
      </c>
      <c r="J578" s="6"/>
      <c r="K578" s="6"/>
      <c r="L578" s="8" t="s">
        <v>1614</v>
      </c>
      <c r="M578" s="6"/>
      <c r="N578" s="6"/>
    </row>
    <row r="579" spans="1:14" ht="25.5">
      <c r="A579" s="4">
        <v>1</v>
      </c>
      <c r="B579" s="7" t="s">
        <v>1164</v>
      </c>
      <c r="C579" s="12" t="s">
        <v>1615</v>
      </c>
      <c r="D579" s="12" t="s">
        <v>1616</v>
      </c>
      <c r="E579" s="13" t="s">
        <v>57</v>
      </c>
      <c r="F579" s="119">
        <v>39189</v>
      </c>
      <c r="G579" s="120">
        <v>0</v>
      </c>
      <c r="H579" s="120"/>
      <c r="I579" s="120">
        <v>1</v>
      </c>
      <c r="J579" s="120"/>
      <c r="K579" s="120"/>
      <c r="L579" s="10" t="s">
        <v>58</v>
      </c>
      <c r="M579" s="11"/>
      <c r="N579" s="11"/>
    </row>
    <row r="580" spans="1:14" ht="25.5">
      <c r="A580" s="4">
        <v>2</v>
      </c>
      <c r="B580" s="7" t="s">
        <v>1164</v>
      </c>
      <c r="C580" s="12" t="s">
        <v>59</v>
      </c>
      <c r="D580" s="12" t="s">
        <v>60</v>
      </c>
      <c r="E580" s="13" t="s">
        <v>61</v>
      </c>
      <c r="F580" s="119">
        <v>39192</v>
      </c>
      <c r="G580" s="120"/>
      <c r="H580" s="120"/>
      <c r="I580" s="120"/>
      <c r="J580" s="120">
        <v>1</v>
      </c>
      <c r="K580" s="120"/>
      <c r="L580" s="10" t="s">
        <v>62</v>
      </c>
      <c r="M580" s="11"/>
      <c r="N580" s="11"/>
    </row>
    <row r="581" spans="1:14" ht="25.5">
      <c r="A581" s="4">
        <v>3</v>
      </c>
      <c r="B581" s="7" t="s">
        <v>1164</v>
      </c>
      <c r="C581" s="12" t="s">
        <v>1615</v>
      </c>
      <c r="D581" s="12" t="s">
        <v>63</v>
      </c>
      <c r="E581" s="13" t="s">
        <v>1619</v>
      </c>
      <c r="F581" s="119">
        <v>39193</v>
      </c>
      <c r="G581" s="120"/>
      <c r="H581" s="120"/>
      <c r="I581" s="120"/>
      <c r="J581" s="120"/>
      <c r="K581" s="120">
        <v>1</v>
      </c>
      <c r="L581" s="10" t="s">
        <v>1620</v>
      </c>
      <c r="M581" s="11"/>
      <c r="N581" s="11"/>
    </row>
    <row r="582" spans="1:14">
      <c r="A582" s="4">
        <v>4</v>
      </c>
      <c r="B582" s="7" t="s">
        <v>1164</v>
      </c>
      <c r="C582" s="12" t="s">
        <v>1615</v>
      </c>
      <c r="D582" s="12" t="s">
        <v>1621</v>
      </c>
      <c r="E582" s="13" t="s">
        <v>1622</v>
      </c>
      <c r="F582" s="119">
        <v>39193</v>
      </c>
      <c r="G582" s="120"/>
      <c r="H582" s="120"/>
      <c r="I582" s="120"/>
      <c r="J582" s="120"/>
      <c r="K582" s="120">
        <v>1</v>
      </c>
      <c r="L582" s="10" t="s">
        <v>401</v>
      </c>
      <c r="M582" s="11"/>
      <c r="N582" s="11"/>
    </row>
    <row r="583" spans="1:14" ht="25.5">
      <c r="A583" s="4">
        <v>5</v>
      </c>
      <c r="B583" s="7" t="s">
        <v>1164</v>
      </c>
      <c r="C583" s="12" t="s">
        <v>1615</v>
      </c>
      <c r="D583" s="12" t="s">
        <v>1621</v>
      </c>
      <c r="E583" s="13" t="s">
        <v>1623</v>
      </c>
      <c r="F583" s="119">
        <v>39206</v>
      </c>
      <c r="G583" s="120"/>
      <c r="H583" s="120"/>
      <c r="I583" s="120">
        <v>1</v>
      </c>
      <c r="J583" s="120"/>
      <c r="K583" s="120"/>
      <c r="L583" s="10" t="s">
        <v>1624</v>
      </c>
      <c r="M583" s="11"/>
      <c r="N583" s="11"/>
    </row>
    <row r="584" spans="1:14" ht="51">
      <c r="A584" s="4">
        <v>6</v>
      </c>
      <c r="B584" s="7" t="s">
        <v>1164</v>
      </c>
      <c r="C584" s="12" t="s">
        <v>1625</v>
      </c>
      <c r="D584" s="12" t="s">
        <v>1626</v>
      </c>
      <c r="E584" s="13" t="s">
        <v>1627</v>
      </c>
      <c r="F584" s="119">
        <v>39208</v>
      </c>
      <c r="G584" s="120"/>
      <c r="H584" s="120"/>
      <c r="I584" s="120">
        <v>2</v>
      </c>
      <c r="J584" s="120">
        <v>2</v>
      </c>
      <c r="K584" s="120">
        <v>2</v>
      </c>
      <c r="L584" s="10" t="s">
        <v>1628</v>
      </c>
      <c r="M584" s="11"/>
      <c r="N584" s="11"/>
    </row>
    <row r="585" spans="1:14" ht="25.5">
      <c r="A585" s="4">
        <v>7</v>
      </c>
      <c r="B585" s="7" t="s">
        <v>1164</v>
      </c>
      <c r="C585" s="12" t="s">
        <v>1625</v>
      </c>
      <c r="D585" s="12" t="s">
        <v>1629</v>
      </c>
      <c r="E585" s="13" t="s">
        <v>1630</v>
      </c>
      <c r="F585" s="119">
        <v>39217</v>
      </c>
      <c r="G585" s="120"/>
      <c r="H585" s="120">
        <v>1</v>
      </c>
      <c r="I585" s="120"/>
      <c r="J585" s="120"/>
      <c r="K585" s="120"/>
      <c r="L585" s="10" t="s">
        <v>1631</v>
      </c>
      <c r="M585" s="11"/>
      <c r="N585" s="11" t="s">
        <v>1632</v>
      </c>
    </row>
    <row r="586" spans="1:14">
      <c r="A586" s="4">
        <v>8</v>
      </c>
      <c r="B586" s="7" t="s">
        <v>1164</v>
      </c>
      <c r="C586" s="12" t="s">
        <v>1633</v>
      </c>
      <c r="D586" s="12" t="s">
        <v>1634</v>
      </c>
      <c r="E586" s="13" t="s">
        <v>1635</v>
      </c>
      <c r="F586" s="119">
        <v>39241</v>
      </c>
      <c r="G586" s="120"/>
      <c r="H586" s="120"/>
      <c r="I586" s="120">
        <v>1</v>
      </c>
      <c r="J586" s="120"/>
      <c r="K586" s="120"/>
      <c r="L586" s="10" t="s">
        <v>1636</v>
      </c>
      <c r="M586" s="11"/>
      <c r="N586" s="11"/>
    </row>
    <row r="587" spans="1:14">
      <c r="A587" s="4">
        <v>9</v>
      </c>
      <c r="B587" s="7" t="s">
        <v>1164</v>
      </c>
      <c r="C587" s="12" t="s">
        <v>1633</v>
      </c>
      <c r="D587" s="12" t="s">
        <v>1634</v>
      </c>
      <c r="E587" s="13" t="s">
        <v>1637</v>
      </c>
      <c r="F587" s="119">
        <v>39248</v>
      </c>
      <c r="G587" s="120"/>
      <c r="H587" s="120"/>
      <c r="I587" s="120"/>
      <c r="J587" s="120"/>
      <c r="K587" s="120">
        <v>1</v>
      </c>
      <c r="L587" s="10" t="s">
        <v>1638</v>
      </c>
      <c r="M587" s="11"/>
      <c r="N587" s="11"/>
    </row>
    <row r="588" spans="1:14" ht="25.5">
      <c r="A588" s="4">
        <v>10</v>
      </c>
      <c r="B588" s="7" t="s">
        <v>1164</v>
      </c>
      <c r="C588" s="12" t="s">
        <v>59</v>
      </c>
      <c r="D588" s="12" t="s">
        <v>1639</v>
      </c>
      <c r="E588" s="13" t="s">
        <v>1640</v>
      </c>
      <c r="F588" s="119">
        <v>39250</v>
      </c>
      <c r="G588" s="120"/>
      <c r="H588" s="120"/>
      <c r="I588" s="120"/>
      <c r="J588" s="120">
        <v>2</v>
      </c>
      <c r="K588" s="120"/>
      <c r="L588" s="10" t="s">
        <v>1641</v>
      </c>
      <c r="M588" s="11"/>
      <c r="N588" s="11"/>
    </row>
    <row r="589" spans="1:14">
      <c r="A589" s="4">
        <v>11</v>
      </c>
      <c r="B589" s="7" t="s">
        <v>1164</v>
      </c>
      <c r="C589" s="12" t="s">
        <v>59</v>
      </c>
      <c r="D589" s="12" t="s">
        <v>60</v>
      </c>
      <c r="E589" s="13" t="s">
        <v>1642</v>
      </c>
      <c r="F589" s="119">
        <v>39252</v>
      </c>
      <c r="G589" s="120"/>
      <c r="H589" s="120"/>
      <c r="I589" s="120"/>
      <c r="J589" s="120"/>
      <c r="K589" s="120">
        <v>1</v>
      </c>
      <c r="L589" s="10" t="s">
        <v>1643</v>
      </c>
      <c r="M589" s="11"/>
      <c r="N589" s="11"/>
    </row>
    <row r="590" spans="1:14">
      <c r="A590" s="4">
        <v>12</v>
      </c>
      <c r="B590" s="7" t="s">
        <v>1164</v>
      </c>
      <c r="C590" s="12" t="s">
        <v>1615</v>
      </c>
      <c r="D590" s="12" t="s">
        <v>1616</v>
      </c>
      <c r="E590" s="13" t="s">
        <v>1644</v>
      </c>
      <c r="F590" s="119">
        <v>39256</v>
      </c>
      <c r="G590" s="120"/>
      <c r="H590" s="120"/>
      <c r="I590" s="120"/>
      <c r="J590" s="120"/>
      <c r="K590" s="120">
        <v>1</v>
      </c>
      <c r="L590" s="10" t="s">
        <v>1106</v>
      </c>
      <c r="M590" s="11"/>
      <c r="N590" s="11"/>
    </row>
    <row r="591" spans="1:14" ht="25.5">
      <c r="A591" s="4">
        <v>13</v>
      </c>
      <c r="B591" s="7" t="s">
        <v>1164</v>
      </c>
      <c r="C591" s="12" t="s">
        <v>1615</v>
      </c>
      <c r="D591" s="12" t="s">
        <v>63</v>
      </c>
      <c r="E591" s="13" t="s">
        <v>1645</v>
      </c>
      <c r="F591" s="119">
        <v>39257</v>
      </c>
      <c r="G591" s="120"/>
      <c r="H591" s="120"/>
      <c r="I591" s="120">
        <v>1</v>
      </c>
      <c r="J591" s="120"/>
      <c r="K591" s="120"/>
      <c r="L591" s="10" t="s">
        <v>1646</v>
      </c>
      <c r="M591" s="11"/>
      <c r="N591" s="11"/>
    </row>
    <row r="592" spans="1:14">
      <c r="A592" s="4">
        <v>14</v>
      </c>
      <c r="B592" s="7" t="s">
        <v>1164</v>
      </c>
      <c r="C592" s="12" t="s">
        <v>59</v>
      </c>
      <c r="D592" s="12" t="s">
        <v>60</v>
      </c>
      <c r="E592" s="13" t="s">
        <v>1647</v>
      </c>
      <c r="F592" s="119">
        <v>39257</v>
      </c>
      <c r="G592" s="120"/>
      <c r="H592" s="120"/>
      <c r="I592" s="120"/>
      <c r="J592" s="120"/>
      <c r="K592" s="120">
        <v>1</v>
      </c>
      <c r="L592" s="10" t="s">
        <v>1648</v>
      </c>
      <c r="M592" s="11"/>
      <c r="N592" s="11"/>
    </row>
    <row r="593" spans="1:14">
      <c r="A593" s="4">
        <v>15</v>
      </c>
      <c r="B593" s="7" t="s">
        <v>1164</v>
      </c>
      <c r="C593" s="12" t="s">
        <v>59</v>
      </c>
      <c r="D593" s="12" t="s">
        <v>1649</v>
      </c>
      <c r="E593" s="13" t="s">
        <v>1650</v>
      </c>
      <c r="F593" s="119">
        <v>39257</v>
      </c>
      <c r="G593" s="120"/>
      <c r="H593" s="120"/>
      <c r="I593" s="120"/>
      <c r="J593" s="120"/>
      <c r="K593" s="120">
        <v>1</v>
      </c>
      <c r="L593" s="10" t="s">
        <v>1651</v>
      </c>
      <c r="M593" s="11"/>
      <c r="N593" s="11"/>
    </row>
    <row r="594" spans="1:14" ht="25.5">
      <c r="A594" s="4">
        <v>16</v>
      </c>
      <c r="B594" s="7" t="s">
        <v>1164</v>
      </c>
      <c r="C594" s="12" t="s">
        <v>1625</v>
      </c>
      <c r="D594" s="12" t="s">
        <v>1652</v>
      </c>
      <c r="E594" s="13" t="s">
        <v>1653</v>
      </c>
      <c r="F594" s="119">
        <v>39258</v>
      </c>
      <c r="G594" s="120"/>
      <c r="H594" s="120">
        <v>2</v>
      </c>
      <c r="I594" s="120"/>
      <c r="J594" s="120"/>
      <c r="K594" s="120"/>
      <c r="L594" s="10" t="s">
        <v>99</v>
      </c>
      <c r="M594" s="11"/>
      <c r="N594" s="11" t="s">
        <v>100</v>
      </c>
    </row>
    <row r="595" spans="1:14" ht="25.5">
      <c r="A595" s="4">
        <v>17</v>
      </c>
      <c r="B595" s="7" t="s">
        <v>1164</v>
      </c>
      <c r="C595" s="12" t="s">
        <v>1615</v>
      </c>
      <c r="D595" s="12" t="s">
        <v>63</v>
      </c>
      <c r="E595" s="13" t="s">
        <v>101</v>
      </c>
      <c r="F595" s="119">
        <v>2712</v>
      </c>
      <c r="G595" s="120"/>
      <c r="H595" s="120"/>
      <c r="I595" s="120"/>
      <c r="J595" s="120"/>
      <c r="K595" s="120">
        <v>2</v>
      </c>
      <c r="L595" s="10" t="s">
        <v>1106</v>
      </c>
      <c r="M595" s="11"/>
      <c r="N595" s="11"/>
    </row>
    <row r="596" spans="1:14" ht="25.5">
      <c r="A596" s="4">
        <v>18</v>
      </c>
      <c r="B596" s="7" t="s">
        <v>1164</v>
      </c>
      <c r="C596" s="12" t="s">
        <v>1615</v>
      </c>
      <c r="D596" s="12" t="s">
        <v>102</v>
      </c>
      <c r="E596" s="13" t="s">
        <v>103</v>
      </c>
      <c r="F596" s="119">
        <v>2737</v>
      </c>
      <c r="G596" s="120"/>
      <c r="H596" s="120"/>
      <c r="I596" s="120"/>
      <c r="J596" s="120"/>
      <c r="K596" s="120">
        <v>1</v>
      </c>
      <c r="L596" s="10" t="s">
        <v>104</v>
      </c>
      <c r="M596" s="11"/>
      <c r="N596" s="11"/>
    </row>
    <row r="597" spans="1:14">
      <c r="A597" s="4">
        <v>19</v>
      </c>
      <c r="B597" s="7" t="s">
        <v>1164</v>
      </c>
      <c r="C597" s="12" t="s">
        <v>59</v>
      </c>
      <c r="D597" s="12" t="s">
        <v>60</v>
      </c>
      <c r="E597" s="13" t="s">
        <v>105</v>
      </c>
      <c r="F597" s="119">
        <v>2733</v>
      </c>
      <c r="G597" s="120"/>
      <c r="H597" s="120"/>
      <c r="I597" s="120"/>
      <c r="J597" s="120"/>
      <c r="K597" s="120">
        <v>1</v>
      </c>
      <c r="L597" s="10" t="s">
        <v>1106</v>
      </c>
      <c r="M597" s="11"/>
      <c r="N597" s="11"/>
    </row>
    <row r="598" spans="1:14">
      <c r="A598" s="4">
        <v>20</v>
      </c>
      <c r="B598" s="7" t="s">
        <v>1164</v>
      </c>
      <c r="C598" s="12" t="s">
        <v>59</v>
      </c>
      <c r="D598" s="12" t="s">
        <v>1649</v>
      </c>
      <c r="E598" s="13" t="s">
        <v>106</v>
      </c>
      <c r="F598" s="119">
        <v>2725</v>
      </c>
      <c r="G598" s="120"/>
      <c r="H598" s="120"/>
      <c r="I598" s="120"/>
      <c r="J598" s="120"/>
      <c r="K598" s="120">
        <v>1</v>
      </c>
      <c r="L598" s="10" t="s">
        <v>1106</v>
      </c>
      <c r="M598" s="11"/>
      <c r="N598" s="11"/>
    </row>
    <row r="599" spans="1:14" ht="76.5">
      <c r="A599" s="4">
        <v>21</v>
      </c>
      <c r="B599" s="7" t="s">
        <v>1164</v>
      </c>
      <c r="C599" s="12" t="s">
        <v>1615</v>
      </c>
      <c r="D599" s="12" t="s">
        <v>107</v>
      </c>
      <c r="E599" s="13" t="s">
        <v>108</v>
      </c>
      <c r="F599" s="119" t="s">
        <v>109</v>
      </c>
      <c r="G599" s="120"/>
      <c r="H599" s="120"/>
      <c r="I599" s="120"/>
      <c r="J599" s="120">
        <v>1</v>
      </c>
      <c r="K599" s="120"/>
      <c r="L599" s="10" t="s">
        <v>551</v>
      </c>
      <c r="M599" s="11" t="s">
        <v>552</v>
      </c>
      <c r="N599" s="11" t="s">
        <v>553</v>
      </c>
    </row>
    <row r="600" spans="1:14">
      <c r="A600" s="4">
        <v>22</v>
      </c>
      <c r="B600" s="7" t="s">
        <v>1164</v>
      </c>
      <c r="C600" s="12" t="s">
        <v>1615</v>
      </c>
      <c r="D600" s="12" t="s">
        <v>1450</v>
      </c>
      <c r="E600" s="13" t="s">
        <v>1451</v>
      </c>
      <c r="F600" s="119" t="s">
        <v>1452</v>
      </c>
      <c r="G600" s="120"/>
      <c r="H600" s="120"/>
      <c r="I600" s="120"/>
      <c r="J600" s="120"/>
      <c r="K600" s="120">
        <v>1</v>
      </c>
      <c r="L600" s="10" t="s">
        <v>1106</v>
      </c>
      <c r="M600" s="11"/>
      <c r="N600" s="11"/>
    </row>
    <row r="601" spans="1:14" ht="25.5">
      <c r="A601" s="4">
        <v>23</v>
      </c>
      <c r="B601" s="7" t="s">
        <v>1164</v>
      </c>
      <c r="C601" s="12" t="s">
        <v>1615</v>
      </c>
      <c r="D601" s="12" t="s">
        <v>1621</v>
      </c>
      <c r="E601" s="13" t="s">
        <v>1453</v>
      </c>
      <c r="F601" s="119" t="s">
        <v>1454</v>
      </c>
      <c r="G601" s="120"/>
      <c r="H601" s="120"/>
      <c r="I601" s="120">
        <v>1</v>
      </c>
      <c r="J601" s="120"/>
      <c r="K601" s="120"/>
      <c r="L601" s="10" t="s">
        <v>1455</v>
      </c>
      <c r="M601" s="11"/>
      <c r="N601" s="11"/>
    </row>
    <row r="602" spans="1:14">
      <c r="A602" s="4">
        <v>24</v>
      </c>
      <c r="B602" s="7" t="s">
        <v>1164</v>
      </c>
      <c r="C602" s="12" t="s">
        <v>1615</v>
      </c>
      <c r="D602" s="12" t="s">
        <v>1621</v>
      </c>
      <c r="E602" s="13" t="s">
        <v>1456</v>
      </c>
      <c r="F602" s="119" t="s">
        <v>1457</v>
      </c>
      <c r="G602" s="120"/>
      <c r="H602" s="120"/>
      <c r="I602" s="120"/>
      <c r="J602" s="120"/>
      <c r="K602" s="120">
        <v>1</v>
      </c>
      <c r="L602" s="10" t="s">
        <v>1106</v>
      </c>
      <c r="M602" s="11"/>
      <c r="N602" s="11"/>
    </row>
    <row r="603" spans="1:14">
      <c r="A603" s="4">
        <v>25</v>
      </c>
      <c r="B603" s="7" t="s">
        <v>1164</v>
      </c>
      <c r="C603" s="12" t="s">
        <v>1615</v>
      </c>
      <c r="D603" s="12" t="s">
        <v>1458</v>
      </c>
      <c r="E603" s="13" t="s">
        <v>1459</v>
      </c>
      <c r="F603" s="119" t="s">
        <v>1460</v>
      </c>
      <c r="G603" s="120"/>
      <c r="H603" s="120"/>
      <c r="I603" s="120"/>
      <c r="J603" s="120"/>
      <c r="K603" s="120">
        <v>1</v>
      </c>
      <c r="L603" s="10" t="s">
        <v>1461</v>
      </c>
      <c r="M603" s="11"/>
      <c r="N603" s="11"/>
    </row>
    <row r="604" spans="1:14" ht="25.5">
      <c r="A604" s="4">
        <v>26</v>
      </c>
      <c r="B604" s="7" t="s">
        <v>1164</v>
      </c>
      <c r="C604" s="12" t="s">
        <v>1625</v>
      </c>
      <c r="D604" s="12" t="s">
        <v>1462</v>
      </c>
      <c r="E604" s="13" t="s">
        <v>1463</v>
      </c>
      <c r="F604" s="119" t="s">
        <v>1464</v>
      </c>
      <c r="G604" s="120"/>
      <c r="H604" s="120"/>
      <c r="I604" s="120"/>
      <c r="J604" s="120"/>
      <c r="K604" s="120">
        <v>1</v>
      </c>
      <c r="L604" s="10" t="s">
        <v>1465</v>
      </c>
      <c r="M604" s="11"/>
      <c r="N604" s="11"/>
    </row>
    <row r="605" spans="1:14">
      <c r="A605" s="4">
        <v>27</v>
      </c>
      <c r="B605" s="7" t="s">
        <v>1164</v>
      </c>
      <c r="C605" s="12" t="s">
        <v>1625</v>
      </c>
      <c r="D605" s="12" t="s">
        <v>1626</v>
      </c>
      <c r="E605" s="13" t="s">
        <v>1466</v>
      </c>
      <c r="F605" s="119" t="s">
        <v>1467</v>
      </c>
      <c r="G605" s="120"/>
      <c r="H605" s="120"/>
      <c r="I605" s="120"/>
      <c r="J605" s="120"/>
      <c r="K605" s="120">
        <v>1</v>
      </c>
      <c r="L605" s="10" t="s">
        <v>1468</v>
      </c>
      <c r="M605" s="11"/>
      <c r="N605" s="11"/>
    </row>
    <row r="606" spans="1:14">
      <c r="A606" s="4">
        <v>28</v>
      </c>
      <c r="B606" s="7" t="s">
        <v>1164</v>
      </c>
      <c r="C606" s="12" t="s">
        <v>59</v>
      </c>
      <c r="D606" s="12" t="s">
        <v>1469</v>
      </c>
      <c r="E606" s="13" t="s">
        <v>1470</v>
      </c>
      <c r="F606" s="119" t="s">
        <v>1471</v>
      </c>
      <c r="G606" s="120"/>
      <c r="H606" s="120"/>
      <c r="I606" s="120"/>
      <c r="J606" s="120"/>
      <c r="K606" s="120">
        <v>1</v>
      </c>
      <c r="L606" s="10" t="s">
        <v>1472</v>
      </c>
      <c r="M606" s="11"/>
      <c r="N606" s="11"/>
    </row>
    <row r="607" spans="1:14">
      <c r="A607" s="4">
        <v>29</v>
      </c>
      <c r="B607" s="7" t="s">
        <v>1164</v>
      </c>
      <c r="C607" s="12" t="s">
        <v>59</v>
      </c>
      <c r="D607" s="12" t="s">
        <v>1649</v>
      </c>
      <c r="E607" s="13" t="s">
        <v>1473</v>
      </c>
      <c r="F607" s="119" t="s">
        <v>1474</v>
      </c>
      <c r="G607" s="120"/>
      <c r="H607" s="120"/>
      <c r="I607" s="120"/>
      <c r="J607" s="120"/>
      <c r="K607" s="120">
        <v>1</v>
      </c>
      <c r="L607" s="10" t="s">
        <v>1475</v>
      </c>
      <c r="M607" s="11"/>
      <c r="N607" s="11"/>
    </row>
    <row r="608" spans="1:14">
      <c r="A608" s="4">
        <v>30</v>
      </c>
      <c r="B608" s="7" t="s">
        <v>1164</v>
      </c>
      <c r="C608" s="12" t="s">
        <v>59</v>
      </c>
      <c r="D608" s="12" t="s">
        <v>1469</v>
      </c>
      <c r="E608" s="13" t="s">
        <v>1476</v>
      </c>
      <c r="F608" s="119" t="s">
        <v>1477</v>
      </c>
      <c r="G608" s="120"/>
      <c r="H608" s="120"/>
      <c r="I608" s="120"/>
      <c r="J608" s="120"/>
      <c r="K608" s="120">
        <v>1</v>
      </c>
      <c r="L608" s="10" t="s">
        <v>1478</v>
      </c>
      <c r="M608" s="11"/>
      <c r="N608" s="11"/>
    </row>
    <row r="609" spans="1:15">
      <c r="A609" s="4">
        <v>31</v>
      </c>
      <c r="B609" s="7" t="s">
        <v>1164</v>
      </c>
      <c r="C609" s="12" t="s">
        <v>59</v>
      </c>
      <c r="D609" s="12" t="s">
        <v>1479</v>
      </c>
      <c r="E609" s="13" t="s">
        <v>1480</v>
      </c>
      <c r="F609" s="119" t="s">
        <v>1481</v>
      </c>
      <c r="G609" s="120"/>
      <c r="H609" s="120"/>
      <c r="I609" s="120"/>
      <c r="J609" s="120"/>
      <c r="K609" s="120">
        <v>1</v>
      </c>
      <c r="L609" s="10" t="s">
        <v>1482</v>
      </c>
      <c r="M609" s="11"/>
      <c r="N609" s="11"/>
    </row>
    <row r="610" spans="1:15" ht="38.25">
      <c r="A610" s="4">
        <v>32</v>
      </c>
      <c r="B610" s="7" t="s">
        <v>1164</v>
      </c>
      <c r="C610" s="12" t="s">
        <v>1633</v>
      </c>
      <c r="D610" s="12" t="s">
        <v>1483</v>
      </c>
      <c r="E610" s="13" t="s">
        <v>1484</v>
      </c>
      <c r="F610" s="119" t="s">
        <v>1485</v>
      </c>
      <c r="G610" s="120"/>
      <c r="H610" s="120"/>
      <c r="I610" s="120"/>
      <c r="J610" s="120">
        <v>1</v>
      </c>
      <c r="K610" s="120"/>
      <c r="L610" s="10" t="s">
        <v>1486</v>
      </c>
      <c r="M610" s="11"/>
      <c r="N610" s="11"/>
    </row>
    <row r="611" spans="1:15">
      <c r="A611" s="4">
        <v>33</v>
      </c>
      <c r="B611" s="7" t="s">
        <v>1164</v>
      </c>
      <c r="C611" s="12" t="s">
        <v>1633</v>
      </c>
      <c r="D611" s="12" t="s">
        <v>102</v>
      </c>
      <c r="E611" s="13" t="s">
        <v>1487</v>
      </c>
      <c r="F611" s="119" t="s">
        <v>1488</v>
      </c>
      <c r="G611" s="120"/>
      <c r="H611" s="120"/>
      <c r="I611" s="120"/>
      <c r="J611" s="120"/>
      <c r="K611" s="120">
        <v>1</v>
      </c>
      <c r="L611" s="10" t="s">
        <v>1489</v>
      </c>
      <c r="M611" s="11"/>
      <c r="N611" s="11"/>
    </row>
    <row r="612" spans="1:15">
      <c r="A612" s="4">
        <v>34</v>
      </c>
      <c r="B612" s="7" t="s">
        <v>1164</v>
      </c>
      <c r="C612" s="12" t="s">
        <v>1633</v>
      </c>
      <c r="D612" s="12" t="s">
        <v>1490</v>
      </c>
      <c r="E612" s="13" t="s">
        <v>1491</v>
      </c>
      <c r="F612" s="119" t="s">
        <v>1492</v>
      </c>
      <c r="G612" s="120"/>
      <c r="H612" s="120"/>
      <c r="I612" s="120"/>
      <c r="J612" s="120"/>
      <c r="K612" s="120">
        <v>1</v>
      </c>
      <c r="L612" s="10" t="s">
        <v>1493</v>
      </c>
      <c r="M612" s="11"/>
      <c r="N612" s="11"/>
    </row>
    <row r="613" spans="1:15">
      <c r="A613" s="4">
        <v>35</v>
      </c>
      <c r="B613" s="7" t="s">
        <v>1164</v>
      </c>
      <c r="C613" s="12" t="s">
        <v>1633</v>
      </c>
      <c r="D613" s="12" t="s">
        <v>1490</v>
      </c>
      <c r="E613" s="13" t="s">
        <v>1494</v>
      </c>
      <c r="F613" s="119" t="s">
        <v>32</v>
      </c>
      <c r="G613" s="120"/>
      <c r="H613" s="120"/>
      <c r="I613" s="120"/>
      <c r="J613" s="120"/>
      <c r="K613" s="120">
        <v>1</v>
      </c>
      <c r="L613" s="10" t="s">
        <v>372</v>
      </c>
      <c r="M613" s="11"/>
      <c r="N613" s="11"/>
    </row>
    <row r="614" spans="1:15">
      <c r="A614" s="4">
        <v>36</v>
      </c>
      <c r="B614" s="7" t="s">
        <v>1164</v>
      </c>
      <c r="C614" s="12" t="s">
        <v>1633</v>
      </c>
      <c r="D614" s="12" t="s">
        <v>1490</v>
      </c>
      <c r="E614" s="13" t="s">
        <v>373</v>
      </c>
      <c r="F614" s="119" t="s">
        <v>374</v>
      </c>
      <c r="G614" s="120"/>
      <c r="H614" s="120"/>
      <c r="I614" s="120"/>
      <c r="J614" s="120"/>
      <c r="K614" s="120">
        <v>1</v>
      </c>
      <c r="L614" s="10" t="s">
        <v>375</v>
      </c>
      <c r="M614" s="11"/>
      <c r="N614" s="11"/>
    </row>
    <row r="615" spans="1:15" ht="63.75">
      <c r="A615" s="4">
        <v>37</v>
      </c>
      <c r="B615" s="7" t="s">
        <v>1164</v>
      </c>
      <c r="C615" s="12" t="s">
        <v>1633</v>
      </c>
      <c r="D615" s="12" t="s">
        <v>376</v>
      </c>
      <c r="E615" s="13" t="s">
        <v>377</v>
      </c>
      <c r="F615" s="119" t="s">
        <v>1467</v>
      </c>
      <c r="G615" s="120"/>
      <c r="H615" s="120"/>
      <c r="I615" s="120"/>
      <c r="J615" s="120">
        <v>1</v>
      </c>
      <c r="K615" s="120"/>
      <c r="L615" s="10" t="s">
        <v>378</v>
      </c>
      <c r="M615" s="11"/>
      <c r="N615" s="11" t="s">
        <v>625</v>
      </c>
    </row>
    <row r="616" spans="1:15" ht="63.75">
      <c r="A616" s="4">
        <v>38</v>
      </c>
      <c r="B616" s="7" t="s">
        <v>1164</v>
      </c>
      <c r="C616" s="12" t="s">
        <v>59</v>
      </c>
      <c r="D616" s="12" t="s">
        <v>1479</v>
      </c>
      <c r="E616" s="13" t="s">
        <v>626</v>
      </c>
      <c r="F616" s="119" t="s">
        <v>1464</v>
      </c>
      <c r="G616" s="120"/>
      <c r="H616" s="120"/>
      <c r="I616" s="120"/>
      <c r="J616" s="120">
        <v>1</v>
      </c>
      <c r="K616" s="120"/>
      <c r="L616" s="10" t="s">
        <v>627</v>
      </c>
      <c r="M616" s="11"/>
      <c r="N616" s="11" t="s">
        <v>628</v>
      </c>
    </row>
    <row r="617" spans="1:15" ht="25.5">
      <c r="A617" s="4">
        <v>39</v>
      </c>
      <c r="B617" s="7" t="s">
        <v>1164</v>
      </c>
      <c r="C617" s="12" t="s">
        <v>1615</v>
      </c>
      <c r="D617" s="12" t="s">
        <v>1621</v>
      </c>
      <c r="E617" s="13" t="s">
        <v>731</v>
      </c>
      <c r="F617" s="119" t="s">
        <v>732</v>
      </c>
      <c r="G617" s="120"/>
      <c r="H617" s="120"/>
      <c r="I617" s="120"/>
      <c r="J617" s="120"/>
      <c r="K617" s="120">
        <v>1</v>
      </c>
      <c r="L617" s="10" t="s">
        <v>733</v>
      </c>
      <c r="M617" s="11"/>
      <c r="N617" s="11"/>
    </row>
    <row r="618" spans="1:15">
      <c r="A618" s="4">
        <v>40</v>
      </c>
      <c r="B618" s="7" t="s">
        <v>1164</v>
      </c>
      <c r="C618" s="12" t="s">
        <v>1615</v>
      </c>
      <c r="D618" s="12" t="s">
        <v>1616</v>
      </c>
      <c r="E618" s="13" t="s">
        <v>734</v>
      </c>
      <c r="F618" s="119">
        <v>39333</v>
      </c>
      <c r="G618" s="120"/>
      <c r="H618" s="120"/>
      <c r="I618" s="120"/>
      <c r="J618" s="120">
        <v>1</v>
      </c>
      <c r="K618" s="120"/>
      <c r="L618" s="10" t="s">
        <v>735</v>
      </c>
      <c r="M618" s="11"/>
      <c r="N618" s="11"/>
      <c r="O618" s="2" t="s">
        <v>736</v>
      </c>
    </row>
    <row r="619" spans="1:15" ht="38.25">
      <c r="A619" s="4">
        <v>41</v>
      </c>
      <c r="B619" s="7" t="s">
        <v>1164</v>
      </c>
      <c r="C619" s="12" t="s">
        <v>1625</v>
      </c>
      <c r="D619" s="12" t="s">
        <v>737</v>
      </c>
      <c r="E619" s="13" t="s">
        <v>738</v>
      </c>
      <c r="F619" s="119">
        <v>39363</v>
      </c>
      <c r="G619" s="120"/>
      <c r="H619" s="120">
        <v>1</v>
      </c>
      <c r="I619" s="120"/>
      <c r="J619" s="120"/>
      <c r="K619" s="120"/>
      <c r="L619" s="10" t="s">
        <v>739</v>
      </c>
      <c r="M619" s="11" t="s">
        <v>740</v>
      </c>
      <c r="N619" s="11" t="s">
        <v>553</v>
      </c>
      <c r="O619" s="2" t="s">
        <v>736</v>
      </c>
    </row>
    <row r="620" spans="1:15" ht="51">
      <c r="A620" s="4">
        <v>42</v>
      </c>
      <c r="B620" s="7" t="s">
        <v>1164</v>
      </c>
      <c r="C620" s="12" t="s">
        <v>1625</v>
      </c>
      <c r="D620" s="12" t="s">
        <v>1652</v>
      </c>
      <c r="E620" s="13" t="s">
        <v>741</v>
      </c>
      <c r="F620" s="119" t="s">
        <v>742</v>
      </c>
      <c r="G620" s="120"/>
      <c r="H620" s="120"/>
      <c r="I620" s="120">
        <v>1</v>
      </c>
      <c r="J620" s="120"/>
      <c r="K620" s="120"/>
      <c r="L620" s="10" t="s">
        <v>743</v>
      </c>
      <c r="M620" s="11"/>
      <c r="N620" s="11"/>
      <c r="O620" s="2" t="s">
        <v>736</v>
      </c>
    </row>
    <row r="621" spans="1:15">
      <c r="A621" s="4">
        <v>43</v>
      </c>
      <c r="B621" s="7" t="s">
        <v>1164</v>
      </c>
      <c r="C621" s="12" t="s">
        <v>59</v>
      </c>
      <c r="D621" s="12" t="s">
        <v>1479</v>
      </c>
      <c r="E621" s="13" t="s">
        <v>744</v>
      </c>
      <c r="F621" s="119" t="s">
        <v>745</v>
      </c>
      <c r="G621" s="120"/>
      <c r="H621" s="120"/>
      <c r="I621" s="120"/>
      <c r="J621" s="120"/>
      <c r="K621" s="120">
        <v>1</v>
      </c>
      <c r="L621" s="10" t="s">
        <v>1106</v>
      </c>
      <c r="M621" s="11"/>
      <c r="N621" s="11"/>
      <c r="O621" s="2" t="s">
        <v>736</v>
      </c>
    </row>
    <row r="622" spans="1:15">
      <c r="A622" s="4">
        <v>44</v>
      </c>
      <c r="B622" s="7" t="s">
        <v>1164</v>
      </c>
      <c r="C622" s="12" t="s">
        <v>59</v>
      </c>
      <c r="D622" s="12" t="s">
        <v>60</v>
      </c>
      <c r="E622" s="13" t="s">
        <v>746</v>
      </c>
      <c r="F622" s="119" t="s">
        <v>747</v>
      </c>
      <c r="G622" s="120"/>
      <c r="H622" s="120"/>
      <c r="I622" s="120"/>
      <c r="J622" s="120"/>
      <c r="K622" s="120">
        <v>1</v>
      </c>
      <c r="L622" s="10" t="s">
        <v>1106</v>
      </c>
      <c r="M622" s="11"/>
      <c r="N622" s="11"/>
      <c r="O622" s="2" t="s">
        <v>736</v>
      </c>
    </row>
    <row r="623" spans="1:15">
      <c r="A623" s="4">
        <v>45</v>
      </c>
      <c r="B623" s="7" t="s">
        <v>1164</v>
      </c>
      <c r="C623" s="12" t="s">
        <v>59</v>
      </c>
      <c r="D623" s="12" t="s">
        <v>60</v>
      </c>
      <c r="E623" s="13" t="s">
        <v>748</v>
      </c>
      <c r="F623" s="119" t="s">
        <v>749</v>
      </c>
      <c r="G623" s="120"/>
      <c r="H623" s="120"/>
      <c r="I623" s="120"/>
      <c r="J623" s="120"/>
      <c r="K623" s="120">
        <v>1</v>
      </c>
      <c r="L623" s="10" t="s">
        <v>222</v>
      </c>
      <c r="M623" s="11"/>
      <c r="N623" s="11"/>
      <c r="O623" s="2" t="s">
        <v>736</v>
      </c>
    </row>
    <row r="624" spans="1:15">
      <c r="A624" s="4">
        <v>46</v>
      </c>
      <c r="B624" s="7" t="s">
        <v>1164</v>
      </c>
      <c r="C624" s="12" t="s">
        <v>59</v>
      </c>
      <c r="D624" s="12" t="s">
        <v>1479</v>
      </c>
      <c r="E624" s="13" t="s">
        <v>750</v>
      </c>
      <c r="F624" s="119" t="s">
        <v>751</v>
      </c>
      <c r="G624" s="120"/>
      <c r="H624" s="120"/>
      <c r="I624" s="120"/>
      <c r="J624" s="120"/>
      <c r="K624" s="120">
        <v>1</v>
      </c>
      <c r="L624" s="10" t="s">
        <v>1106</v>
      </c>
      <c r="M624" s="11"/>
      <c r="N624" s="11"/>
      <c r="O624" s="2" t="s">
        <v>736</v>
      </c>
    </row>
    <row r="625" spans="1:15">
      <c r="A625" s="4">
        <v>47</v>
      </c>
      <c r="B625" s="7" t="s">
        <v>1164</v>
      </c>
      <c r="C625" s="12" t="s">
        <v>1633</v>
      </c>
      <c r="D625" s="12" t="s">
        <v>1490</v>
      </c>
      <c r="E625" s="13" t="s">
        <v>752</v>
      </c>
      <c r="F625" s="119" t="s">
        <v>753</v>
      </c>
      <c r="G625" s="120"/>
      <c r="H625" s="120"/>
      <c r="I625" s="120"/>
      <c r="J625" s="120"/>
      <c r="K625" s="120">
        <v>1</v>
      </c>
      <c r="L625" s="10" t="s">
        <v>754</v>
      </c>
      <c r="M625" s="11"/>
      <c r="N625" s="11"/>
      <c r="O625" s="2" t="s">
        <v>736</v>
      </c>
    </row>
    <row r="626" spans="1:15" ht="38.25">
      <c r="A626" s="4">
        <v>48</v>
      </c>
      <c r="B626" s="7" t="s">
        <v>1164</v>
      </c>
      <c r="C626" s="12" t="s">
        <v>1633</v>
      </c>
      <c r="D626" s="12" t="s">
        <v>1483</v>
      </c>
      <c r="E626" s="13" t="s">
        <v>755</v>
      </c>
      <c r="F626" s="119" t="s">
        <v>756</v>
      </c>
      <c r="G626" s="120"/>
      <c r="H626" s="120"/>
      <c r="I626" s="120">
        <v>1</v>
      </c>
      <c r="J626" s="120"/>
      <c r="K626" s="120"/>
      <c r="L626" s="10" t="s">
        <v>1664</v>
      </c>
      <c r="M626" s="11"/>
      <c r="N626" s="11" t="s">
        <v>1665</v>
      </c>
      <c r="O626" s="2" t="s">
        <v>736</v>
      </c>
    </row>
    <row r="627" spans="1:15" ht="51">
      <c r="A627" s="4">
        <v>49</v>
      </c>
      <c r="B627" s="7" t="s">
        <v>1164</v>
      </c>
      <c r="C627" s="12" t="s">
        <v>1633</v>
      </c>
      <c r="D627" s="12" t="s">
        <v>1483</v>
      </c>
      <c r="E627" s="13" t="s">
        <v>1666</v>
      </c>
      <c r="F627" s="119" t="s">
        <v>1313</v>
      </c>
      <c r="G627" s="120"/>
      <c r="H627" s="120">
        <v>1</v>
      </c>
      <c r="I627" s="120"/>
      <c r="J627" s="120"/>
      <c r="K627" s="120"/>
      <c r="L627" s="10" t="s">
        <v>1314</v>
      </c>
      <c r="M627" s="11" t="s">
        <v>1315</v>
      </c>
      <c r="N627" s="11" t="s">
        <v>553</v>
      </c>
      <c r="O627" s="2" t="s">
        <v>736</v>
      </c>
    </row>
    <row r="628" spans="1:15">
      <c r="A628" s="4">
        <v>50</v>
      </c>
      <c r="B628" s="7" t="s">
        <v>1164</v>
      </c>
      <c r="C628" s="12" t="s">
        <v>1633</v>
      </c>
      <c r="D628" s="12" t="s">
        <v>102</v>
      </c>
      <c r="E628" s="13" t="s">
        <v>1316</v>
      </c>
      <c r="F628" s="119" t="s">
        <v>1317</v>
      </c>
      <c r="G628" s="120"/>
      <c r="H628" s="120"/>
      <c r="I628" s="120"/>
      <c r="J628" s="120"/>
      <c r="K628" s="120">
        <v>1</v>
      </c>
      <c r="L628" s="10" t="s">
        <v>1318</v>
      </c>
      <c r="M628" s="11"/>
      <c r="N628" s="11"/>
      <c r="O628" s="2" t="s">
        <v>736</v>
      </c>
    </row>
    <row r="629" spans="1:15">
      <c r="A629" s="4">
        <v>51</v>
      </c>
      <c r="B629" s="7" t="s">
        <v>1164</v>
      </c>
      <c r="C629" s="12" t="s">
        <v>1633</v>
      </c>
      <c r="D629" s="12" t="s">
        <v>1634</v>
      </c>
      <c r="E629" s="13" t="s">
        <v>1319</v>
      </c>
      <c r="F629" s="119" t="s">
        <v>1320</v>
      </c>
      <c r="G629" s="120"/>
      <c r="H629" s="120"/>
      <c r="I629" s="120"/>
      <c r="J629" s="120"/>
      <c r="K629" s="120">
        <v>1</v>
      </c>
      <c r="L629" s="10" t="s">
        <v>1106</v>
      </c>
      <c r="M629" s="11"/>
      <c r="N629" s="11"/>
      <c r="O629" s="2" t="s">
        <v>736</v>
      </c>
    </row>
    <row r="630" spans="1:15" ht="38.25">
      <c r="A630" s="4">
        <v>52</v>
      </c>
      <c r="B630" s="7" t="s">
        <v>1164</v>
      </c>
      <c r="C630" s="12" t="s">
        <v>1633</v>
      </c>
      <c r="D630" s="12" t="s">
        <v>1483</v>
      </c>
      <c r="E630" s="13" t="s">
        <v>1321</v>
      </c>
      <c r="F630" s="119" t="s">
        <v>1322</v>
      </c>
      <c r="G630" s="120"/>
      <c r="H630" s="120"/>
      <c r="I630" s="120">
        <v>1</v>
      </c>
      <c r="J630" s="120"/>
      <c r="K630" s="120"/>
      <c r="L630" s="10" t="s">
        <v>1323</v>
      </c>
      <c r="M630" s="11"/>
      <c r="N630" s="11"/>
      <c r="O630" s="2" t="s">
        <v>736</v>
      </c>
    </row>
    <row r="631" spans="1:15">
      <c r="A631" s="4">
        <v>53</v>
      </c>
      <c r="B631" s="7" t="s">
        <v>1164</v>
      </c>
      <c r="C631" s="12" t="s">
        <v>1633</v>
      </c>
      <c r="D631" s="12" t="s">
        <v>1634</v>
      </c>
      <c r="E631" s="13" t="s">
        <v>1324</v>
      </c>
      <c r="F631" s="119" t="s">
        <v>1325</v>
      </c>
      <c r="G631" s="120"/>
      <c r="H631" s="120"/>
      <c r="I631" s="120"/>
      <c r="J631" s="120"/>
      <c r="K631" s="120">
        <v>1</v>
      </c>
      <c r="L631" s="10" t="s">
        <v>689</v>
      </c>
      <c r="M631" s="11"/>
      <c r="N631" s="11"/>
      <c r="O631" s="2" t="s">
        <v>736</v>
      </c>
    </row>
    <row r="632" spans="1:15">
      <c r="A632" s="4">
        <v>54</v>
      </c>
      <c r="B632" s="7" t="s">
        <v>1164</v>
      </c>
      <c r="C632" s="12" t="s">
        <v>1633</v>
      </c>
      <c r="D632" s="12" t="s">
        <v>1490</v>
      </c>
      <c r="E632" s="13" t="s">
        <v>690</v>
      </c>
      <c r="F632" s="119" t="s">
        <v>443</v>
      </c>
      <c r="G632" s="120"/>
      <c r="H632" s="120"/>
      <c r="I632" s="120"/>
      <c r="J632" s="120"/>
      <c r="K632" s="120">
        <v>1</v>
      </c>
      <c r="L632" s="10" t="s">
        <v>444</v>
      </c>
      <c r="M632" s="11"/>
      <c r="N632" s="11"/>
      <c r="O632" s="2" t="s">
        <v>736</v>
      </c>
    </row>
    <row r="633" spans="1:15" ht="25.5">
      <c r="A633" s="4">
        <v>55</v>
      </c>
      <c r="B633" s="7" t="s">
        <v>1164</v>
      </c>
      <c r="C633" s="12" t="s">
        <v>1625</v>
      </c>
      <c r="D633" s="12" t="s">
        <v>1626</v>
      </c>
      <c r="E633" s="13" t="s">
        <v>445</v>
      </c>
      <c r="F633" s="119" t="s">
        <v>446</v>
      </c>
      <c r="G633" s="120"/>
      <c r="H633" s="120"/>
      <c r="I633" s="120">
        <v>1</v>
      </c>
      <c r="J633" s="120">
        <v>1</v>
      </c>
      <c r="K633" s="120"/>
      <c r="L633" s="10" t="s">
        <v>447</v>
      </c>
      <c r="M633" s="11"/>
      <c r="N633" s="11"/>
      <c r="O633" s="2" t="s">
        <v>736</v>
      </c>
    </row>
    <row r="634" spans="1:15">
      <c r="A634" s="4">
        <v>56</v>
      </c>
      <c r="B634" s="7" t="s">
        <v>1164</v>
      </c>
      <c r="C634" s="12" t="s">
        <v>59</v>
      </c>
      <c r="D634" s="12" t="s">
        <v>1469</v>
      </c>
      <c r="E634" s="13" t="s">
        <v>448</v>
      </c>
      <c r="F634" s="119" t="s">
        <v>1317</v>
      </c>
      <c r="G634" s="120"/>
      <c r="H634" s="120"/>
      <c r="I634" s="120"/>
      <c r="J634" s="120"/>
      <c r="K634" s="120">
        <v>1</v>
      </c>
      <c r="L634" s="10" t="s">
        <v>733</v>
      </c>
      <c r="M634" s="11"/>
      <c r="N634" s="11"/>
      <c r="O634" s="2" t="s">
        <v>736</v>
      </c>
    </row>
    <row r="635" spans="1:15">
      <c r="A635" s="4">
        <v>57</v>
      </c>
      <c r="B635" s="7" t="s">
        <v>1164</v>
      </c>
      <c r="C635" s="12" t="s">
        <v>59</v>
      </c>
      <c r="D635" s="12" t="s">
        <v>1649</v>
      </c>
      <c r="E635" s="13" t="s">
        <v>449</v>
      </c>
      <c r="F635" s="119" t="s">
        <v>450</v>
      </c>
      <c r="G635" s="120"/>
      <c r="H635" s="120"/>
      <c r="I635" s="120"/>
      <c r="J635" s="120"/>
      <c r="K635" s="120">
        <v>1</v>
      </c>
      <c r="L635" s="10" t="s">
        <v>451</v>
      </c>
      <c r="M635" s="11"/>
      <c r="N635" s="11"/>
      <c r="O635" s="2" t="s">
        <v>736</v>
      </c>
    </row>
    <row r="636" spans="1:15">
      <c r="A636" s="4">
        <v>58</v>
      </c>
      <c r="B636" s="7" t="s">
        <v>1164</v>
      </c>
      <c r="C636" s="12" t="s">
        <v>59</v>
      </c>
      <c r="D636" s="12" t="s">
        <v>452</v>
      </c>
      <c r="E636" s="13" t="s">
        <v>453</v>
      </c>
      <c r="F636" s="119" t="s">
        <v>454</v>
      </c>
      <c r="G636" s="120"/>
      <c r="H636" s="120"/>
      <c r="I636" s="120"/>
      <c r="J636" s="120"/>
      <c r="K636" s="120">
        <v>1</v>
      </c>
      <c r="L636" s="10" t="s">
        <v>733</v>
      </c>
      <c r="M636" s="11"/>
      <c r="N636" s="11"/>
      <c r="O636" s="2" t="s">
        <v>736</v>
      </c>
    </row>
    <row r="637" spans="1:15">
      <c r="A637" s="4">
        <v>59</v>
      </c>
      <c r="B637" s="7" t="s">
        <v>1164</v>
      </c>
      <c r="C637" s="12" t="s">
        <v>59</v>
      </c>
      <c r="D637" s="12" t="s">
        <v>1469</v>
      </c>
      <c r="E637" s="13" t="s">
        <v>1357</v>
      </c>
      <c r="F637" s="119" t="s">
        <v>1560</v>
      </c>
      <c r="G637" s="120"/>
      <c r="H637" s="120"/>
      <c r="I637" s="120"/>
      <c r="J637" s="120"/>
      <c r="K637" s="120">
        <v>1</v>
      </c>
      <c r="L637" s="10" t="s">
        <v>689</v>
      </c>
      <c r="M637" s="11"/>
      <c r="N637" s="11"/>
      <c r="O637" s="2" t="s">
        <v>736</v>
      </c>
    </row>
    <row r="638" spans="1:15">
      <c r="A638" s="4">
        <v>60</v>
      </c>
      <c r="B638" s="7" t="s">
        <v>1164</v>
      </c>
      <c r="C638" s="12" t="s">
        <v>59</v>
      </c>
      <c r="D638" s="12" t="s">
        <v>1469</v>
      </c>
      <c r="E638" s="13" t="s">
        <v>1561</v>
      </c>
      <c r="F638" s="119" t="s">
        <v>1241</v>
      </c>
      <c r="G638" s="120"/>
      <c r="H638" s="120"/>
      <c r="I638" s="120"/>
      <c r="J638" s="120"/>
      <c r="K638" s="120">
        <v>1</v>
      </c>
      <c r="L638" s="10" t="s">
        <v>689</v>
      </c>
      <c r="M638" s="11"/>
      <c r="N638" s="11"/>
      <c r="O638" s="2" t="s">
        <v>736</v>
      </c>
    </row>
    <row r="639" spans="1:15">
      <c r="A639" s="4">
        <v>61</v>
      </c>
      <c r="B639" s="7" t="s">
        <v>1164</v>
      </c>
      <c r="C639" s="12" t="s">
        <v>59</v>
      </c>
      <c r="D639" s="12" t="s">
        <v>1479</v>
      </c>
      <c r="E639" s="13" t="s">
        <v>1242</v>
      </c>
      <c r="F639" s="119" t="s">
        <v>1317</v>
      </c>
      <c r="G639" s="120"/>
      <c r="H639" s="120"/>
      <c r="I639" s="120"/>
      <c r="J639" s="120">
        <v>1</v>
      </c>
      <c r="K639" s="120" t="s">
        <v>1243</v>
      </c>
      <c r="L639" s="10" t="s">
        <v>689</v>
      </c>
      <c r="M639" s="11"/>
      <c r="N639" s="11"/>
      <c r="O639" s="2" t="s">
        <v>736</v>
      </c>
    </row>
    <row r="640" spans="1:15">
      <c r="A640" s="4">
        <v>62</v>
      </c>
      <c r="B640" s="7" t="s">
        <v>1164</v>
      </c>
      <c r="C640" s="12" t="s">
        <v>59</v>
      </c>
      <c r="D640" s="12" t="s">
        <v>1479</v>
      </c>
      <c r="E640" s="13" t="s">
        <v>1244</v>
      </c>
      <c r="F640" s="119" t="s">
        <v>443</v>
      </c>
      <c r="G640" s="120"/>
      <c r="H640" s="120"/>
      <c r="I640" s="120"/>
      <c r="J640" s="120"/>
      <c r="K640" s="120">
        <v>1</v>
      </c>
      <c r="L640" s="10" t="s">
        <v>689</v>
      </c>
      <c r="M640" s="11"/>
      <c r="N640" s="11"/>
      <c r="O640" s="2" t="s">
        <v>736</v>
      </c>
    </row>
    <row r="641" spans="1:15">
      <c r="A641" s="4">
        <v>63</v>
      </c>
      <c r="B641" s="7" t="s">
        <v>1164</v>
      </c>
      <c r="C641" s="12" t="s">
        <v>59</v>
      </c>
      <c r="D641" s="12" t="s">
        <v>1639</v>
      </c>
      <c r="E641" s="13" t="s">
        <v>1245</v>
      </c>
      <c r="F641" s="119" t="s">
        <v>443</v>
      </c>
      <c r="G641" s="120"/>
      <c r="H641" s="120"/>
      <c r="I641" s="120"/>
      <c r="J641" s="120"/>
      <c r="K641" s="120">
        <v>1</v>
      </c>
      <c r="L641" s="10" t="s">
        <v>689</v>
      </c>
      <c r="M641" s="11"/>
      <c r="N641" s="11"/>
      <c r="O641" s="2" t="s">
        <v>736</v>
      </c>
    </row>
    <row r="642" spans="1:15">
      <c r="A642" s="4">
        <v>64</v>
      </c>
      <c r="B642" s="7" t="s">
        <v>1164</v>
      </c>
      <c r="C642" s="12" t="s">
        <v>59</v>
      </c>
      <c r="D642" s="12" t="s">
        <v>1479</v>
      </c>
      <c r="E642" s="13" t="s">
        <v>1246</v>
      </c>
      <c r="F642" s="119" t="s">
        <v>1247</v>
      </c>
      <c r="G642" s="120"/>
      <c r="H642" s="120"/>
      <c r="I642" s="120"/>
      <c r="J642" s="120"/>
      <c r="K642" s="120">
        <v>1</v>
      </c>
      <c r="L642" s="10" t="s">
        <v>689</v>
      </c>
      <c r="M642" s="11"/>
      <c r="N642" s="11"/>
      <c r="O642" s="2" t="s">
        <v>736</v>
      </c>
    </row>
    <row r="643" spans="1:15" ht="38.25">
      <c r="A643" s="4">
        <v>65</v>
      </c>
      <c r="B643" s="7" t="s">
        <v>1164</v>
      </c>
      <c r="C643" s="12" t="s">
        <v>1615</v>
      </c>
      <c r="D643" s="12" t="s">
        <v>1621</v>
      </c>
      <c r="E643" s="13" t="s">
        <v>1248</v>
      </c>
      <c r="F643" s="119" t="s">
        <v>1249</v>
      </c>
      <c r="G643" s="120"/>
      <c r="H643" s="120"/>
      <c r="I643" s="120">
        <v>1</v>
      </c>
      <c r="J643" s="120"/>
      <c r="K643" s="120"/>
      <c r="L643" s="10" t="s">
        <v>1683</v>
      </c>
      <c r="M643" s="11"/>
      <c r="N643" s="11"/>
      <c r="O643" s="2" t="s">
        <v>736</v>
      </c>
    </row>
    <row r="644" spans="1:15" ht="25.5">
      <c r="A644" s="4">
        <v>66</v>
      </c>
      <c r="B644" s="7" t="s">
        <v>1164</v>
      </c>
      <c r="C644" s="12" t="s">
        <v>1615</v>
      </c>
      <c r="D644" s="12" t="s">
        <v>1621</v>
      </c>
      <c r="E644" s="13" t="s">
        <v>1684</v>
      </c>
      <c r="F644" s="119">
        <v>39334</v>
      </c>
      <c r="G644" s="120"/>
      <c r="H644" s="120"/>
      <c r="I644" s="120">
        <v>1</v>
      </c>
      <c r="J644" s="120"/>
      <c r="K644" s="120"/>
      <c r="L644" s="10" t="s">
        <v>1685</v>
      </c>
      <c r="M644" s="11"/>
      <c r="N644" s="11"/>
    </row>
    <row r="645" spans="1:15">
      <c r="A645" s="4">
        <v>67</v>
      </c>
      <c r="B645" s="7" t="s">
        <v>1164</v>
      </c>
      <c r="C645" s="12" t="s">
        <v>1615</v>
      </c>
      <c r="D645" s="12" t="s">
        <v>1686</v>
      </c>
      <c r="E645" s="13" t="s">
        <v>1687</v>
      </c>
      <c r="F645" s="119">
        <v>39335</v>
      </c>
      <c r="G645" s="120"/>
      <c r="H645" s="120"/>
      <c r="I645" s="120"/>
      <c r="J645" s="120"/>
      <c r="K645" s="120">
        <v>1</v>
      </c>
      <c r="L645" s="10" t="s">
        <v>1106</v>
      </c>
      <c r="M645" s="11"/>
      <c r="N645" s="11"/>
    </row>
    <row r="646" spans="1:15">
      <c r="A646" s="4">
        <v>68</v>
      </c>
      <c r="B646" s="7" t="s">
        <v>1164</v>
      </c>
      <c r="C646" s="12" t="s">
        <v>1633</v>
      </c>
      <c r="D646" s="12" t="s">
        <v>102</v>
      </c>
      <c r="E646" s="13" t="s">
        <v>1688</v>
      </c>
      <c r="F646" s="119">
        <v>39328</v>
      </c>
      <c r="G646" s="120"/>
      <c r="H646" s="120"/>
      <c r="I646" s="120"/>
      <c r="J646" s="120"/>
      <c r="K646" s="120">
        <v>1</v>
      </c>
      <c r="L646" s="10" t="s">
        <v>1106</v>
      </c>
      <c r="M646" s="11"/>
      <c r="N646" s="11"/>
    </row>
    <row r="647" spans="1:15" ht="51">
      <c r="A647" s="4">
        <v>69</v>
      </c>
      <c r="B647" s="7" t="s">
        <v>1164</v>
      </c>
      <c r="C647" s="12" t="s">
        <v>1633</v>
      </c>
      <c r="D647" s="12" t="s">
        <v>1490</v>
      </c>
      <c r="E647" s="13" t="s">
        <v>1689</v>
      </c>
      <c r="F647" s="119">
        <v>39334</v>
      </c>
      <c r="G647" s="120"/>
      <c r="H647" s="120">
        <v>1</v>
      </c>
      <c r="I647" s="120"/>
      <c r="J647" s="120"/>
      <c r="K647" s="120"/>
      <c r="L647" s="10" t="s">
        <v>1690</v>
      </c>
      <c r="M647" s="11" t="s">
        <v>1315</v>
      </c>
      <c r="N647" s="11" t="s">
        <v>553</v>
      </c>
    </row>
    <row r="648" spans="1:15">
      <c r="A648" s="4">
        <v>70</v>
      </c>
      <c r="B648" s="7" t="s">
        <v>1164</v>
      </c>
      <c r="C648" s="12" t="s">
        <v>1633</v>
      </c>
      <c r="D648" s="12" t="s">
        <v>1490</v>
      </c>
      <c r="E648" s="13" t="s">
        <v>1691</v>
      </c>
      <c r="F648" s="119" t="s">
        <v>259</v>
      </c>
      <c r="G648" s="120"/>
      <c r="H648" s="120"/>
      <c r="I648" s="120">
        <v>1</v>
      </c>
      <c r="J648" s="120"/>
      <c r="K648" s="120"/>
      <c r="L648" s="10" t="s">
        <v>36</v>
      </c>
      <c r="M648" s="11"/>
      <c r="N648" s="11"/>
    </row>
    <row r="649" spans="1:15">
      <c r="A649" s="4">
        <v>71</v>
      </c>
      <c r="B649" s="7" t="s">
        <v>1164</v>
      </c>
      <c r="C649" s="12" t="s">
        <v>1633</v>
      </c>
      <c r="D649" s="12" t="s">
        <v>1490</v>
      </c>
      <c r="E649" s="13" t="s">
        <v>37</v>
      </c>
      <c r="F649" s="119" t="s">
        <v>38</v>
      </c>
      <c r="G649" s="120"/>
      <c r="H649" s="120"/>
      <c r="I649" s="120"/>
      <c r="J649" s="120"/>
      <c r="K649" s="120">
        <v>1</v>
      </c>
      <c r="L649" s="10" t="s">
        <v>1106</v>
      </c>
      <c r="M649" s="11"/>
      <c r="N649" s="11"/>
    </row>
    <row r="650" spans="1:15">
      <c r="A650" s="4">
        <v>72</v>
      </c>
      <c r="B650" s="7" t="s">
        <v>1164</v>
      </c>
      <c r="C650" s="12" t="s">
        <v>1633</v>
      </c>
      <c r="D650" s="12" t="s">
        <v>1490</v>
      </c>
      <c r="E650" s="13" t="s">
        <v>39</v>
      </c>
      <c r="F650" s="119" t="s">
        <v>40</v>
      </c>
      <c r="G650" s="120"/>
      <c r="H650" s="120"/>
      <c r="I650" s="120"/>
      <c r="J650" s="120"/>
      <c r="K650" s="120">
        <v>1</v>
      </c>
      <c r="L650" s="10" t="s">
        <v>1106</v>
      </c>
      <c r="M650" s="11"/>
      <c r="N650" s="11"/>
    </row>
    <row r="651" spans="1:15">
      <c r="A651" s="4">
        <v>73</v>
      </c>
      <c r="B651" s="7" t="s">
        <v>1164</v>
      </c>
      <c r="C651" s="12" t="s">
        <v>1625</v>
      </c>
      <c r="D651" s="12" t="s">
        <v>41</v>
      </c>
      <c r="E651" s="13" t="s">
        <v>42</v>
      </c>
      <c r="F651" s="119">
        <v>39150</v>
      </c>
      <c r="G651" s="120"/>
      <c r="H651" s="120"/>
      <c r="I651" s="120"/>
      <c r="J651" s="120"/>
      <c r="K651" s="120">
        <v>1</v>
      </c>
      <c r="L651" s="10" t="s">
        <v>754</v>
      </c>
      <c r="M651" s="11"/>
      <c r="N651" s="11"/>
    </row>
    <row r="652" spans="1:15">
      <c r="A652" s="4">
        <v>74</v>
      </c>
      <c r="B652" s="7" t="s">
        <v>1164</v>
      </c>
      <c r="C652" s="12" t="s">
        <v>1625</v>
      </c>
      <c r="D652" s="12" t="s">
        <v>1626</v>
      </c>
      <c r="E652" s="13" t="s">
        <v>43</v>
      </c>
      <c r="F652" s="119" t="s">
        <v>44</v>
      </c>
      <c r="G652" s="120"/>
      <c r="H652" s="120"/>
      <c r="I652" s="120"/>
      <c r="J652" s="120"/>
      <c r="K652" s="120">
        <v>1</v>
      </c>
      <c r="L652" s="10" t="s">
        <v>754</v>
      </c>
      <c r="M652" s="11"/>
      <c r="N652" s="11"/>
    </row>
    <row r="653" spans="1:15">
      <c r="A653" s="4">
        <v>75</v>
      </c>
      <c r="B653" s="7" t="s">
        <v>1164</v>
      </c>
      <c r="C653" s="12" t="s">
        <v>59</v>
      </c>
      <c r="D653" s="12" t="s">
        <v>1479</v>
      </c>
      <c r="E653" s="13" t="s">
        <v>45</v>
      </c>
      <c r="F653" s="119" t="s">
        <v>46</v>
      </c>
      <c r="G653" s="120"/>
      <c r="H653" s="120"/>
      <c r="I653" s="120"/>
      <c r="J653" s="120"/>
      <c r="K653" s="120">
        <v>1</v>
      </c>
      <c r="L653" s="10" t="s">
        <v>1715</v>
      </c>
      <c r="M653" s="11"/>
      <c r="N653" s="11"/>
    </row>
    <row r="654" spans="1:15">
      <c r="A654" s="4">
        <v>76</v>
      </c>
      <c r="B654" s="7" t="s">
        <v>1164</v>
      </c>
      <c r="C654" s="12" t="s">
        <v>59</v>
      </c>
      <c r="D654" s="12" t="s">
        <v>60</v>
      </c>
      <c r="E654" s="13" t="s">
        <v>1716</v>
      </c>
      <c r="F654" s="119">
        <v>39091</v>
      </c>
      <c r="G654" s="120"/>
      <c r="H654" s="120"/>
      <c r="I654" s="120"/>
      <c r="J654" s="120"/>
      <c r="K654" s="120">
        <v>1</v>
      </c>
      <c r="L654" s="10" t="s">
        <v>1717</v>
      </c>
      <c r="M654" s="11"/>
      <c r="N654" s="11"/>
    </row>
    <row r="655" spans="1:15">
      <c r="A655" s="4">
        <v>77</v>
      </c>
      <c r="B655" s="7" t="s">
        <v>1164</v>
      </c>
      <c r="C655" s="12" t="s">
        <v>59</v>
      </c>
      <c r="D655" s="12" t="s">
        <v>1479</v>
      </c>
      <c r="E655" s="13" t="s">
        <v>1718</v>
      </c>
      <c r="F655" s="119" t="s">
        <v>1719</v>
      </c>
      <c r="G655" s="120"/>
      <c r="H655" s="120"/>
      <c r="I655" s="120"/>
      <c r="J655" s="120"/>
      <c r="K655" s="120">
        <v>1</v>
      </c>
      <c r="L655" s="10" t="s">
        <v>1717</v>
      </c>
      <c r="M655" s="11"/>
      <c r="N655" s="11"/>
    </row>
    <row r="656" spans="1:15">
      <c r="A656" s="4">
        <v>78</v>
      </c>
      <c r="B656" s="7" t="s">
        <v>1164</v>
      </c>
      <c r="C656" s="12" t="s">
        <v>59</v>
      </c>
      <c r="D656" s="12" t="s">
        <v>60</v>
      </c>
      <c r="E656" s="13" t="s">
        <v>1720</v>
      </c>
      <c r="F656" s="119" t="s">
        <v>259</v>
      </c>
      <c r="G656" s="120"/>
      <c r="H656" s="120"/>
      <c r="I656" s="120"/>
      <c r="J656" s="120"/>
      <c r="K656" s="120">
        <v>1</v>
      </c>
      <c r="L656" s="10" t="s">
        <v>1715</v>
      </c>
      <c r="M656" s="11"/>
      <c r="N656" s="11"/>
    </row>
    <row r="657" spans="1:14">
      <c r="A657" s="4">
        <v>79</v>
      </c>
      <c r="B657" s="7" t="s">
        <v>1164</v>
      </c>
      <c r="C657" s="12" t="s">
        <v>59</v>
      </c>
      <c r="D657" s="12" t="s">
        <v>60</v>
      </c>
      <c r="E657" s="13" t="s">
        <v>1721</v>
      </c>
      <c r="F657" s="119" t="s">
        <v>1722</v>
      </c>
      <c r="G657" s="120"/>
      <c r="H657" s="120"/>
      <c r="I657" s="120"/>
      <c r="J657" s="120"/>
      <c r="K657" s="120">
        <v>1</v>
      </c>
      <c r="L657" s="10" t="s">
        <v>1715</v>
      </c>
      <c r="M657" s="11"/>
      <c r="N657" s="11"/>
    </row>
    <row r="658" spans="1:14">
      <c r="A658" s="4">
        <v>80</v>
      </c>
      <c r="B658" s="7" t="s">
        <v>1164</v>
      </c>
      <c r="C658" s="12" t="s">
        <v>59</v>
      </c>
      <c r="D658" s="12" t="s">
        <v>1649</v>
      </c>
      <c r="E658" s="13" t="s">
        <v>1723</v>
      </c>
      <c r="F658" s="119" t="s">
        <v>1724</v>
      </c>
      <c r="G658" s="120"/>
      <c r="H658" s="120"/>
      <c r="I658" s="120"/>
      <c r="J658" s="120"/>
      <c r="K658" s="120">
        <v>1</v>
      </c>
      <c r="L658" s="10" t="s">
        <v>1715</v>
      </c>
      <c r="M658" s="11"/>
      <c r="N658" s="11"/>
    </row>
    <row r="659" spans="1:14">
      <c r="A659" s="4">
        <v>81</v>
      </c>
      <c r="B659" s="7" t="s">
        <v>1164</v>
      </c>
      <c r="C659" s="12" t="s">
        <v>59</v>
      </c>
      <c r="D659" s="12" t="s">
        <v>1649</v>
      </c>
      <c r="E659" s="13" t="s">
        <v>1725</v>
      </c>
      <c r="F659" s="119" t="s">
        <v>1726</v>
      </c>
      <c r="G659" s="120"/>
      <c r="H659" s="120"/>
      <c r="I659" s="120"/>
      <c r="J659" s="120"/>
      <c r="K659" s="120">
        <v>1</v>
      </c>
      <c r="L659" s="10" t="s">
        <v>1717</v>
      </c>
      <c r="M659" s="11"/>
      <c r="N659" s="11"/>
    </row>
    <row r="660" spans="1:14">
      <c r="A660" s="4">
        <v>82</v>
      </c>
      <c r="B660" s="7" t="s">
        <v>1164</v>
      </c>
      <c r="C660" s="12" t="s">
        <v>59</v>
      </c>
      <c r="D660" s="12" t="s">
        <v>1649</v>
      </c>
      <c r="E660" s="13" t="s">
        <v>1727</v>
      </c>
      <c r="F660" s="119" t="s">
        <v>1728</v>
      </c>
      <c r="G660" s="120"/>
      <c r="H660" s="120"/>
      <c r="I660" s="120"/>
      <c r="J660" s="120"/>
      <c r="K660" s="120">
        <v>1</v>
      </c>
      <c r="L660" s="10" t="s">
        <v>1715</v>
      </c>
      <c r="M660" s="11"/>
      <c r="N660" s="11"/>
    </row>
    <row r="661" spans="1:14">
      <c r="A661" s="4">
        <v>83</v>
      </c>
      <c r="B661" s="7" t="s">
        <v>1164</v>
      </c>
      <c r="C661" s="12" t="s">
        <v>59</v>
      </c>
      <c r="D661" s="12" t="s">
        <v>60</v>
      </c>
      <c r="E661" s="13" t="s">
        <v>1729</v>
      </c>
      <c r="F661" s="119" t="s">
        <v>40</v>
      </c>
      <c r="G661" s="120"/>
      <c r="H661" s="120"/>
      <c r="I661" s="120"/>
      <c r="J661" s="120"/>
      <c r="K661" s="120">
        <v>1</v>
      </c>
      <c r="L661" s="10" t="s">
        <v>1717</v>
      </c>
      <c r="M661" s="11"/>
      <c r="N661" s="11"/>
    </row>
    <row r="662" spans="1:14">
      <c r="A662" s="4">
        <v>84</v>
      </c>
      <c r="B662" s="7" t="s">
        <v>1164</v>
      </c>
      <c r="C662" s="12" t="s">
        <v>59</v>
      </c>
      <c r="D662" s="12" t="s">
        <v>1649</v>
      </c>
      <c r="E662" s="13" t="s">
        <v>1730</v>
      </c>
      <c r="F662" s="119" t="s">
        <v>1731</v>
      </c>
      <c r="G662" s="120"/>
      <c r="H662" s="120"/>
      <c r="I662" s="120"/>
      <c r="J662" s="120"/>
      <c r="K662" s="120">
        <v>1</v>
      </c>
      <c r="L662" s="10" t="s">
        <v>1717</v>
      </c>
      <c r="M662" s="11"/>
      <c r="N662" s="11"/>
    </row>
    <row r="663" spans="1:14">
      <c r="A663" s="4">
        <v>85</v>
      </c>
      <c r="B663" s="7" t="s">
        <v>1164</v>
      </c>
      <c r="C663" s="12" t="s">
        <v>59</v>
      </c>
      <c r="D663" s="12" t="s">
        <v>1649</v>
      </c>
      <c r="E663" s="13" t="s">
        <v>1732</v>
      </c>
      <c r="F663" s="119" t="s">
        <v>1733</v>
      </c>
      <c r="G663" s="120"/>
      <c r="H663" s="120"/>
      <c r="I663" s="120"/>
      <c r="J663" s="120"/>
      <c r="K663" s="120">
        <v>1</v>
      </c>
      <c r="L663" s="10" t="s">
        <v>1717</v>
      </c>
      <c r="M663" s="11"/>
      <c r="N663" s="11"/>
    </row>
    <row r="664" spans="1:14" ht="25.5">
      <c r="A664" s="4">
        <v>86</v>
      </c>
      <c r="B664" s="7" t="s">
        <v>1164</v>
      </c>
      <c r="C664" s="12" t="s">
        <v>59</v>
      </c>
      <c r="D664" s="12" t="s">
        <v>1734</v>
      </c>
      <c r="E664" s="13" t="s">
        <v>1890</v>
      </c>
      <c r="F664" s="119" t="s">
        <v>1891</v>
      </c>
      <c r="G664" s="120"/>
      <c r="H664" s="120"/>
      <c r="I664" s="120"/>
      <c r="J664" s="120"/>
      <c r="K664" s="120">
        <v>1</v>
      </c>
      <c r="L664" s="10" t="s">
        <v>1892</v>
      </c>
      <c r="M664" s="11"/>
      <c r="N664" s="11"/>
    </row>
    <row r="665" spans="1:14" ht="25.5">
      <c r="A665" s="4">
        <v>87</v>
      </c>
      <c r="B665" s="7" t="s">
        <v>1164</v>
      </c>
      <c r="C665" s="12" t="s">
        <v>59</v>
      </c>
      <c r="D665" s="12" t="s">
        <v>1469</v>
      </c>
      <c r="E665" s="13" t="s">
        <v>1893</v>
      </c>
      <c r="F665" s="119" t="s">
        <v>1894</v>
      </c>
      <c r="G665" s="120"/>
      <c r="H665" s="120"/>
      <c r="I665" s="120">
        <v>1</v>
      </c>
      <c r="J665" s="120"/>
      <c r="K665" s="120"/>
      <c r="L665" s="10" t="s">
        <v>1895</v>
      </c>
      <c r="M665" s="11"/>
      <c r="N665" s="11"/>
    </row>
    <row r="666" spans="1:14" ht="38.25">
      <c r="A666" s="4">
        <v>88</v>
      </c>
      <c r="B666" s="7" t="s">
        <v>1164</v>
      </c>
      <c r="C666" s="12" t="s">
        <v>1896</v>
      </c>
      <c r="D666" s="12" t="s">
        <v>1897</v>
      </c>
      <c r="E666" s="13" t="s">
        <v>1898</v>
      </c>
      <c r="F666" s="119" t="s">
        <v>1899</v>
      </c>
      <c r="G666" s="120"/>
      <c r="H666" s="120"/>
      <c r="I666" s="120"/>
      <c r="J666" s="120">
        <v>1</v>
      </c>
      <c r="K666" s="120"/>
      <c r="L666" s="10" t="s">
        <v>1900</v>
      </c>
      <c r="M666" s="11"/>
      <c r="N666" s="11"/>
    </row>
    <row r="667" spans="1:14" ht="25.5">
      <c r="A667" s="4">
        <v>89</v>
      </c>
      <c r="B667" s="7" t="s">
        <v>1164</v>
      </c>
      <c r="C667" s="12" t="s">
        <v>59</v>
      </c>
      <c r="D667" s="12" t="s">
        <v>1901</v>
      </c>
      <c r="E667" s="13" t="s">
        <v>1902</v>
      </c>
      <c r="F667" s="119" t="s">
        <v>1903</v>
      </c>
      <c r="G667" s="120"/>
      <c r="H667" s="120"/>
      <c r="I667" s="120"/>
      <c r="J667" s="120">
        <v>1</v>
      </c>
      <c r="K667" s="120"/>
      <c r="L667" s="10" t="s">
        <v>1904</v>
      </c>
      <c r="M667" s="11"/>
      <c r="N667" s="11"/>
    </row>
    <row r="668" spans="1:14" ht="25.5">
      <c r="A668" s="4">
        <v>90</v>
      </c>
      <c r="B668" s="7" t="s">
        <v>1164</v>
      </c>
      <c r="C668" s="12" t="s">
        <v>1905</v>
      </c>
      <c r="D668" s="12" t="s">
        <v>1634</v>
      </c>
      <c r="E668" s="13" t="s">
        <v>1906</v>
      </c>
      <c r="F668" s="119" t="s">
        <v>25</v>
      </c>
      <c r="G668" s="120"/>
      <c r="H668" s="120"/>
      <c r="I668" s="120"/>
      <c r="J668" s="120"/>
      <c r="K668" s="120">
        <v>1</v>
      </c>
      <c r="L668" s="10" t="s">
        <v>1907</v>
      </c>
      <c r="M668" s="11"/>
      <c r="N668" s="11"/>
    </row>
    <row r="669" spans="1:14" ht="25.5">
      <c r="A669" s="4">
        <v>91</v>
      </c>
      <c r="B669" s="7" t="s">
        <v>1164</v>
      </c>
      <c r="C669" s="12" t="s">
        <v>59</v>
      </c>
      <c r="D669" s="12" t="s">
        <v>1908</v>
      </c>
      <c r="E669" s="13" t="s">
        <v>1909</v>
      </c>
      <c r="F669" s="119" t="s">
        <v>1910</v>
      </c>
      <c r="G669" s="120"/>
      <c r="H669" s="120"/>
      <c r="I669" s="120"/>
      <c r="J669" s="120"/>
      <c r="K669" s="120">
        <v>1</v>
      </c>
      <c r="L669" s="10" t="s">
        <v>1911</v>
      </c>
      <c r="M669" s="11"/>
      <c r="N669" s="11"/>
    </row>
    <row r="670" spans="1:14" ht="25.5">
      <c r="A670" s="4">
        <v>92</v>
      </c>
      <c r="B670" s="7" t="s">
        <v>1164</v>
      </c>
      <c r="C670" s="12" t="s">
        <v>59</v>
      </c>
      <c r="D670" s="12" t="s">
        <v>1529</v>
      </c>
      <c r="E670" s="13" t="s">
        <v>1530</v>
      </c>
      <c r="F670" s="119" t="s">
        <v>1531</v>
      </c>
      <c r="G670" s="120"/>
      <c r="H670" s="120"/>
      <c r="I670" s="120"/>
      <c r="J670" s="120"/>
      <c r="K670" s="120">
        <v>1</v>
      </c>
      <c r="L670" s="10" t="s">
        <v>1532</v>
      </c>
      <c r="M670" s="11"/>
      <c r="N670" s="11"/>
    </row>
    <row r="671" spans="1:14" ht="38.25">
      <c r="A671" s="4">
        <v>93</v>
      </c>
      <c r="B671" s="7" t="s">
        <v>1164</v>
      </c>
      <c r="C671" s="12" t="s">
        <v>1633</v>
      </c>
      <c r="D671" s="12" t="s">
        <v>1634</v>
      </c>
      <c r="E671" s="13" t="s">
        <v>1533</v>
      </c>
      <c r="F671" s="119" t="s">
        <v>1531</v>
      </c>
      <c r="G671" s="120"/>
      <c r="H671" s="120">
        <v>1</v>
      </c>
      <c r="I671" s="120"/>
      <c r="J671" s="120"/>
      <c r="K671" s="120"/>
      <c r="L671" s="10" t="s">
        <v>677</v>
      </c>
      <c r="M671" s="11"/>
      <c r="N671" s="11"/>
    </row>
    <row r="672" spans="1:14">
      <c r="A672" s="4">
        <v>94</v>
      </c>
      <c r="B672" s="7" t="s">
        <v>1164</v>
      </c>
      <c r="C672" s="12" t="s">
        <v>1905</v>
      </c>
      <c r="D672" s="12" t="s">
        <v>1490</v>
      </c>
      <c r="E672" s="13" t="s">
        <v>678</v>
      </c>
      <c r="F672" s="119" t="s">
        <v>1531</v>
      </c>
      <c r="G672" s="120"/>
      <c r="H672" s="120"/>
      <c r="I672" s="120">
        <v>1</v>
      </c>
      <c r="J672" s="120"/>
      <c r="K672" s="120"/>
      <c r="L672" s="10" t="s">
        <v>1106</v>
      </c>
      <c r="M672" s="11"/>
      <c r="N672" s="11"/>
    </row>
    <row r="673" spans="1:14" ht="25.5">
      <c r="A673" s="4">
        <v>95</v>
      </c>
      <c r="B673" s="7" t="s">
        <v>1164</v>
      </c>
      <c r="C673" s="12" t="s">
        <v>1633</v>
      </c>
      <c r="D673" s="12" t="s">
        <v>1490</v>
      </c>
      <c r="E673" s="13" t="s">
        <v>212</v>
      </c>
      <c r="F673" s="119" t="s">
        <v>1531</v>
      </c>
      <c r="G673" s="120"/>
      <c r="H673" s="120">
        <v>1</v>
      </c>
      <c r="I673" s="120"/>
      <c r="J673" s="120"/>
      <c r="K673" s="120"/>
      <c r="L673" s="10" t="s">
        <v>679</v>
      </c>
      <c r="M673" s="11"/>
      <c r="N673" s="11"/>
    </row>
    <row r="674" spans="1:14">
      <c r="A674" s="4">
        <v>96</v>
      </c>
      <c r="B674" s="7" t="s">
        <v>1164</v>
      </c>
      <c r="C674" s="12" t="s">
        <v>1905</v>
      </c>
      <c r="D674" s="12" t="s">
        <v>1490</v>
      </c>
      <c r="E674" s="13" t="s">
        <v>213</v>
      </c>
      <c r="F674" s="119" t="s">
        <v>680</v>
      </c>
      <c r="G674" s="120"/>
      <c r="H674" s="120"/>
      <c r="I674" s="120"/>
      <c r="J674" s="120"/>
      <c r="K674" s="120">
        <v>1</v>
      </c>
      <c r="L674" s="10" t="s">
        <v>1106</v>
      </c>
      <c r="M674" s="11"/>
      <c r="N674" s="11"/>
    </row>
    <row r="675" spans="1:14" ht="51">
      <c r="A675" s="4">
        <v>97</v>
      </c>
      <c r="B675" s="7" t="s">
        <v>1164</v>
      </c>
      <c r="C675" s="12" t="s">
        <v>1905</v>
      </c>
      <c r="D675" s="12" t="s">
        <v>1490</v>
      </c>
      <c r="E675" s="13" t="s">
        <v>214</v>
      </c>
      <c r="F675" s="119" t="s">
        <v>681</v>
      </c>
      <c r="G675" s="120"/>
      <c r="H675" s="120"/>
      <c r="I675" s="120"/>
      <c r="J675" s="120"/>
      <c r="K675" s="120">
        <v>1</v>
      </c>
      <c r="L675" s="10" t="s">
        <v>682</v>
      </c>
      <c r="M675" s="11"/>
      <c r="N675" s="11"/>
    </row>
    <row r="676" spans="1:14" ht="38.25">
      <c r="A676" s="4">
        <v>98</v>
      </c>
      <c r="B676" s="7" t="s">
        <v>1164</v>
      </c>
      <c r="C676" s="12" t="s">
        <v>1905</v>
      </c>
      <c r="D676" s="12" t="s">
        <v>102</v>
      </c>
      <c r="E676" s="13" t="s">
        <v>683</v>
      </c>
      <c r="F676" s="119" t="s">
        <v>684</v>
      </c>
      <c r="G676" s="120"/>
      <c r="H676" s="120"/>
      <c r="I676" s="120"/>
      <c r="J676" s="120">
        <v>1</v>
      </c>
      <c r="K676" s="120"/>
      <c r="L676" s="10" t="s">
        <v>685</v>
      </c>
      <c r="M676" s="11"/>
      <c r="N676" s="11"/>
    </row>
    <row r="677" spans="1:14" ht="76.5">
      <c r="A677" s="4">
        <v>99</v>
      </c>
      <c r="B677" s="145" t="s">
        <v>1164</v>
      </c>
      <c r="C677" s="8" t="s">
        <v>1896</v>
      </c>
      <c r="D677" s="8" t="s">
        <v>686</v>
      </c>
      <c r="E677" s="6" t="s">
        <v>687</v>
      </c>
      <c r="F677" s="117" t="s">
        <v>216</v>
      </c>
      <c r="G677" s="6"/>
      <c r="H677" s="6"/>
      <c r="I677" s="6"/>
      <c r="J677" s="6">
        <v>1</v>
      </c>
      <c r="K677" s="6"/>
      <c r="L677" s="148" t="s">
        <v>1945</v>
      </c>
      <c r="M677" s="6" t="s">
        <v>1946</v>
      </c>
      <c r="N677" s="11" t="s">
        <v>1947</v>
      </c>
    </row>
    <row r="678" spans="1:14" ht="25.5">
      <c r="A678" s="4">
        <v>100</v>
      </c>
      <c r="B678" s="145" t="s">
        <v>1164</v>
      </c>
      <c r="C678" s="8" t="s">
        <v>1948</v>
      </c>
      <c r="D678" s="8" t="s">
        <v>1949</v>
      </c>
      <c r="E678" s="6" t="s">
        <v>1950</v>
      </c>
      <c r="F678" s="117" t="s">
        <v>217</v>
      </c>
      <c r="G678" s="6"/>
      <c r="H678" s="6"/>
      <c r="I678" s="6"/>
      <c r="J678" s="6"/>
      <c r="K678" s="6">
        <v>1</v>
      </c>
      <c r="L678" s="149" t="s">
        <v>993</v>
      </c>
      <c r="M678" s="6"/>
      <c r="N678" s="11" t="s">
        <v>225</v>
      </c>
    </row>
    <row r="679" spans="1:14" ht="25.5">
      <c r="A679" s="4">
        <v>101</v>
      </c>
      <c r="B679" s="145" t="s">
        <v>1164</v>
      </c>
      <c r="C679" s="8" t="s">
        <v>1948</v>
      </c>
      <c r="D679" s="8" t="s">
        <v>994</v>
      </c>
      <c r="E679" s="6" t="s">
        <v>995</v>
      </c>
      <c r="F679" s="117" t="s">
        <v>218</v>
      </c>
      <c r="G679" s="6"/>
      <c r="H679" s="6"/>
      <c r="I679" s="6"/>
      <c r="J679" s="6"/>
      <c r="K679" s="6">
        <v>1</v>
      </c>
      <c r="L679" s="11" t="s">
        <v>384</v>
      </c>
      <c r="M679" s="6"/>
      <c r="N679" s="11" t="s">
        <v>225</v>
      </c>
    </row>
    <row r="680" spans="1:14" ht="89.25">
      <c r="A680" s="4">
        <v>102</v>
      </c>
      <c r="B680" s="145" t="s">
        <v>1164</v>
      </c>
      <c r="C680" s="8" t="s">
        <v>1948</v>
      </c>
      <c r="D680" s="8" t="s">
        <v>994</v>
      </c>
      <c r="E680" s="159" t="s">
        <v>1524</v>
      </c>
      <c r="F680" s="117" t="s">
        <v>219</v>
      </c>
      <c r="G680" s="6"/>
      <c r="H680" s="6"/>
      <c r="I680" s="6">
        <v>1</v>
      </c>
      <c r="J680" s="6">
        <v>1</v>
      </c>
      <c r="K680" s="6"/>
      <c r="L680" s="148" t="s">
        <v>1525</v>
      </c>
      <c r="M680" s="6"/>
      <c r="N680" s="11" t="s">
        <v>341</v>
      </c>
    </row>
    <row r="681" spans="1:14" ht="38.25">
      <c r="A681" s="4">
        <v>103</v>
      </c>
      <c r="B681" s="145" t="s">
        <v>1164</v>
      </c>
      <c r="C681" s="8" t="s">
        <v>1948</v>
      </c>
      <c r="D681" s="8" t="s">
        <v>994</v>
      </c>
      <c r="E681" s="6" t="s">
        <v>1526</v>
      </c>
      <c r="F681" s="117" t="s">
        <v>220</v>
      </c>
      <c r="G681" s="6"/>
      <c r="H681" s="6"/>
      <c r="I681" s="6">
        <v>1</v>
      </c>
      <c r="J681" s="6"/>
      <c r="K681" s="6"/>
      <c r="L681" s="148" t="s">
        <v>907</v>
      </c>
      <c r="M681" s="6" t="s">
        <v>908</v>
      </c>
      <c r="N681" s="11" t="s">
        <v>909</v>
      </c>
    </row>
    <row r="682" spans="1:14" ht="89.25">
      <c r="A682" s="4">
        <v>104</v>
      </c>
      <c r="B682" s="145" t="s">
        <v>1164</v>
      </c>
      <c r="C682" s="8" t="s">
        <v>59</v>
      </c>
      <c r="D682" s="8" t="s">
        <v>994</v>
      </c>
      <c r="E682" s="6" t="s">
        <v>910</v>
      </c>
      <c r="F682" s="117" t="s">
        <v>221</v>
      </c>
      <c r="G682" s="6">
        <v>0</v>
      </c>
      <c r="H682" s="6">
        <v>0</v>
      </c>
      <c r="I682" s="6">
        <v>1</v>
      </c>
      <c r="J682" s="6">
        <v>0</v>
      </c>
      <c r="K682" s="6">
        <v>0</v>
      </c>
      <c r="L682" s="148" t="s">
        <v>241</v>
      </c>
      <c r="M682" s="6"/>
      <c r="N682" s="11"/>
    </row>
    <row r="683" spans="1:14" ht="63.75">
      <c r="A683" s="4">
        <v>105</v>
      </c>
      <c r="B683" s="145" t="s">
        <v>1164</v>
      </c>
      <c r="C683" s="8" t="s">
        <v>1625</v>
      </c>
      <c r="D683" s="8" t="s">
        <v>1462</v>
      </c>
      <c r="E683" s="6" t="s">
        <v>242</v>
      </c>
      <c r="F683" s="117" t="s">
        <v>223</v>
      </c>
      <c r="G683" s="6">
        <v>0</v>
      </c>
      <c r="H683" s="6">
        <v>0</v>
      </c>
      <c r="I683" s="6">
        <v>0</v>
      </c>
      <c r="J683" s="6">
        <v>1</v>
      </c>
      <c r="K683" s="6">
        <v>0</v>
      </c>
      <c r="L683" s="148" t="s">
        <v>243</v>
      </c>
      <c r="M683" s="6"/>
      <c r="N683" s="11"/>
    </row>
    <row r="684" spans="1:14" ht="38.25">
      <c r="A684" s="4">
        <v>106</v>
      </c>
      <c r="B684" s="145" t="s">
        <v>1164</v>
      </c>
      <c r="C684" s="8" t="s">
        <v>59</v>
      </c>
      <c r="D684" s="8" t="s">
        <v>994</v>
      </c>
      <c r="E684" s="6" t="s">
        <v>244</v>
      </c>
      <c r="F684" s="117" t="s">
        <v>224</v>
      </c>
      <c r="G684" s="6">
        <v>0</v>
      </c>
      <c r="H684" s="6">
        <v>0</v>
      </c>
      <c r="I684" s="6">
        <v>0</v>
      </c>
      <c r="J684" s="6">
        <v>0</v>
      </c>
      <c r="K684" s="6">
        <v>1</v>
      </c>
      <c r="L684" s="148" t="s">
        <v>245</v>
      </c>
      <c r="M684" s="6"/>
      <c r="N684" s="11" t="s">
        <v>246</v>
      </c>
    </row>
    <row r="685" spans="1:14" ht="63.75">
      <c r="A685" s="4">
        <v>107</v>
      </c>
      <c r="B685" s="145" t="s">
        <v>1164</v>
      </c>
      <c r="C685" s="8" t="s">
        <v>247</v>
      </c>
      <c r="D685" s="8" t="s">
        <v>1458</v>
      </c>
      <c r="E685" s="6" t="s">
        <v>226</v>
      </c>
      <c r="F685" s="117" t="s">
        <v>227</v>
      </c>
      <c r="G685" s="6">
        <v>0</v>
      </c>
      <c r="H685" s="6">
        <v>0</v>
      </c>
      <c r="I685" s="6">
        <v>1</v>
      </c>
      <c r="J685" s="6">
        <v>0</v>
      </c>
      <c r="K685" s="6">
        <v>0</v>
      </c>
      <c r="L685" s="148" t="s">
        <v>248</v>
      </c>
      <c r="M685" s="6"/>
      <c r="N685" s="11" t="s">
        <v>911</v>
      </c>
    </row>
    <row r="686" spans="1:14" ht="51">
      <c r="A686" s="4">
        <v>108</v>
      </c>
      <c r="B686" s="145" t="s">
        <v>1164</v>
      </c>
      <c r="C686" s="8" t="s">
        <v>247</v>
      </c>
      <c r="D686" s="8" t="s">
        <v>912</v>
      </c>
      <c r="E686" s="159" t="s">
        <v>228</v>
      </c>
      <c r="F686" s="117" t="s">
        <v>229</v>
      </c>
      <c r="G686" s="6">
        <v>0</v>
      </c>
      <c r="H686" s="6">
        <v>0</v>
      </c>
      <c r="I686" s="6">
        <v>0</v>
      </c>
      <c r="J686" s="6">
        <v>0</v>
      </c>
      <c r="K686" s="6">
        <v>2</v>
      </c>
      <c r="L686" s="148" t="s">
        <v>171</v>
      </c>
      <c r="M686" s="6"/>
      <c r="N686" s="11" t="s">
        <v>172</v>
      </c>
    </row>
    <row r="687" spans="1:14">
      <c r="A687" s="4">
        <v>1</v>
      </c>
      <c r="B687" s="7" t="s">
        <v>1165</v>
      </c>
      <c r="C687" s="12" t="s">
        <v>173</v>
      </c>
      <c r="D687" s="12" t="s">
        <v>174</v>
      </c>
      <c r="E687" s="13" t="s">
        <v>175</v>
      </c>
      <c r="F687" s="119">
        <v>39219</v>
      </c>
      <c r="G687" s="120"/>
      <c r="H687" s="120"/>
      <c r="I687" s="120"/>
      <c r="J687" s="120">
        <v>1</v>
      </c>
      <c r="K687" s="120"/>
      <c r="L687" s="10" t="s">
        <v>404</v>
      </c>
      <c r="M687" s="11" t="s">
        <v>159</v>
      </c>
      <c r="N687" s="11" t="s">
        <v>159</v>
      </c>
    </row>
    <row r="688" spans="1:14">
      <c r="A688" s="4">
        <v>2</v>
      </c>
      <c r="B688" s="7" t="s">
        <v>1165</v>
      </c>
      <c r="C688" s="12" t="s">
        <v>173</v>
      </c>
      <c r="D688" s="12" t="s">
        <v>176</v>
      </c>
      <c r="E688" s="13" t="s">
        <v>177</v>
      </c>
      <c r="F688" s="119">
        <v>39226</v>
      </c>
      <c r="G688" s="120"/>
      <c r="H688" s="120"/>
      <c r="I688" s="120">
        <v>1</v>
      </c>
      <c r="J688" s="120"/>
      <c r="K688" s="120"/>
      <c r="L688" s="10" t="s">
        <v>1110</v>
      </c>
      <c r="M688" s="11" t="s">
        <v>159</v>
      </c>
      <c r="N688" s="11" t="s">
        <v>159</v>
      </c>
    </row>
    <row r="689" spans="1:14">
      <c r="A689" s="4">
        <v>3</v>
      </c>
      <c r="B689" s="7" t="s">
        <v>1165</v>
      </c>
      <c r="C689" s="12" t="s">
        <v>173</v>
      </c>
      <c r="D689" s="12" t="s">
        <v>174</v>
      </c>
      <c r="E689" s="13" t="s">
        <v>1250</v>
      </c>
      <c r="F689" s="119">
        <v>39245</v>
      </c>
      <c r="G689" s="120"/>
      <c r="H689" s="120">
        <v>1</v>
      </c>
      <c r="I689" s="120"/>
      <c r="J689" s="120"/>
      <c r="K689" s="120"/>
      <c r="L689" s="10" t="s">
        <v>1251</v>
      </c>
      <c r="M689" s="11"/>
      <c r="N689" s="11" t="s">
        <v>159</v>
      </c>
    </row>
    <row r="690" spans="1:14" ht="25.5">
      <c r="A690" s="4">
        <v>4</v>
      </c>
      <c r="B690" s="7" t="s">
        <v>1165</v>
      </c>
      <c r="C690" s="12" t="s">
        <v>173</v>
      </c>
      <c r="D690" s="12" t="s">
        <v>1252</v>
      </c>
      <c r="E690" s="13" t="s">
        <v>1253</v>
      </c>
      <c r="F690" s="119">
        <v>39262</v>
      </c>
      <c r="G690" s="120"/>
      <c r="H690" s="120">
        <v>1</v>
      </c>
      <c r="I690" s="120"/>
      <c r="J690" s="120"/>
      <c r="K690" s="120"/>
      <c r="L690" s="10" t="s">
        <v>1254</v>
      </c>
      <c r="M690" s="11"/>
      <c r="N690" s="11"/>
    </row>
    <row r="691" spans="1:14">
      <c r="A691" s="4">
        <v>5</v>
      </c>
      <c r="B691" s="7" t="s">
        <v>1165</v>
      </c>
      <c r="C691" s="12" t="s">
        <v>1255</v>
      </c>
      <c r="D691" s="12" t="s">
        <v>1256</v>
      </c>
      <c r="E691" s="13" t="s">
        <v>1257</v>
      </c>
      <c r="F691" s="119">
        <v>39234</v>
      </c>
      <c r="G691" s="120"/>
      <c r="H691" s="120"/>
      <c r="I691" s="120"/>
      <c r="J691" s="120">
        <v>1</v>
      </c>
      <c r="K691" s="120"/>
      <c r="L691" s="10" t="s">
        <v>404</v>
      </c>
      <c r="M691" s="11" t="s">
        <v>159</v>
      </c>
      <c r="N691" s="11" t="s">
        <v>159</v>
      </c>
    </row>
    <row r="692" spans="1:14">
      <c r="A692" s="4">
        <v>6</v>
      </c>
      <c r="B692" s="7" t="s">
        <v>1165</v>
      </c>
      <c r="C692" s="12" t="s">
        <v>1255</v>
      </c>
      <c r="D692" s="12" t="s">
        <v>1256</v>
      </c>
      <c r="E692" s="13" t="s">
        <v>1258</v>
      </c>
      <c r="F692" s="119">
        <v>39234</v>
      </c>
      <c r="G692" s="120"/>
      <c r="H692" s="120"/>
      <c r="I692" s="120"/>
      <c r="J692" s="120">
        <v>1</v>
      </c>
      <c r="K692" s="120"/>
      <c r="L692" s="10" t="s">
        <v>404</v>
      </c>
      <c r="M692" s="11" t="s">
        <v>159</v>
      </c>
      <c r="N692" s="11" t="s">
        <v>159</v>
      </c>
    </row>
    <row r="693" spans="1:14">
      <c r="A693" s="4">
        <v>7</v>
      </c>
      <c r="B693" s="7" t="s">
        <v>1165</v>
      </c>
      <c r="C693" s="12" t="s">
        <v>1259</v>
      </c>
      <c r="D693" s="12" t="s">
        <v>1260</v>
      </c>
      <c r="E693" s="13" t="s">
        <v>1261</v>
      </c>
      <c r="F693" s="119">
        <v>39238</v>
      </c>
      <c r="G693" s="120"/>
      <c r="H693" s="120"/>
      <c r="I693" s="120"/>
      <c r="J693" s="120">
        <v>1</v>
      </c>
      <c r="K693" s="120"/>
      <c r="L693" s="10" t="s">
        <v>401</v>
      </c>
      <c r="M693" s="11" t="s">
        <v>159</v>
      </c>
      <c r="N693" s="11" t="s">
        <v>159</v>
      </c>
    </row>
    <row r="694" spans="1:14">
      <c r="A694" s="4">
        <v>8</v>
      </c>
      <c r="B694" s="7" t="s">
        <v>1165</v>
      </c>
      <c r="C694" s="12" t="s">
        <v>173</v>
      </c>
      <c r="D694" s="12" t="s">
        <v>1262</v>
      </c>
      <c r="E694" s="13" t="s">
        <v>1263</v>
      </c>
      <c r="F694" s="119">
        <v>39234</v>
      </c>
      <c r="G694" s="120"/>
      <c r="H694" s="120"/>
      <c r="I694" s="120"/>
      <c r="J694" s="120"/>
      <c r="K694" s="120">
        <v>1</v>
      </c>
      <c r="L694" s="10" t="s">
        <v>1264</v>
      </c>
      <c r="M694" s="11" t="s">
        <v>159</v>
      </c>
      <c r="N694" s="11" t="s">
        <v>159</v>
      </c>
    </row>
    <row r="695" spans="1:14">
      <c r="A695" s="4">
        <v>9</v>
      </c>
      <c r="B695" s="7" t="s">
        <v>1165</v>
      </c>
      <c r="C695" s="12" t="s">
        <v>173</v>
      </c>
      <c r="D695" s="12" t="s">
        <v>1265</v>
      </c>
      <c r="E695" s="13" t="s">
        <v>1266</v>
      </c>
      <c r="F695" s="119">
        <v>39254</v>
      </c>
      <c r="G695" s="120"/>
      <c r="H695" s="120"/>
      <c r="I695" s="120"/>
      <c r="J695" s="120"/>
      <c r="K695" s="120">
        <v>1</v>
      </c>
      <c r="L695" s="10" t="s">
        <v>404</v>
      </c>
      <c r="M695" s="11" t="s">
        <v>159</v>
      </c>
      <c r="N695" s="11" t="s">
        <v>159</v>
      </c>
    </row>
    <row r="696" spans="1:14">
      <c r="A696" s="4">
        <v>10</v>
      </c>
      <c r="B696" s="7" t="s">
        <v>1165</v>
      </c>
      <c r="C696" s="12" t="s">
        <v>173</v>
      </c>
      <c r="D696" s="12" t="s">
        <v>1262</v>
      </c>
      <c r="E696" s="13" t="s">
        <v>1267</v>
      </c>
      <c r="F696" s="119">
        <v>39254</v>
      </c>
      <c r="G696" s="120"/>
      <c r="H696" s="120"/>
      <c r="I696" s="120"/>
      <c r="J696" s="120"/>
      <c r="K696" s="120">
        <v>1</v>
      </c>
      <c r="L696" s="10" t="s">
        <v>1268</v>
      </c>
      <c r="M696" s="11" t="s">
        <v>159</v>
      </c>
      <c r="N696" s="11" t="s">
        <v>159</v>
      </c>
    </row>
    <row r="697" spans="1:14">
      <c r="A697" s="4">
        <v>11</v>
      </c>
      <c r="B697" s="7" t="s">
        <v>1165</v>
      </c>
      <c r="C697" s="12" t="s">
        <v>173</v>
      </c>
      <c r="D697" s="12" t="s">
        <v>1269</v>
      </c>
      <c r="E697" s="13" t="s">
        <v>1270</v>
      </c>
      <c r="F697" s="119">
        <v>39239</v>
      </c>
      <c r="G697" s="120"/>
      <c r="H697" s="120"/>
      <c r="I697" s="120"/>
      <c r="J697" s="120"/>
      <c r="K697" s="120">
        <v>1</v>
      </c>
      <c r="L697" s="10" t="s">
        <v>404</v>
      </c>
      <c r="M697" s="11" t="s">
        <v>159</v>
      </c>
      <c r="N697" s="11" t="s">
        <v>159</v>
      </c>
    </row>
    <row r="698" spans="1:14">
      <c r="A698" s="4">
        <v>12</v>
      </c>
      <c r="B698" s="7" t="s">
        <v>1165</v>
      </c>
      <c r="C698" s="12" t="s">
        <v>173</v>
      </c>
      <c r="D698" s="12" t="s">
        <v>1262</v>
      </c>
      <c r="E698" s="13" t="s">
        <v>1271</v>
      </c>
      <c r="F698" s="119">
        <v>39248</v>
      </c>
      <c r="G698" s="120"/>
      <c r="H698" s="120"/>
      <c r="I698" s="120"/>
      <c r="J698" s="120"/>
      <c r="K698" s="120">
        <v>1</v>
      </c>
      <c r="L698" s="10" t="s">
        <v>1272</v>
      </c>
      <c r="M698" s="11" t="s">
        <v>159</v>
      </c>
      <c r="N698" s="11" t="s">
        <v>159</v>
      </c>
    </row>
    <row r="699" spans="1:14">
      <c r="A699" s="4">
        <v>13</v>
      </c>
      <c r="B699" s="7" t="s">
        <v>1165</v>
      </c>
      <c r="C699" s="12" t="s">
        <v>1255</v>
      </c>
      <c r="D699" s="12" t="s">
        <v>1273</v>
      </c>
      <c r="E699" s="13" t="s">
        <v>1274</v>
      </c>
      <c r="F699" s="119">
        <v>39250</v>
      </c>
      <c r="G699" s="120"/>
      <c r="H699" s="120"/>
      <c r="I699" s="120"/>
      <c r="J699" s="120"/>
      <c r="K699" s="120">
        <v>1</v>
      </c>
      <c r="L699" s="10" t="s">
        <v>1268</v>
      </c>
      <c r="M699" s="11" t="s">
        <v>159</v>
      </c>
      <c r="N699" s="11" t="s">
        <v>159</v>
      </c>
    </row>
    <row r="700" spans="1:14">
      <c r="A700" s="4">
        <v>14</v>
      </c>
      <c r="B700" s="7" t="s">
        <v>1165</v>
      </c>
      <c r="C700" s="12" t="s">
        <v>1255</v>
      </c>
      <c r="D700" s="12" t="s">
        <v>1256</v>
      </c>
      <c r="E700" s="13" t="s">
        <v>1275</v>
      </c>
      <c r="F700" s="119">
        <v>39251</v>
      </c>
      <c r="G700" s="120"/>
      <c r="H700" s="120"/>
      <c r="I700" s="120"/>
      <c r="J700" s="120"/>
      <c r="K700" s="120">
        <v>1</v>
      </c>
      <c r="L700" s="10" t="s">
        <v>1268</v>
      </c>
      <c r="M700" s="11" t="s">
        <v>159</v>
      </c>
      <c r="N700" s="11" t="s">
        <v>159</v>
      </c>
    </row>
    <row r="701" spans="1:14" ht="25.5">
      <c r="A701" s="4">
        <v>15</v>
      </c>
      <c r="B701" s="7" t="s">
        <v>1165</v>
      </c>
      <c r="C701" s="12" t="s">
        <v>1255</v>
      </c>
      <c r="D701" s="12" t="s">
        <v>1256</v>
      </c>
      <c r="E701" s="13" t="s">
        <v>1276</v>
      </c>
      <c r="F701" s="119">
        <v>39254</v>
      </c>
      <c r="G701" s="120"/>
      <c r="H701" s="120"/>
      <c r="I701" s="120"/>
      <c r="J701" s="120"/>
      <c r="K701" s="120">
        <v>1</v>
      </c>
      <c r="L701" s="10" t="s">
        <v>1277</v>
      </c>
      <c r="M701" s="11" t="s">
        <v>159</v>
      </c>
      <c r="N701" s="11" t="s">
        <v>159</v>
      </c>
    </row>
    <row r="702" spans="1:14">
      <c r="A702" s="4">
        <v>16</v>
      </c>
      <c r="B702" s="7" t="s">
        <v>1165</v>
      </c>
      <c r="C702" s="12" t="s">
        <v>1255</v>
      </c>
      <c r="D702" s="12" t="s">
        <v>1278</v>
      </c>
      <c r="E702" s="13" t="s">
        <v>1279</v>
      </c>
      <c r="F702" s="119">
        <v>39252</v>
      </c>
      <c r="G702" s="120"/>
      <c r="H702" s="120"/>
      <c r="I702" s="120"/>
      <c r="J702" s="120"/>
      <c r="K702" s="120">
        <v>1</v>
      </c>
      <c r="L702" s="10" t="s">
        <v>1272</v>
      </c>
      <c r="M702" s="11" t="s">
        <v>159</v>
      </c>
      <c r="N702" s="11" t="s">
        <v>159</v>
      </c>
    </row>
    <row r="703" spans="1:14">
      <c r="A703" s="4">
        <v>17</v>
      </c>
      <c r="B703" s="7" t="s">
        <v>1165</v>
      </c>
      <c r="C703" s="12" t="s">
        <v>1259</v>
      </c>
      <c r="D703" s="12" t="s">
        <v>1280</v>
      </c>
      <c r="E703" s="13" t="s">
        <v>1281</v>
      </c>
      <c r="F703" s="119">
        <v>39248</v>
      </c>
      <c r="G703" s="120"/>
      <c r="H703" s="120"/>
      <c r="I703" s="120"/>
      <c r="J703" s="120"/>
      <c r="K703" s="120">
        <v>1</v>
      </c>
      <c r="L703" s="10" t="s">
        <v>401</v>
      </c>
      <c r="M703" s="11" t="s">
        <v>159</v>
      </c>
      <c r="N703" s="11" t="s">
        <v>159</v>
      </c>
    </row>
    <row r="704" spans="1:14">
      <c r="A704" s="4">
        <v>18</v>
      </c>
      <c r="B704" s="7" t="s">
        <v>1165</v>
      </c>
      <c r="C704" s="12" t="s">
        <v>1255</v>
      </c>
      <c r="D704" s="12" t="s">
        <v>1273</v>
      </c>
      <c r="E704" s="13" t="s">
        <v>1274</v>
      </c>
      <c r="F704" s="119">
        <v>39250</v>
      </c>
      <c r="G704" s="120"/>
      <c r="H704" s="120"/>
      <c r="I704" s="120">
        <v>1</v>
      </c>
      <c r="J704" s="120"/>
      <c r="K704" s="120"/>
      <c r="L704" s="10" t="s">
        <v>1268</v>
      </c>
      <c r="M704" s="11" t="s">
        <v>159</v>
      </c>
      <c r="N704" s="11" t="s">
        <v>159</v>
      </c>
    </row>
    <row r="705" spans="1:14">
      <c r="A705" s="4">
        <v>19</v>
      </c>
      <c r="B705" s="7" t="s">
        <v>1165</v>
      </c>
      <c r="C705" s="12" t="s">
        <v>1259</v>
      </c>
      <c r="D705" s="12" t="s">
        <v>1282</v>
      </c>
      <c r="E705" s="13" t="s">
        <v>1283</v>
      </c>
      <c r="F705" s="119">
        <v>39233</v>
      </c>
      <c r="G705" s="120"/>
      <c r="H705" s="120"/>
      <c r="I705" s="120">
        <v>1</v>
      </c>
      <c r="J705" s="120"/>
      <c r="K705" s="120"/>
      <c r="L705" s="10" t="s">
        <v>1110</v>
      </c>
      <c r="M705" s="11" t="s">
        <v>159</v>
      </c>
      <c r="N705" s="11" t="s">
        <v>159</v>
      </c>
    </row>
    <row r="706" spans="1:14">
      <c r="A706" s="4">
        <v>20</v>
      </c>
      <c r="B706" s="7" t="s">
        <v>1165</v>
      </c>
      <c r="C706" s="12" t="s">
        <v>1259</v>
      </c>
      <c r="D706" s="12" t="s">
        <v>1260</v>
      </c>
      <c r="E706" s="13" t="s">
        <v>1284</v>
      </c>
      <c r="F706" s="119">
        <v>39238</v>
      </c>
      <c r="G706" s="120"/>
      <c r="H706" s="120"/>
      <c r="I706" s="120"/>
      <c r="J706" s="120">
        <v>1</v>
      </c>
      <c r="K706" s="120"/>
      <c r="L706" s="10" t="s">
        <v>401</v>
      </c>
      <c r="M706" s="11" t="s">
        <v>159</v>
      </c>
      <c r="N706" s="11" t="s">
        <v>159</v>
      </c>
    </row>
    <row r="707" spans="1:14">
      <c r="A707" s="4">
        <v>21</v>
      </c>
      <c r="B707" s="7" t="s">
        <v>1165</v>
      </c>
      <c r="C707" s="12" t="s">
        <v>1259</v>
      </c>
      <c r="D707" s="12" t="s">
        <v>1260</v>
      </c>
      <c r="E707" s="13" t="s">
        <v>1867</v>
      </c>
      <c r="F707" s="119">
        <v>39238</v>
      </c>
      <c r="G707" s="120"/>
      <c r="H707" s="120"/>
      <c r="I707" s="120"/>
      <c r="J707" s="120">
        <v>1</v>
      </c>
      <c r="K707" s="120"/>
      <c r="L707" s="10" t="s">
        <v>401</v>
      </c>
      <c r="M707" s="11" t="s">
        <v>159</v>
      </c>
      <c r="N707" s="11" t="s">
        <v>159</v>
      </c>
    </row>
    <row r="708" spans="1:14">
      <c r="A708" s="4">
        <v>22</v>
      </c>
      <c r="B708" s="7" t="s">
        <v>1165</v>
      </c>
      <c r="C708" s="12" t="s">
        <v>1259</v>
      </c>
      <c r="D708" s="12" t="s">
        <v>1868</v>
      </c>
      <c r="E708" s="13" t="s">
        <v>1869</v>
      </c>
      <c r="F708" s="119"/>
      <c r="G708" s="120"/>
      <c r="H708" s="120"/>
      <c r="I708" s="120"/>
      <c r="J708" s="120">
        <v>1</v>
      </c>
      <c r="K708" s="120"/>
      <c r="L708" s="10" t="s">
        <v>1870</v>
      </c>
      <c r="M708" s="11" t="s">
        <v>159</v>
      </c>
      <c r="N708" s="11" t="s">
        <v>159</v>
      </c>
    </row>
    <row r="709" spans="1:14">
      <c r="A709" s="4">
        <v>23</v>
      </c>
      <c r="B709" s="7" t="s">
        <v>1165</v>
      </c>
      <c r="C709" s="12" t="s">
        <v>173</v>
      </c>
      <c r="D709" s="12" t="s">
        <v>176</v>
      </c>
      <c r="E709" s="13" t="s">
        <v>1871</v>
      </c>
      <c r="F709" s="119">
        <v>39272</v>
      </c>
      <c r="G709" s="120"/>
      <c r="H709" s="120"/>
      <c r="I709" s="120"/>
      <c r="J709" s="120"/>
      <c r="K709" s="120">
        <v>1</v>
      </c>
      <c r="L709" s="10" t="s">
        <v>1872</v>
      </c>
      <c r="M709" s="11" t="s">
        <v>159</v>
      </c>
      <c r="N709" s="11" t="s">
        <v>159</v>
      </c>
    </row>
    <row r="710" spans="1:14">
      <c r="A710" s="4">
        <v>24</v>
      </c>
      <c r="B710" s="7" t="s">
        <v>1165</v>
      </c>
      <c r="C710" s="12" t="s">
        <v>1255</v>
      </c>
      <c r="D710" s="12" t="s">
        <v>1873</v>
      </c>
      <c r="E710" s="13" t="s">
        <v>1874</v>
      </c>
      <c r="F710" s="119">
        <v>39268</v>
      </c>
      <c r="G710" s="120"/>
      <c r="H710" s="120"/>
      <c r="I710" s="120"/>
      <c r="J710" s="120"/>
      <c r="K710" s="120">
        <v>1</v>
      </c>
      <c r="L710" s="10" t="s">
        <v>1268</v>
      </c>
      <c r="M710" s="11" t="s">
        <v>159</v>
      </c>
      <c r="N710" s="11" t="s">
        <v>159</v>
      </c>
    </row>
    <row r="711" spans="1:14">
      <c r="A711" s="4">
        <v>25</v>
      </c>
      <c r="B711" s="7" t="s">
        <v>1165</v>
      </c>
      <c r="C711" s="12" t="s">
        <v>1259</v>
      </c>
      <c r="D711" s="12" t="s">
        <v>1282</v>
      </c>
      <c r="E711" s="13" t="s">
        <v>1875</v>
      </c>
      <c r="F711" s="119">
        <v>39264</v>
      </c>
      <c r="G711" s="120"/>
      <c r="H711" s="120"/>
      <c r="I711" s="120">
        <v>1</v>
      </c>
      <c r="J711" s="120"/>
      <c r="K711" s="120"/>
      <c r="L711" s="10" t="s">
        <v>1876</v>
      </c>
      <c r="M711" s="11" t="s">
        <v>159</v>
      </c>
      <c r="N711" s="11"/>
    </row>
    <row r="712" spans="1:14">
      <c r="A712" s="4">
        <v>26</v>
      </c>
      <c r="B712" s="7" t="s">
        <v>1165</v>
      </c>
      <c r="C712" s="12" t="s">
        <v>1259</v>
      </c>
      <c r="D712" s="12" t="s">
        <v>1868</v>
      </c>
      <c r="E712" s="13" t="s">
        <v>1877</v>
      </c>
      <c r="F712" s="119">
        <v>39268</v>
      </c>
      <c r="G712" s="120"/>
      <c r="H712" s="120"/>
      <c r="I712" s="120"/>
      <c r="J712" s="120"/>
      <c r="K712" s="120">
        <v>1</v>
      </c>
      <c r="L712" s="10" t="s">
        <v>401</v>
      </c>
      <c r="M712" s="11" t="s">
        <v>159</v>
      </c>
      <c r="N712" s="11" t="s">
        <v>159</v>
      </c>
    </row>
    <row r="713" spans="1:14">
      <c r="A713" s="4">
        <v>27</v>
      </c>
      <c r="B713" s="7" t="s">
        <v>1165</v>
      </c>
      <c r="C713" s="12" t="s">
        <v>1259</v>
      </c>
      <c r="D713" s="12" t="s">
        <v>1868</v>
      </c>
      <c r="E713" s="13" t="s">
        <v>522</v>
      </c>
      <c r="F713" s="119">
        <v>39265</v>
      </c>
      <c r="G713" s="120"/>
      <c r="H713" s="120"/>
      <c r="I713" s="120"/>
      <c r="J713" s="120"/>
      <c r="K713" s="120">
        <v>1</v>
      </c>
      <c r="L713" s="10" t="s">
        <v>401</v>
      </c>
      <c r="M713" s="11" t="s">
        <v>159</v>
      </c>
      <c r="N713" s="11" t="s">
        <v>159</v>
      </c>
    </row>
    <row r="714" spans="1:14">
      <c r="A714" s="4">
        <v>28</v>
      </c>
      <c r="B714" s="7" t="s">
        <v>1165</v>
      </c>
      <c r="C714" s="12" t="s">
        <v>1259</v>
      </c>
      <c r="D714" s="12" t="s">
        <v>1868</v>
      </c>
      <c r="E714" s="13" t="s">
        <v>523</v>
      </c>
      <c r="F714" s="119">
        <v>39277</v>
      </c>
      <c r="G714" s="120"/>
      <c r="H714" s="120"/>
      <c r="I714" s="120"/>
      <c r="J714" s="120"/>
      <c r="K714" s="120">
        <v>1</v>
      </c>
      <c r="L714" s="10" t="s">
        <v>1268</v>
      </c>
      <c r="M714" s="11" t="s">
        <v>159</v>
      </c>
      <c r="N714" s="11" t="s">
        <v>159</v>
      </c>
    </row>
    <row r="715" spans="1:14">
      <c r="A715" s="4">
        <v>29</v>
      </c>
      <c r="B715" s="7" t="s">
        <v>1165</v>
      </c>
      <c r="C715" s="12" t="s">
        <v>1259</v>
      </c>
      <c r="D715" s="12" t="s">
        <v>1280</v>
      </c>
      <c r="E715" s="13" t="s">
        <v>524</v>
      </c>
      <c r="F715" s="119">
        <v>39263</v>
      </c>
      <c r="G715" s="120"/>
      <c r="H715" s="120"/>
      <c r="I715" s="120"/>
      <c r="J715" s="120"/>
      <c r="K715" s="120">
        <v>1</v>
      </c>
      <c r="L715" s="10" t="s">
        <v>401</v>
      </c>
      <c r="M715" s="11" t="s">
        <v>159</v>
      </c>
      <c r="N715" s="11" t="s">
        <v>159</v>
      </c>
    </row>
    <row r="716" spans="1:14">
      <c r="A716" s="4">
        <v>30</v>
      </c>
      <c r="B716" s="7" t="s">
        <v>1165</v>
      </c>
      <c r="C716" s="12" t="s">
        <v>1255</v>
      </c>
      <c r="D716" s="12" t="s">
        <v>1256</v>
      </c>
      <c r="E716" s="13" t="s">
        <v>1114</v>
      </c>
      <c r="F716" s="119">
        <v>39234</v>
      </c>
      <c r="G716" s="120"/>
      <c r="H716" s="120"/>
      <c r="I716" s="120">
        <v>1</v>
      </c>
      <c r="J716" s="120"/>
      <c r="K716" s="120"/>
      <c r="L716" s="10" t="s">
        <v>1110</v>
      </c>
      <c r="M716" s="11" t="s">
        <v>159</v>
      </c>
      <c r="N716" s="11" t="s">
        <v>159</v>
      </c>
    </row>
    <row r="717" spans="1:14">
      <c r="A717" s="4">
        <v>31</v>
      </c>
      <c r="B717" s="7" t="s">
        <v>1165</v>
      </c>
      <c r="C717" s="12" t="s">
        <v>1259</v>
      </c>
      <c r="D717" s="12" t="s">
        <v>1280</v>
      </c>
      <c r="E717" s="13" t="s">
        <v>1115</v>
      </c>
      <c r="F717" s="119">
        <v>39258</v>
      </c>
      <c r="G717" s="120"/>
      <c r="H717" s="120"/>
      <c r="I717" s="120">
        <v>1</v>
      </c>
      <c r="J717" s="120"/>
      <c r="K717" s="120"/>
      <c r="L717" s="10" t="s">
        <v>1110</v>
      </c>
      <c r="M717" s="11" t="s">
        <v>159</v>
      </c>
      <c r="N717" s="11" t="s">
        <v>159</v>
      </c>
    </row>
    <row r="718" spans="1:14">
      <c r="A718" s="4">
        <v>32</v>
      </c>
      <c r="B718" s="7" t="s">
        <v>1165</v>
      </c>
      <c r="C718" s="12" t="s">
        <v>173</v>
      </c>
      <c r="D718" s="12" t="s">
        <v>1262</v>
      </c>
      <c r="E718" s="13" t="s">
        <v>1116</v>
      </c>
      <c r="F718" s="119">
        <v>39276</v>
      </c>
      <c r="G718" s="120"/>
      <c r="H718" s="120"/>
      <c r="I718" s="120">
        <v>1</v>
      </c>
      <c r="J718" s="120"/>
      <c r="K718" s="120"/>
      <c r="L718" s="10" t="s">
        <v>1110</v>
      </c>
      <c r="M718" s="11" t="s">
        <v>159</v>
      </c>
      <c r="N718" s="11" t="s">
        <v>159</v>
      </c>
    </row>
    <row r="719" spans="1:14">
      <c r="A719" s="4">
        <v>33</v>
      </c>
      <c r="B719" s="7" t="s">
        <v>1165</v>
      </c>
      <c r="C719" s="12" t="s">
        <v>173</v>
      </c>
      <c r="D719" s="12" t="s">
        <v>1262</v>
      </c>
      <c r="E719" s="13" t="s">
        <v>1117</v>
      </c>
      <c r="F719" s="119">
        <v>39278</v>
      </c>
      <c r="G719" s="120"/>
      <c r="H719" s="120"/>
      <c r="I719" s="120"/>
      <c r="J719" s="120"/>
      <c r="K719" s="120">
        <v>1</v>
      </c>
      <c r="L719" s="10" t="s">
        <v>1118</v>
      </c>
      <c r="M719" s="11" t="s">
        <v>159</v>
      </c>
      <c r="N719" s="11" t="s">
        <v>159</v>
      </c>
    </row>
    <row r="720" spans="1:14">
      <c r="A720" s="4">
        <v>34</v>
      </c>
      <c r="B720" s="7" t="s">
        <v>1165</v>
      </c>
      <c r="C720" s="12" t="s">
        <v>173</v>
      </c>
      <c r="D720" s="12" t="s">
        <v>1262</v>
      </c>
      <c r="E720" s="13" t="s">
        <v>1119</v>
      </c>
      <c r="F720" s="119">
        <v>39294</v>
      </c>
      <c r="G720" s="120"/>
      <c r="H720" s="120"/>
      <c r="I720" s="120">
        <v>1</v>
      </c>
      <c r="J720" s="120"/>
      <c r="K720" s="120"/>
      <c r="L720" s="10" t="s">
        <v>1118</v>
      </c>
      <c r="M720" s="11" t="s">
        <v>159</v>
      </c>
      <c r="N720" s="11" t="s">
        <v>159</v>
      </c>
    </row>
    <row r="721" spans="1:14">
      <c r="A721" s="4">
        <v>35</v>
      </c>
      <c r="B721" s="7" t="s">
        <v>1165</v>
      </c>
      <c r="C721" s="12" t="s">
        <v>173</v>
      </c>
      <c r="D721" s="12" t="s">
        <v>1262</v>
      </c>
      <c r="E721" s="13" t="s">
        <v>1120</v>
      </c>
      <c r="F721" s="119">
        <v>39298</v>
      </c>
      <c r="G721" s="120"/>
      <c r="H721" s="120"/>
      <c r="I721" s="120">
        <v>1</v>
      </c>
      <c r="J721" s="120"/>
      <c r="K721" s="120"/>
      <c r="L721" s="10" t="s">
        <v>1110</v>
      </c>
      <c r="M721" s="11" t="s">
        <v>159</v>
      </c>
      <c r="N721" s="11" t="s">
        <v>159</v>
      </c>
    </row>
    <row r="722" spans="1:14">
      <c r="A722" s="4">
        <v>36</v>
      </c>
      <c r="B722" s="7" t="s">
        <v>1165</v>
      </c>
      <c r="C722" s="12" t="s">
        <v>173</v>
      </c>
      <c r="D722" s="12" t="s">
        <v>1252</v>
      </c>
      <c r="E722" s="13" t="s">
        <v>1121</v>
      </c>
      <c r="F722" s="119">
        <v>39297</v>
      </c>
      <c r="G722" s="120"/>
      <c r="H722" s="120">
        <v>1</v>
      </c>
      <c r="I722" s="120"/>
      <c r="J722" s="120"/>
      <c r="K722" s="120"/>
      <c r="L722" s="10" t="s">
        <v>1122</v>
      </c>
      <c r="M722" s="11" t="s">
        <v>1123</v>
      </c>
      <c r="N722" s="11"/>
    </row>
    <row r="723" spans="1:14">
      <c r="A723" s="4">
        <v>37</v>
      </c>
      <c r="B723" s="7" t="s">
        <v>1165</v>
      </c>
      <c r="C723" s="12" t="s">
        <v>1255</v>
      </c>
      <c r="D723" s="12" t="s">
        <v>1124</v>
      </c>
      <c r="E723" s="13" t="s">
        <v>1125</v>
      </c>
      <c r="F723" s="119">
        <v>39295</v>
      </c>
      <c r="G723" s="120"/>
      <c r="H723" s="120"/>
      <c r="I723" s="120"/>
      <c r="J723" s="120"/>
      <c r="K723" s="120">
        <v>1</v>
      </c>
      <c r="L723" s="10" t="s">
        <v>1268</v>
      </c>
      <c r="M723" s="11"/>
      <c r="N723" s="11"/>
    </row>
    <row r="724" spans="1:14">
      <c r="A724" s="4">
        <v>38</v>
      </c>
      <c r="B724" s="7" t="s">
        <v>1165</v>
      </c>
      <c r="C724" s="12" t="s">
        <v>1259</v>
      </c>
      <c r="D724" s="12" t="s">
        <v>1126</v>
      </c>
      <c r="E724" s="13" t="s">
        <v>1127</v>
      </c>
      <c r="F724" s="119">
        <v>39302</v>
      </c>
      <c r="G724" s="120"/>
      <c r="H724" s="120"/>
      <c r="I724" s="120">
        <v>1</v>
      </c>
      <c r="J724" s="120"/>
      <c r="K724" s="120"/>
      <c r="L724" s="10" t="s">
        <v>1110</v>
      </c>
      <c r="M724" s="11" t="s">
        <v>159</v>
      </c>
      <c r="N724" s="11" t="s">
        <v>159</v>
      </c>
    </row>
    <row r="725" spans="1:14">
      <c r="A725" s="4">
        <v>39</v>
      </c>
      <c r="B725" s="7" t="s">
        <v>1165</v>
      </c>
      <c r="C725" s="12" t="s">
        <v>1259</v>
      </c>
      <c r="D725" s="12" t="s">
        <v>1868</v>
      </c>
      <c r="E725" s="13" t="s">
        <v>1128</v>
      </c>
      <c r="F725" s="119">
        <v>39308</v>
      </c>
      <c r="G725" s="120"/>
      <c r="H725" s="120"/>
      <c r="I725" s="120">
        <v>1</v>
      </c>
      <c r="J725" s="120"/>
      <c r="K725" s="120"/>
      <c r="L725" s="10" t="s">
        <v>1129</v>
      </c>
      <c r="M725" s="11" t="s">
        <v>159</v>
      </c>
      <c r="N725" s="11" t="s">
        <v>159</v>
      </c>
    </row>
    <row r="726" spans="1:14">
      <c r="A726" s="4">
        <v>40</v>
      </c>
      <c r="B726" s="7" t="s">
        <v>1165</v>
      </c>
      <c r="C726" s="12" t="s">
        <v>1255</v>
      </c>
      <c r="D726" s="12" t="s">
        <v>1278</v>
      </c>
      <c r="E726" s="13" t="s">
        <v>1130</v>
      </c>
      <c r="F726" s="119">
        <v>39297</v>
      </c>
      <c r="G726" s="120"/>
      <c r="H726" s="120"/>
      <c r="I726" s="120"/>
      <c r="J726" s="120"/>
      <c r="K726" s="120">
        <v>1</v>
      </c>
      <c r="L726" s="10" t="s">
        <v>1131</v>
      </c>
      <c r="M726" s="11" t="s">
        <v>159</v>
      </c>
      <c r="N726" s="11" t="s">
        <v>159</v>
      </c>
    </row>
    <row r="727" spans="1:14" ht="25.5">
      <c r="A727" s="4">
        <v>41</v>
      </c>
      <c r="B727" s="7" t="s">
        <v>1165</v>
      </c>
      <c r="C727" s="12" t="s">
        <v>173</v>
      </c>
      <c r="D727" s="12" t="s">
        <v>1265</v>
      </c>
      <c r="E727" s="13" t="s">
        <v>1132</v>
      </c>
      <c r="F727" s="119">
        <v>39322</v>
      </c>
      <c r="G727" s="120"/>
      <c r="H727" s="120"/>
      <c r="I727" s="120">
        <v>1</v>
      </c>
      <c r="J727" s="120"/>
      <c r="K727" s="120"/>
      <c r="L727" s="10" t="s">
        <v>1133</v>
      </c>
      <c r="M727" s="11" t="s">
        <v>159</v>
      </c>
      <c r="N727" s="11" t="s">
        <v>159</v>
      </c>
    </row>
    <row r="728" spans="1:14">
      <c r="A728" s="4">
        <v>42</v>
      </c>
      <c r="B728" s="7" t="s">
        <v>1165</v>
      </c>
      <c r="C728" s="12" t="s">
        <v>173</v>
      </c>
      <c r="D728" s="12" t="s">
        <v>1269</v>
      </c>
      <c r="E728" s="13" t="s">
        <v>1134</v>
      </c>
      <c r="F728" s="119">
        <v>39273</v>
      </c>
      <c r="G728" s="120"/>
      <c r="H728" s="120"/>
      <c r="I728" s="120"/>
      <c r="J728" s="120">
        <v>1</v>
      </c>
      <c r="K728" s="120"/>
      <c r="L728" s="10" t="s">
        <v>1872</v>
      </c>
      <c r="M728" s="11" t="s">
        <v>159</v>
      </c>
      <c r="N728" s="11" t="s">
        <v>159</v>
      </c>
    </row>
    <row r="729" spans="1:14">
      <c r="A729" s="4">
        <v>43</v>
      </c>
      <c r="B729" s="7" t="s">
        <v>1165</v>
      </c>
      <c r="C729" s="12" t="s">
        <v>173</v>
      </c>
      <c r="D729" s="12" t="s">
        <v>176</v>
      </c>
      <c r="E729" s="13" t="s">
        <v>1135</v>
      </c>
      <c r="F729" s="119">
        <v>39265</v>
      </c>
      <c r="G729" s="120"/>
      <c r="H729" s="120"/>
      <c r="I729" s="120"/>
      <c r="J729" s="120"/>
      <c r="K729" s="120">
        <v>1</v>
      </c>
      <c r="L729" s="10" t="s">
        <v>404</v>
      </c>
      <c r="M729" s="11" t="s">
        <v>159</v>
      </c>
      <c r="N729" s="11" t="s">
        <v>159</v>
      </c>
    </row>
    <row r="730" spans="1:14">
      <c r="A730" s="4">
        <v>44</v>
      </c>
      <c r="B730" s="7" t="s">
        <v>1165</v>
      </c>
      <c r="C730" s="12" t="s">
        <v>173</v>
      </c>
      <c r="D730" s="12" t="s">
        <v>1262</v>
      </c>
      <c r="E730" s="13" t="s">
        <v>1136</v>
      </c>
      <c r="F730" s="119">
        <v>39321</v>
      </c>
      <c r="G730" s="120"/>
      <c r="H730" s="120"/>
      <c r="I730" s="120"/>
      <c r="J730" s="120"/>
      <c r="K730" s="120">
        <v>1</v>
      </c>
      <c r="L730" s="10" t="s">
        <v>1118</v>
      </c>
      <c r="M730" s="11" t="s">
        <v>159</v>
      </c>
      <c r="N730" s="11" t="s">
        <v>159</v>
      </c>
    </row>
    <row r="731" spans="1:14">
      <c r="A731" s="4">
        <v>45</v>
      </c>
      <c r="B731" s="7" t="s">
        <v>1165</v>
      </c>
      <c r="C731" s="12" t="s">
        <v>1259</v>
      </c>
      <c r="D731" s="12" t="s">
        <v>1137</v>
      </c>
      <c r="E731" s="13" t="s">
        <v>1138</v>
      </c>
      <c r="F731" s="119">
        <v>39292</v>
      </c>
      <c r="G731" s="120"/>
      <c r="H731" s="120"/>
      <c r="I731" s="120"/>
      <c r="J731" s="120"/>
      <c r="K731" s="120">
        <v>1</v>
      </c>
      <c r="L731" s="10" t="s">
        <v>401</v>
      </c>
      <c r="M731" s="11" t="s">
        <v>159</v>
      </c>
      <c r="N731" s="11" t="s">
        <v>159</v>
      </c>
    </row>
    <row r="732" spans="1:14">
      <c r="A732" s="4">
        <v>46</v>
      </c>
      <c r="B732" s="7" t="s">
        <v>1165</v>
      </c>
      <c r="C732" s="12" t="s">
        <v>173</v>
      </c>
      <c r="D732" s="12" t="s">
        <v>1262</v>
      </c>
      <c r="E732" s="13" t="s">
        <v>1139</v>
      </c>
      <c r="F732" s="119">
        <v>39335</v>
      </c>
      <c r="G732" s="120"/>
      <c r="H732" s="120"/>
      <c r="I732" s="120"/>
      <c r="J732" s="120"/>
      <c r="K732" s="120">
        <v>1</v>
      </c>
      <c r="L732" s="10" t="s">
        <v>1131</v>
      </c>
      <c r="M732" s="11" t="s">
        <v>159</v>
      </c>
      <c r="N732" s="11" t="s">
        <v>159</v>
      </c>
    </row>
    <row r="733" spans="1:14" ht="25.5">
      <c r="A733" s="4">
        <v>47</v>
      </c>
      <c r="B733" s="7" t="s">
        <v>1165</v>
      </c>
      <c r="C733" s="12" t="s">
        <v>1255</v>
      </c>
      <c r="D733" s="12" t="s">
        <v>1140</v>
      </c>
      <c r="E733" s="13" t="s">
        <v>1141</v>
      </c>
      <c r="F733" s="119">
        <v>39350</v>
      </c>
      <c r="G733" s="120"/>
      <c r="H733" s="120"/>
      <c r="I733" s="120"/>
      <c r="J733" s="120"/>
      <c r="K733" s="120">
        <v>1</v>
      </c>
      <c r="L733" s="10" t="s">
        <v>1142</v>
      </c>
      <c r="M733" s="11" t="s">
        <v>159</v>
      </c>
      <c r="N733" s="11" t="s">
        <v>159</v>
      </c>
    </row>
    <row r="734" spans="1:14" ht="25.5">
      <c r="A734" s="4">
        <v>48</v>
      </c>
      <c r="B734" s="7" t="s">
        <v>1165</v>
      </c>
      <c r="C734" s="12" t="s">
        <v>1255</v>
      </c>
      <c r="D734" s="12" t="s">
        <v>1273</v>
      </c>
      <c r="E734" s="13" t="s">
        <v>1143</v>
      </c>
      <c r="F734" s="119">
        <v>39337</v>
      </c>
      <c r="G734" s="120"/>
      <c r="H734" s="120"/>
      <c r="I734" s="120">
        <v>1</v>
      </c>
      <c r="J734" s="120"/>
      <c r="K734" s="120"/>
      <c r="L734" s="10" t="s">
        <v>1144</v>
      </c>
      <c r="M734" s="11" t="s">
        <v>159</v>
      </c>
      <c r="N734" s="11" t="s">
        <v>159</v>
      </c>
    </row>
    <row r="735" spans="1:14">
      <c r="A735" s="4">
        <v>49</v>
      </c>
      <c r="B735" s="7" t="s">
        <v>1165</v>
      </c>
      <c r="C735" s="12" t="s">
        <v>1255</v>
      </c>
      <c r="D735" s="12" t="s">
        <v>1273</v>
      </c>
      <c r="E735" s="13" t="s">
        <v>1145</v>
      </c>
      <c r="F735" s="119">
        <v>39354</v>
      </c>
      <c r="G735" s="120"/>
      <c r="H735" s="120"/>
      <c r="I735" s="120"/>
      <c r="J735" s="120"/>
      <c r="K735" s="120">
        <v>1</v>
      </c>
      <c r="L735" s="10" t="s">
        <v>404</v>
      </c>
      <c r="M735" s="11" t="s">
        <v>159</v>
      </c>
      <c r="N735" s="11" t="s">
        <v>159</v>
      </c>
    </row>
    <row r="736" spans="1:14">
      <c r="A736" s="4">
        <v>50</v>
      </c>
      <c r="B736" s="7" t="s">
        <v>1165</v>
      </c>
      <c r="C736" s="12" t="s">
        <v>1255</v>
      </c>
      <c r="D736" s="12" t="s">
        <v>1124</v>
      </c>
      <c r="E736" s="13" t="s">
        <v>1146</v>
      </c>
      <c r="F736" s="119">
        <v>39353</v>
      </c>
      <c r="G736" s="120"/>
      <c r="H736" s="120"/>
      <c r="I736" s="120"/>
      <c r="J736" s="120"/>
      <c r="K736" s="120">
        <v>1</v>
      </c>
      <c r="L736" s="10" t="s">
        <v>404</v>
      </c>
      <c r="M736" s="11" t="s">
        <v>159</v>
      </c>
      <c r="N736" s="11" t="s">
        <v>159</v>
      </c>
    </row>
    <row r="737" spans="1:14">
      <c r="A737" s="4">
        <v>51</v>
      </c>
      <c r="B737" s="7" t="s">
        <v>1165</v>
      </c>
      <c r="C737" s="12" t="s">
        <v>1259</v>
      </c>
      <c r="D737" s="12" t="s">
        <v>1868</v>
      </c>
      <c r="E737" s="13" t="s">
        <v>1147</v>
      </c>
      <c r="F737" s="119">
        <v>39349</v>
      </c>
      <c r="G737" s="120"/>
      <c r="H737" s="120"/>
      <c r="I737" s="120"/>
      <c r="J737" s="120"/>
      <c r="K737" s="120">
        <v>1</v>
      </c>
      <c r="L737" s="10" t="s">
        <v>404</v>
      </c>
      <c r="M737" s="11" t="s">
        <v>159</v>
      </c>
      <c r="N737" s="11" t="s">
        <v>159</v>
      </c>
    </row>
    <row r="738" spans="1:14">
      <c r="A738" s="4">
        <v>52</v>
      </c>
      <c r="B738" s="7" t="s">
        <v>1165</v>
      </c>
      <c r="C738" s="12" t="s">
        <v>1259</v>
      </c>
      <c r="D738" s="12" t="s">
        <v>1137</v>
      </c>
      <c r="E738" s="13" t="s">
        <v>1148</v>
      </c>
      <c r="F738" s="119">
        <v>39323</v>
      </c>
      <c r="G738" s="120"/>
      <c r="H738" s="120"/>
      <c r="I738" s="120"/>
      <c r="J738" s="120"/>
      <c r="K738" s="120">
        <v>1</v>
      </c>
      <c r="L738" s="10" t="s">
        <v>404</v>
      </c>
      <c r="M738" s="11" t="s">
        <v>159</v>
      </c>
      <c r="N738" s="11" t="s">
        <v>159</v>
      </c>
    </row>
    <row r="739" spans="1:14">
      <c r="A739" s="4">
        <v>53</v>
      </c>
      <c r="B739" s="7" t="s">
        <v>1165</v>
      </c>
      <c r="C739" s="12" t="s">
        <v>173</v>
      </c>
      <c r="D739" s="12" t="s">
        <v>1262</v>
      </c>
      <c r="E739" s="13" t="s">
        <v>1149</v>
      </c>
      <c r="F739" s="119">
        <v>39344</v>
      </c>
      <c r="G739" s="120"/>
      <c r="H739" s="120"/>
      <c r="I739" s="120"/>
      <c r="J739" s="120">
        <v>1</v>
      </c>
      <c r="K739" s="120"/>
      <c r="L739" s="10" t="s">
        <v>1150</v>
      </c>
      <c r="M739" s="11" t="s">
        <v>1151</v>
      </c>
      <c r="N739" s="11"/>
    </row>
    <row r="740" spans="1:14">
      <c r="A740" s="4">
        <v>54</v>
      </c>
      <c r="B740" s="7" t="s">
        <v>1165</v>
      </c>
      <c r="C740" s="12" t="s">
        <v>173</v>
      </c>
      <c r="D740" s="12" t="s">
        <v>176</v>
      </c>
      <c r="E740" s="13" t="s">
        <v>1152</v>
      </c>
      <c r="F740" s="119">
        <v>39347</v>
      </c>
      <c r="G740" s="120"/>
      <c r="H740" s="120"/>
      <c r="I740" s="120">
        <v>1</v>
      </c>
      <c r="J740" s="120"/>
      <c r="K740" s="120"/>
      <c r="L740" s="10" t="s">
        <v>1110</v>
      </c>
      <c r="M740" s="11"/>
      <c r="N740" s="11"/>
    </row>
    <row r="741" spans="1:14" ht="25.5">
      <c r="A741" s="4">
        <v>55</v>
      </c>
      <c r="B741" s="7" t="s">
        <v>1165</v>
      </c>
      <c r="C741" s="12" t="s">
        <v>173</v>
      </c>
      <c r="D741" s="12" t="s">
        <v>1262</v>
      </c>
      <c r="E741" s="13" t="s">
        <v>1153</v>
      </c>
      <c r="F741" s="119">
        <v>39348</v>
      </c>
      <c r="G741" s="120"/>
      <c r="H741" s="120"/>
      <c r="I741" s="120"/>
      <c r="J741" s="120"/>
      <c r="K741" s="120">
        <v>1</v>
      </c>
      <c r="L741" s="10" t="s">
        <v>1131</v>
      </c>
      <c r="M741" s="11"/>
      <c r="N741" s="11"/>
    </row>
    <row r="742" spans="1:14" ht="25.5">
      <c r="A742" s="4">
        <v>56</v>
      </c>
      <c r="B742" s="7" t="s">
        <v>1165</v>
      </c>
      <c r="C742" s="12" t="s">
        <v>173</v>
      </c>
      <c r="D742" s="12" t="s">
        <v>1269</v>
      </c>
      <c r="E742" s="13" t="s">
        <v>1154</v>
      </c>
      <c r="F742" s="119">
        <v>39358</v>
      </c>
      <c r="G742" s="120"/>
      <c r="H742" s="120"/>
      <c r="I742" s="120">
        <v>1</v>
      </c>
      <c r="J742" s="120"/>
      <c r="K742" s="120"/>
      <c r="L742" s="10" t="s">
        <v>1366</v>
      </c>
      <c r="M742" s="11"/>
      <c r="N742" s="11"/>
    </row>
    <row r="743" spans="1:14">
      <c r="A743" s="4">
        <v>57</v>
      </c>
      <c r="B743" s="7" t="s">
        <v>1165</v>
      </c>
      <c r="C743" s="12" t="s">
        <v>173</v>
      </c>
      <c r="D743" s="12" t="s">
        <v>1262</v>
      </c>
      <c r="E743" s="13" t="s">
        <v>1367</v>
      </c>
      <c r="F743" s="119">
        <v>39358</v>
      </c>
      <c r="G743" s="120"/>
      <c r="H743" s="120"/>
      <c r="I743" s="120"/>
      <c r="J743" s="120">
        <v>1</v>
      </c>
      <c r="K743" s="120"/>
      <c r="L743" s="10" t="s">
        <v>769</v>
      </c>
      <c r="M743" s="11"/>
      <c r="N743" s="11"/>
    </row>
    <row r="744" spans="1:14" ht="25.5">
      <c r="A744" s="4">
        <v>58</v>
      </c>
      <c r="B744" s="7" t="s">
        <v>1165</v>
      </c>
      <c r="C744" s="12" t="s">
        <v>173</v>
      </c>
      <c r="D744" s="12" t="s">
        <v>1262</v>
      </c>
      <c r="E744" s="13" t="s">
        <v>1368</v>
      </c>
      <c r="F744" s="119">
        <v>39366</v>
      </c>
      <c r="G744" s="120"/>
      <c r="H744" s="120"/>
      <c r="I744" s="120"/>
      <c r="J744" s="120"/>
      <c r="K744" s="120">
        <v>1</v>
      </c>
      <c r="L744" s="10" t="s">
        <v>769</v>
      </c>
      <c r="M744" s="11"/>
      <c r="N744" s="11"/>
    </row>
    <row r="745" spans="1:14">
      <c r="A745" s="4">
        <v>59</v>
      </c>
      <c r="B745" s="7" t="s">
        <v>1165</v>
      </c>
      <c r="C745" s="12" t="s">
        <v>1259</v>
      </c>
      <c r="D745" s="12" t="s">
        <v>1126</v>
      </c>
      <c r="E745" s="13" t="s">
        <v>1369</v>
      </c>
      <c r="F745" s="119">
        <v>39360</v>
      </c>
      <c r="G745" s="120">
        <v>1</v>
      </c>
      <c r="H745" s="120"/>
      <c r="I745" s="120"/>
      <c r="J745" s="120"/>
      <c r="K745" s="120"/>
      <c r="L745" s="10" t="s">
        <v>1370</v>
      </c>
      <c r="M745" s="11"/>
      <c r="N745" s="11"/>
    </row>
    <row r="746" spans="1:14">
      <c r="A746" s="4">
        <v>60</v>
      </c>
      <c r="B746" s="7" t="s">
        <v>1165</v>
      </c>
      <c r="C746" s="12" t="s">
        <v>1255</v>
      </c>
      <c r="D746" s="12" t="s">
        <v>1124</v>
      </c>
      <c r="E746" s="13" t="s">
        <v>1371</v>
      </c>
      <c r="F746" s="119">
        <v>39353</v>
      </c>
      <c r="G746" s="120"/>
      <c r="H746" s="120"/>
      <c r="I746" s="120"/>
      <c r="J746" s="120"/>
      <c r="K746" s="120">
        <v>1</v>
      </c>
      <c r="L746" s="10" t="s">
        <v>1372</v>
      </c>
      <c r="M746" s="11"/>
      <c r="N746" s="11"/>
    </row>
    <row r="747" spans="1:14">
      <c r="A747" s="4">
        <v>61</v>
      </c>
      <c r="B747" s="145" t="s">
        <v>1165</v>
      </c>
      <c r="C747" s="8" t="s">
        <v>173</v>
      </c>
      <c r="D747" s="8" t="s">
        <v>176</v>
      </c>
      <c r="E747" s="6" t="s">
        <v>1373</v>
      </c>
      <c r="F747" s="117">
        <v>39394</v>
      </c>
      <c r="G747" s="6"/>
      <c r="H747" s="6"/>
      <c r="I747" s="6"/>
      <c r="J747" s="6"/>
      <c r="K747" s="6">
        <v>1</v>
      </c>
      <c r="L747" s="11" t="s">
        <v>1536</v>
      </c>
      <c r="M747" s="6"/>
      <c r="N747" s="11"/>
    </row>
    <row r="748" spans="1:14" ht="25.5">
      <c r="A748" s="4">
        <v>62</v>
      </c>
      <c r="B748" s="145" t="s">
        <v>1165</v>
      </c>
      <c r="C748" s="12" t="s">
        <v>1255</v>
      </c>
      <c r="D748" s="8" t="s">
        <v>1278</v>
      </c>
      <c r="E748" s="6" t="s">
        <v>1537</v>
      </c>
      <c r="F748" s="117">
        <v>39394</v>
      </c>
      <c r="G748" s="6"/>
      <c r="H748" s="6"/>
      <c r="I748" s="6"/>
      <c r="J748" s="6"/>
      <c r="K748" s="6">
        <v>1</v>
      </c>
      <c r="L748" s="11" t="s">
        <v>1131</v>
      </c>
      <c r="M748" s="6"/>
      <c r="N748" s="11"/>
    </row>
    <row r="749" spans="1:14" ht="51">
      <c r="A749" s="4">
        <v>63</v>
      </c>
      <c r="B749" s="7" t="s">
        <v>1165</v>
      </c>
      <c r="C749" s="12" t="s">
        <v>1259</v>
      </c>
      <c r="D749" s="12" t="s">
        <v>1282</v>
      </c>
      <c r="E749" s="6" t="s">
        <v>1538</v>
      </c>
      <c r="F749" s="117">
        <v>39405</v>
      </c>
      <c r="G749" s="6"/>
      <c r="H749" s="6">
        <v>1</v>
      </c>
      <c r="I749" s="6"/>
      <c r="J749" s="6"/>
      <c r="K749" s="6"/>
      <c r="L749" s="11" t="s">
        <v>1539</v>
      </c>
      <c r="M749" s="6"/>
      <c r="N749" s="11"/>
    </row>
    <row r="750" spans="1:14" ht="25.5">
      <c r="A750" s="4">
        <v>64</v>
      </c>
      <c r="B750" s="7" t="s">
        <v>1165</v>
      </c>
      <c r="C750" s="8" t="s">
        <v>173</v>
      </c>
      <c r="D750" s="8" t="s">
        <v>1262</v>
      </c>
      <c r="E750" s="6" t="s">
        <v>491</v>
      </c>
      <c r="F750" s="117">
        <v>39632</v>
      </c>
      <c r="G750" s="6"/>
      <c r="H750" s="6"/>
      <c r="I750" s="6">
        <v>1</v>
      </c>
      <c r="J750" s="6"/>
      <c r="K750" s="6"/>
      <c r="L750" s="11" t="s">
        <v>492</v>
      </c>
      <c r="M750" s="6" t="s">
        <v>159</v>
      </c>
      <c r="N750" s="11" t="s">
        <v>159</v>
      </c>
    </row>
    <row r="751" spans="1:14" ht="25.5">
      <c r="A751" s="4">
        <v>65</v>
      </c>
      <c r="B751" s="7" t="s">
        <v>1165</v>
      </c>
      <c r="C751" s="8" t="s">
        <v>173</v>
      </c>
      <c r="D751" s="8" t="s">
        <v>174</v>
      </c>
      <c r="E751" s="6" t="s">
        <v>493</v>
      </c>
      <c r="F751" s="117" t="s">
        <v>494</v>
      </c>
      <c r="G751" s="6"/>
      <c r="H751" s="6">
        <v>1</v>
      </c>
      <c r="I751" s="6"/>
      <c r="J751" s="6"/>
      <c r="K751" s="6"/>
      <c r="L751" s="11" t="s">
        <v>495</v>
      </c>
      <c r="M751" s="6"/>
      <c r="N751" s="11" t="s">
        <v>496</v>
      </c>
    </row>
    <row r="752" spans="1:14" ht="25.5">
      <c r="A752" s="4">
        <v>66</v>
      </c>
      <c r="B752" s="7" t="s">
        <v>1165</v>
      </c>
      <c r="C752" s="8" t="s">
        <v>1259</v>
      </c>
      <c r="D752" s="8" t="s">
        <v>497</v>
      </c>
      <c r="E752" s="6" t="s">
        <v>498</v>
      </c>
      <c r="F752" s="117" t="s">
        <v>499</v>
      </c>
      <c r="G752" s="6"/>
      <c r="H752" s="6"/>
      <c r="I752" s="6">
        <v>1</v>
      </c>
      <c r="J752" s="6"/>
      <c r="K752" s="6"/>
      <c r="L752" s="11" t="s">
        <v>339</v>
      </c>
      <c r="M752" s="6" t="s">
        <v>159</v>
      </c>
      <c r="N752" s="11" t="s">
        <v>159</v>
      </c>
    </row>
    <row r="753" spans="1:14">
      <c r="A753" s="756" t="s">
        <v>405</v>
      </c>
      <c r="B753" s="756"/>
      <c r="C753" s="756"/>
      <c r="D753" s="756"/>
      <c r="E753" s="756"/>
      <c r="F753" s="756"/>
      <c r="G753" s="2">
        <f>SUM(G6:G749)</f>
        <v>10</v>
      </c>
      <c r="H753" s="2">
        <f>SUM(H6:H749)</f>
        <v>80</v>
      </c>
      <c r="I753" s="2">
        <f>SUM(I6:I749)</f>
        <v>179</v>
      </c>
      <c r="J753" s="2">
        <f>SUM(J6:J752)</f>
        <v>101</v>
      </c>
      <c r="K753" s="2">
        <f>SUM(K6:K749)</f>
        <v>409</v>
      </c>
      <c r="L753" s="150"/>
      <c r="N753" s="150"/>
    </row>
    <row r="754" spans="1:14">
      <c r="L754" s="150"/>
      <c r="N754" s="150"/>
    </row>
    <row r="755" spans="1:14">
      <c r="G755" s="2">
        <v>10</v>
      </c>
      <c r="H755" s="2">
        <v>81</v>
      </c>
      <c r="I755" s="2">
        <v>181</v>
      </c>
      <c r="J755" s="2">
        <v>101</v>
      </c>
      <c r="K755" s="2">
        <v>409</v>
      </c>
      <c r="L755" s="150"/>
      <c r="N755" s="150"/>
    </row>
    <row r="756" spans="1:14">
      <c r="L756" s="150"/>
      <c r="N756" s="150"/>
    </row>
    <row r="757" spans="1:14">
      <c r="L757" s="150"/>
      <c r="N757" s="150"/>
    </row>
    <row r="758" spans="1:14">
      <c r="L758" s="150"/>
      <c r="N758" s="150"/>
    </row>
    <row r="759" spans="1:14">
      <c r="L759" s="150"/>
      <c r="N759" s="150"/>
    </row>
    <row r="760" spans="1:14">
      <c r="L760" s="150"/>
      <c r="N760" s="150"/>
    </row>
    <row r="761" spans="1:14">
      <c r="L761" s="150"/>
      <c r="N761" s="150"/>
    </row>
    <row r="762" spans="1:14">
      <c r="L762" s="150"/>
      <c r="N762" s="150"/>
    </row>
    <row r="763" spans="1:14">
      <c r="L763" s="150"/>
      <c r="N763" s="150"/>
    </row>
    <row r="764" spans="1:14">
      <c r="L764" s="150"/>
      <c r="N764" s="150"/>
    </row>
    <row r="765" spans="1:14">
      <c r="L765" s="150"/>
      <c r="N765" s="150"/>
    </row>
    <row r="766" spans="1:14">
      <c r="L766" s="150"/>
      <c r="N766" s="150"/>
    </row>
    <row r="767" spans="1:14">
      <c r="L767" s="150"/>
      <c r="N767" s="150"/>
    </row>
    <row r="768" spans="1:14">
      <c r="L768" s="150"/>
      <c r="N768" s="150"/>
    </row>
    <row r="769" spans="12:14">
      <c r="L769" s="150"/>
      <c r="N769" s="150"/>
    </row>
    <row r="770" spans="12:14">
      <c r="L770" s="150"/>
      <c r="N770" s="150"/>
    </row>
    <row r="771" spans="12:14">
      <c r="L771" s="150"/>
      <c r="N771" s="150"/>
    </row>
    <row r="772" spans="12:14">
      <c r="L772" s="150"/>
      <c r="N772" s="150"/>
    </row>
    <row r="773" spans="12:14">
      <c r="L773" s="150"/>
      <c r="N773" s="150"/>
    </row>
    <row r="774" spans="12:14">
      <c r="L774" s="150"/>
      <c r="N774" s="150"/>
    </row>
    <row r="775" spans="12:14">
      <c r="L775" s="150"/>
      <c r="N775" s="150"/>
    </row>
    <row r="776" spans="12:14">
      <c r="L776" s="150"/>
      <c r="N776" s="150"/>
    </row>
    <row r="777" spans="12:14">
      <c r="L777" s="150"/>
      <c r="N777" s="150"/>
    </row>
    <row r="778" spans="12:14">
      <c r="L778" s="150"/>
      <c r="N778" s="150"/>
    </row>
    <row r="779" spans="12:14">
      <c r="L779" s="150"/>
      <c r="N779" s="150"/>
    </row>
    <row r="780" spans="12:14">
      <c r="L780" s="150"/>
      <c r="N780" s="150"/>
    </row>
    <row r="781" spans="12:14">
      <c r="L781" s="150"/>
      <c r="N781" s="150"/>
    </row>
    <row r="782" spans="12:14">
      <c r="L782" s="150"/>
      <c r="N782" s="150"/>
    </row>
    <row r="783" spans="12:14">
      <c r="L783" s="150"/>
      <c r="N783" s="150"/>
    </row>
    <row r="784" spans="12:14">
      <c r="N784" s="150"/>
    </row>
    <row r="785" spans="14:14">
      <c r="N785" s="150"/>
    </row>
    <row r="786" spans="14:14">
      <c r="N786" s="150"/>
    </row>
    <row r="787" spans="14:14">
      <c r="N787" s="150"/>
    </row>
    <row r="788" spans="14:14">
      <c r="N788" s="150"/>
    </row>
    <row r="789" spans="14:14">
      <c r="N789" s="150"/>
    </row>
    <row r="790" spans="14:14">
      <c r="N790" s="150"/>
    </row>
    <row r="791" spans="14:14">
      <c r="N791" s="150"/>
    </row>
    <row r="792" spans="14:14">
      <c r="N792" s="150"/>
    </row>
    <row r="793" spans="14:14">
      <c r="N793" s="150"/>
    </row>
    <row r="794" spans="14:14">
      <c r="N794" s="150"/>
    </row>
    <row r="795" spans="14:14">
      <c r="N795" s="150"/>
    </row>
    <row r="796" spans="14:14">
      <c r="N796" s="150"/>
    </row>
    <row r="797" spans="14:14">
      <c r="N797" s="150"/>
    </row>
    <row r="798" spans="14:14">
      <c r="N798" s="150"/>
    </row>
    <row r="799" spans="14:14">
      <c r="N799" s="150"/>
    </row>
    <row r="800" spans="14:14">
      <c r="N800" s="150"/>
    </row>
    <row r="801" spans="14:14">
      <c r="N801" s="150"/>
    </row>
    <row r="802" spans="14:14">
      <c r="N802" s="150"/>
    </row>
    <row r="803" spans="14:14">
      <c r="N803" s="150"/>
    </row>
    <row r="804" spans="14:14">
      <c r="N804" s="150"/>
    </row>
    <row r="805" spans="14:14">
      <c r="N805" s="150"/>
    </row>
    <row r="806" spans="14:14">
      <c r="N806" s="150"/>
    </row>
    <row r="807" spans="14:14">
      <c r="N807" s="150"/>
    </row>
    <row r="808" spans="14:14">
      <c r="N808" s="150"/>
    </row>
    <row r="809" spans="14:14">
      <c r="N809" s="150"/>
    </row>
    <row r="810" spans="14:14">
      <c r="N810" s="150"/>
    </row>
    <row r="811" spans="14:14">
      <c r="N811" s="150"/>
    </row>
    <row r="812" spans="14:14">
      <c r="N812" s="150"/>
    </row>
    <row r="813" spans="14:14">
      <c r="N813" s="150"/>
    </row>
    <row r="814" spans="14:14">
      <c r="N814" s="150"/>
    </row>
    <row r="815" spans="14:14">
      <c r="N815" s="150"/>
    </row>
    <row r="816" spans="14:14">
      <c r="N816" s="150"/>
    </row>
    <row r="817" spans="14:14">
      <c r="N817" s="150"/>
    </row>
    <row r="818" spans="14:14">
      <c r="N818" s="150"/>
    </row>
    <row r="819" spans="14:14">
      <c r="N819" s="150"/>
    </row>
    <row r="820" spans="14:14">
      <c r="N820" s="150"/>
    </row>
    <row r="821" spans="14:14">
      <c r="N821" s="150"/>
    </row>
    <row r="822" spans="14:14">
      <c r="N822" s="150"/>
    </row>
    <row r="823" spans="14:14">
      <c r="N823" s="150"/>
    </row>
    <row r="824" spans="14:14">
      <c r="N824" s="150"/>
    </row>
    <row r="825" spans="14:14">
      <c r="N825" s="150"/>
    </row>
    <row r="826" spans="14:14">
      <c r="N826" s="150"/>
    </row>
    <row r="827" spans="14:14">
      <c r="N827" s="150"/>
    </row>
    <row r="828" spans="14:14">
      <c r="N828" s="150"/>
    </row>
    <row r="829" spans="14:14">
      <c r="N829" s="150"/>
    </row>
    <row r="830" spans="14:14">
      <c r="N830" s="150"/>
    </row>
    <row r="831" spans="14:14">
      <c r="N831" s="150"/>
    </row>
    <row r="832" spans="14:14">
      <c r="N832" s="150"/>
    </row>
    <row r="833" spans="14:14">
      <c r="N833" s="150"/>
    </row>
    <row r="834" spans="14:14">
      <c r="N834" s="150"/>
    </row>
    <row r="835" spans="14:14">
      <c r="N835" s="150"/>
    </row>
    <row r="836" spans="14:14">
      <c r="N836" s="150"/>
    </row>
    <row r="837" spans="14:14">
      <c r="N837" s="150"/>
    </row>
    <row r="838" spans="14:14">
      <c r="N838" s="150"/>
    </row>
    <row r="839" spans="14:14">
      <c r="N839" s="150"/>
    </row>
    <row r="840" spans="14:14">
      <c r="N840" s="150"/>
    </row>
    <row r="841" spans="14:14">
      <c r="N841" s="150"/>
    </row>
    <row r="842" spans="14:14">
      <c r="N842" s="150"/>
    </row>
    <row r="843" spans="14:14">
      <c r="N843" s="150"/>
    </row>
  </sheetData>
  <mergeCells count="17">
    <mergeCell ref="A753:F753"/>
    <mergeCell ref="G3:K3"/>
    <mergeCell ref="L3:L5"/>
    <mergeCell ref="M3:M5"/>
    <mergeCell ref="G4:H4"/>
    <mergeCell ref="I4:J4"/>
    <mergeCell ref="K4:K5"/>
    <mergeCell ref="A1:N1"/>
    <mergeCell ref="A3:A5"/>
    <mergeCell ref="B3:B5"/>
    <mergeCell ref="C3:C5"/>
    <mergeCell ref="D3:D5"/>
    <mergeCell ref="E3:E5"/>
    <mergeCell ref="F3:F5"/>
    <mergeCell ref="A2:L2"/>
    <mergeCell ref="M2:N2"/>
    <mergeCell ref="N3:N5"/>
  </mergeCells>
  <phoneticPr fontId="0" type="noConversion"/>
  <dataValidations count="2">
    <dataValidation type="list" allowBlank="1" showInputMessage="1" showErrorMessage="1" sqref="C379:C495">
      <formula1>"City Division, Rural Division-1, Rural Division-2, Veraval"</formula1>
    </dataValidation>
    <dataValidation type="list" allowBlank="1" showInputMessage="1" showErrorMessage="1" sqref="D379:D495">
      <formula1>"GIDC JND, Satellite, Gandhigram, Central, Junagadh(R), Bilkha, Bhesan, Visavadar-1, Visavadar-2, Shapur, Mendarda, Manavadar-1, Manavadar-2, GIDC VRL, Veraval Town, Prabhas Patan, Pranchi, Talala"</formula1>
    </dataValidation>
  </dataValidations>
  <printOptions horizontalCentered="1" verticalCentered="1" gridLines="1"/>
  <pageMargins left="0" right="0" top="0" bottom="0.5" header="0.26180555599999999" footer="0.25"/>
  <pageSetup paperSize="9" scale="70" firstPageNumber="0" orientation="landscape" horizontalDpi="1200" verticalDpi="1200" r:id="rId1"/>
  <headerFooter alignWithMargins="0">
    <oddFooter>&amp;L&amp;A&amp;C&amp;Z&amp;F&amp;R&amp;P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2"/>
  <sheetViews>
    <sheetView view="pageBreakPreview" zoomScale="115" zoomScaleSheetLayoutView="115" workbookViewId="0">
      <pane xSplit="1" ySplit="4" topLeftCell="B5" activePane="bottomRight" state="frozen"/>
      <selection activeCell="K5" sqref="K5"/>
      <selection pane="topRight" activeCell="K5" sqref="K5"/>
      <selection pane="bottomLeft" activeCell="K5" sqref="K5"/>
      <selection pane="bottomRight" activeCell="C5" sqref="C5"/>
    </sheetView>
  </sheetViews>
  <sheetFormatPr defaultColWidth="9.140625" defaultRowHeight="15"/>
  <cols>
    <col min="1" max="1" width="9.140625" style="430"/>
    <col min="2" max="2" width="18.7109375" style="430" customWidth="1"/>
    <col min="3" max="4" width="9.140625" style="430"/>
    <col min="5" max="5" width="14.42578125" style="430" customWidth="1"/>
    <col min="6" max="6" width="12.140625" style="430" customWidth="1"/>
    <col min="7" max="16384" width="9.140625" style="430"/>
  </cols>
  <sheetData>
    <row r="1" spans="1:6" ht="15.75" customHeight="1">
      <c r="A1" s="428" t="s">
        <v>2099</v>
      </c>
      <c r="B1" s="429"/>
      <c r="C1" s="429"/>
      <c r="D1" s="429"/>
      <c r="E1" s="429"/>
      <c r="F1" s="429"/>
    </row>
    <row r="2" spans="1:6">
      <c r="A2" s="431" t="s">
        <v>2100</v>
      </c>
      <c r="B2" s="429"/>
      <c r="C2" s="429"/>
      <c r="D2" s="429"/>
      <c r="E2" s="429"/>
      <c r="F2" s="432"/>
    </row>
    <row r="3" spans="1:6" s="432" customFormat="1">
      <c r="A3" s="433">
        <v>1</v>
      </c>
      <c r="B3" s="434">
        <v>2</v>
      </c>
      <c r="C3" s="434">
        <v>3</v>
      </c>
      <c r="D3" s="434">
        <v>4</v>
      </c>
      <c r="E3" s="434">
        <v>5</v>
      </c>
      <c r="F3" s="434">
        <v>6</v>
      </c>
    </row>
    <row r="4" spans="1:6" ht="90">
      <c r="A4" s="483" t="s">
        <v>1047</v>
      </c>
      <c r="B4" s="483" t="s">
        <v>2101</v>
      </c>
      <c r="C4" s="483" t="s">
        <v>2102</v>
      </c>
      <c r="D4" s="483" t="s">
        <v>2103</v>
      </c>
      <c r="E4" s="483" t="s">
        <v>2104</v>
      </c>
      <c r="F4" s="483" t="s">
        <v>2105</v>
      </c>
    </row>
    <row r="5" spans="1:6">
      <c r="A5" s="760" t="s">
        <v>402</v>
      </c>
      <c r="B5" s="435" t="s">
        <v>2106</v>
      </c>
      <c r="C5" s="850"/>
      <c r="D5" s="671"/>
      <c r="E5" s="671"/>
      <c r="F5" s="671"/>
    </row>
    <row r="6" spans="1:6">
      <c r="A6" s="760"/>
      <c r="B6" s="436" t="s">
        <v>2107</v>
      </c>
      <c r="C6" s="850">
        <v>816</v>
      </c>
      <c r="D6" s="437">
        <v>0.02</v>
      </c>
      <c r="E6" s="671">
        <v>0</v>
      </c>
      <c r="F6" s="671">
        <v>0</v>
      </c>
    </row>
    <row r="7" spans="1:6">
      <c r="A7" s="760"/>
      <c r="B7" s="436" t="s">
        <v>2108</v>
      </c>
      <c r="C7" s="850">
        <v>422</v>
      </c>
      <c r="D7" s="437">
        <v>0.02</v>
      </c>
      <c r="E7" s="671">
        <v>0</v>
      </c>
      <c r="F7" s="671">
        <v>0</v>
      </c>
    </row>
    <row r="8" spans="1:6">
      <c r="A8" s="760"/>
      <c r="B8" s="436" t="s">
        <v>2109</v>
      </c>
      <c r="C8" s="850">
        <v>214</v>
      </c>
      <c r="D8" s="437">
        <v>0.02</v>
      </c>
      <c r="E8" s="671">
        <v>0</v>
      </c>
      <c r="F8" s="671">
        <v>0</v>
      </c>
    </row>
    <row r="9" spans="1:6">
      <c r="A9" s="760"/>
      <c r="B9" s="436" t="s">
        <v>2110</v>
      </c>
      <c r="C9" s="850">
        <v>330</v>
      </c>
      <c r="D9" s="437">
        <v>0.02</v>
      </c>
      <c r="E9" s="671">
        <v>0</v>
      </c>
      <c r="F9" s="671">
        <v>0</v>
      </c>
    </row>
    <row r="10" spans="1:6" ht="30">
      <c r="A10" s="760"/>
      <c r="B10" s="436" t="s">
        <v>2111</v>
      </c>
      <c r="C10" s="850">
        <v>59</v>
      </c>
      <c r="D10" s="437">
        <v>0.02</v>
      </c>
      <c r="E10" s="671">
        <v>0</v>
      </c>
      <c r="F10" s="671">
        <v>0</v>
      </c>
    </row>
    <row r="11" spans="1:6">
      <c r="A11" s="760"/>
      <c r="B11" s="435" t="s">
        <v>2112</v>
      </c>
      <c r="C11" s="850"/>
      <c r="D11" s="437"/>
      <c r="E11" s="671"/>
      <c r="F11" s="671"/>
    </row>
    <row r="12" spans="1:6">
      <c r="A12" s="760"/>
      <c r="B12" s="436" t="s">
        <v>2113</v>
      </c>
      <c r="C12" s="850">
        <v>120</v>
      </c>
      <c r="D12" s="437">
        <v>0.02</v>
      </c>
      <c r="E12" s="671">
        <v>0</v>
      </c>
      <c r="F12" s="671">
        <v>0</v>
      </c>
    </row>
  </sheetData>
  <autoFilter ref="A4:F12"/>
  <mergeCells count="1">
    <mergeCell ref="A5:A12"/>
  </mergeCells>
  <printOptions horizontalCentered="1" verticalCentered="1"/>
  <pageMargins left="0.5" right="0.5" top="0" bottom="0" header="0.5" footer="0.5"/>
  <pageSetup paperSize="9" orientation="portrait" verticalDpi="7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7"/>
  <sheetViews>
    <sheetView view="pageBreakPreview" zoomScale="130" zoomScaleSheetLayoutView="130" workbookViewId="0">
      <selection activeCell="C11" sqref="C11:D11"/>
    </sheetView>
  </sheetViews>
  <sheetFormatPr defaultRowHeight="12.75"/>
  <cols>
    <col min="1" max="1" width="9.140625" style="482"/>
    <col min="2" max="2" width="17.85546875" style="482" customWidth="1"/>
    <col min="3" max="3" width="11.5703125" style="482" customWidth="1"/>
    <col min="4" max="4" width="14" style="482" customWidth="1"/>
    <col min="5" max="5" width="14.140625" style="482" customWidth="1"/>
    <col min="6" max="6" width="21" style="482" customWidth="1"/>
    <col min="7" max="16384" width="9.140625" style="482"/>
  </cols>
  <sheetData>
    <row r="1" spans="1:7" ht="15.75" customHeight="1">
      <c r="A1" s="438"/>
      <c r="B1" s="439" t="s">
        <v>2114</v>
      </c>
      <c r="C1" s="440"/>
      <c r="D1" s="440"/>
      <c r="E1" s="440"/>
      <c r="F1" s="440"/>
      <c r="G1" s="416"/>
    </row>
    <row r="2" spans="1:7">
      <c r="A2" s="438"/>
      <c r="B2" s="761" t="s">
        <v>2115</v>
      </c>
      <c r="C2" s="761"/>
      <c r="D2" s="761"/>
      <c r="E2" s="761"/>
      <c r="F2" s="761"/>
    </row>
    <row r="3" spans="1:7">
      <c r="A3" s="438"/>
      <c r="B3" s="484">
        <v>1</v>
      </c>
      <c r="C3" s="484">
        <v>2</v>
      </c>
      <c r="D3" s="484">
        <v>3</v>
      </c>
      <c r="E3" s="484">
        <v>4</v>
      </c>
      <c r="F3" s="484">
        <v>5</v>
      </c>
    </row>
    <row r="4" spans="1:7" ht="45">
      <c r="A4" s="441" t="s">
        <v>1047</v>
      </c>
      <c r="B4" s="442" t="s">
        <v>2116</v>
      </c>
      <c r="C4" s="442" t="s">
        <v>2117</v>
      </c>
      <c r="D4" s="442" t="s">
        <v>2118</v>
      </c>
      <c r="E4" s="442" t="s">
        <v>2104</v>
      </c>
      <c r="F4" s="442" t="s">
        <v>2119</v>
      </c>
    </row>
    <row r="5" spans="1:7">
      <c r="A5" s="762" t="s">
        <v>402</v>
      </c>
      <c r="B5" s="443" t="s">
        <v>2120</v>
      </c>
      <c r="C5" s="443">
        <v>1394</v>
      </c>
      <c r="D5" s="444" t="s">
        <v>2121</v>
      </c>
      <c r="E5" s="444">
        <v>0</v>
      </c>
      <c r="F5" s="443">
        <v>0</v>
      </c>
    </row>
    <row r="6" spans="1:7">
      <c r="A6" s="763"/>
      <c r="B6" s="443" t="s">
        <v>2122</v>
      </c>
      <c r="C6" s="443">
        <v>164</v>
      </c>
      <c r="D6" s="444" t="s">
        <v>2121</v>
      </c>
      <c r="E6" s="444">
        <v>0</v>
      </c>
      <c r="F6" s="443">
        <v>0</v>
      </c>
    </row>
    <row r="7" spans="1:7">
      <c r="A7" s="763"/>
      <c r="B7" s="443" t="s">
        <v>2123</v>
      </c>
      <c r="C7" s="443">
        <v>12</v>
      </c>
      <c r="D7" s="444" t="s">
        <v>2124</v>
      </c>
      <c r="E7" s="444">
        <v>0</v>
      </c>
      <c r="F7" s="443">
        <v>0</v>
      </c>
    </row>
  </sheetData>
  <autoFilter ref="A4:F7"/>
  <mergeCells count="2">
    <mergeCell ref="A5:A7"/>
    <mergeCell ref="B2:F2"/>
  </mergeCells>
  <printOptions horizontalCentered="1" verticalCentered="1"/>
  <pageMargins left="0.75" right="0.75" top="1" bottom="1" header="0.5" footer="0.5"/>
  <pageSetup paperSize="9" orientation="portrait" verticalDpi="7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7"/>
  <sheetViews>
    <sheetView view="pageBreakPreview" zoomScale="130" workbookViewId="0">
      <pane xSplit="1" ySplit="4" topLeftCell="B5" activePane="bottomRight" state="frozen"/>
      <selection activeCell="K5" sqref="K5"/>
      <selection pane="topRight" activeCell="K5" sqref="K5"/>
      <selection pane="bottomLeft" activeCell="K5" sqref="K5"/>
      <selection pane="bottomRight" activeCell="D10" sqref="D10"/>
    </sheetView>
  </sheetViews>
  <sheetFormatPr defaultRowHeight="12.75"/>
  <cols>
    <col min="1" max="1" width="8.42578125" style="374" customWidth="1"/>
    <col min="2" max="2" width="14.42578125" style="374" customWidth="1"/>
    <col min="3" max="3" width="13.5703125" style="374" customWidth="1"/>
    <col min="4" max="4" width="10.85546875" style="374" customWidth="1"/>
    <col min="5" max="5" width="14.140625" style="374" customWidth="1"/>
    <col min="6" max="6" width="14.5703125" style="374" customWidth="1"/>
    <col min="7" max="256" width="9.140625" style="374"/>
    <col min="257" max="257" width="6.85546875" style="374" customWidth="1"/>
    <col min="258" max="258" width="14.42578125" style="374" customWidth="1"/>
    <col min="259" max="259" width="13.5703125" style="374" customWidth="1"/>
    <col min="260" max="260" width="10.85546875" style="374" customWidth="1"/>
    <col min="261" max="261" width="14.140625" style="374" customWidth="1"/>
    <col min="262" max="262" width="14.5703125" style="374" customWidth="1"/>
    <col min="263" max="512" width="9.140625" style="374"/>
    <col min="513" max="513" width="6.85546875" style="374" customWidth="1"/>
    <col min="514" max="514" width="14.42578125" style="374" customWidth="1"/>
    <col min="515" max="515" width="13.5703125" style="374" customWidth="1"/>
    <col min="516" max="516" width="10.85546875" style="374" customWidth="1"/>
    <col min="517" max="517" width="14.140625" style="374" customWidth="1"/>
    <col min="518" max="518" width="14.5703125" style="374" customWidth="1"/>
    <col min="519" max="768" width="9.140625" style="374"/>
    <col min="769" max="769" width="6.85546875" style="374" customWidth="1"/>
    <col min="770" max="770" width="14.42578125" style="374" customWidth="1"/>
    <col min="771" max="771" width="13.5703125" style="374" customWidth="1"/>
    <col min="772" max="772" width="10.85546875" style="374" customWidth="1"/>
    <col min="773" max="773" width="14.140625" style="374" customWidth="1"/>
    <col min="774" max="774" width="14.5703125" style="374" customWidth="1"/>
    <col min="775" max="1024" width="9.140625" style="374"/>
    <col min="1025" max="1025" width="6.85546875" style="374" customWidth="1"/>
    <col min="1026" max="1026" width="14.42578125" style="374" customWidth="1"/>
    <col min="1027" max="1027" width="13.5703125" style="374" customWidth="1"/>
    <col min="1028" max="1028" width="10.85546875" style="374" customWidth="1"/>
    <col min="1029" max="1029" width="14.140625" style="374" customWidth="1"/>
    <col min="1030" max="1030" width="14.5703125" style="374" customWidth="1"/>
    <col min="1031" max="1280" width="9.140625" style="374"/>
    <col min="1281" max="1281" width="6.85546875" style="374" customWidth="1"/>
    <col min="1282" max="1282" width="14.42578125" style="374" customWidth="1"/>
    <col min="1283" max="1283" width="13.5703125" style="374" customWidth="1"/>
    <col min="1284" max="1284" width="10.85546875" style="374" customWidth="1"/>
    <col min="1285" max="1285" width="14.140625" style="374" customWidth="1"/>
    <col min="1286" max="1286" width="14.5703125" style="374" customWidth="1"/>
    <col min="1287" max="1536" width="9.140625" style="374"/>
    <col min="1537" max="1537" width="6.85546875" style="374" customWidth="1"/>
    <col min="1538" max="1538" width="14.42578125" style="374" customWidth="1"/>
    <col min="1539" max="1539" width="13.5703125" style="374" customWidth="1"/>
    <col min="1540" max="1540" width="10.85546875" style="374" customWidth="1"/>
    <col min="1541" max="1541" width="14.140625" style="374" customWidth="1"/>
    <col min="1542" max="1542" width="14.5703125" style="374" customWidth="1"/>
    <col min="1543" max="1792" width="9.140625" style="374"/>
    <col min="1793" max="1793" width="6.85546875" style="374" customWidth="1"/>
    <col min="1794" max="1794" width="14.42578125" style="374" customWidth="1"/>
    <col min="1795" max="1795" width="13.5703125" style="374" customWidth="1"/>
    <col min="1796" max="1796" width="10.85546875" style="374" customWidth="1"/>
    <col min="1797" max="1797" width="14.140625" style="374" customWidth="1"/>
    <col min="1798" max="1798" width="14.5703125" style="374" customWidth="1"/>
    <col min="1799" max="2048" width="9.140625" style="374"/>
    <col min="2049" max="2049" width="6.85546875" style="374" customWidth="1"/>
    <col min="2050" max="2050" width="14.42578125" style="374" customWidth="1"/>
    <col min="2051" max="2051" width="13.5703125" style="374" customWidth="1"/>
    <col min="2052" max="2052" width="10.85546875" style="374" customWidth="1"/>
    <col min="2053" max="2053" width="14.140625" style="374" customWidth="1"/>
    <col min="2054" max="2054" width="14.5703125" style="374" customWidth="1"/>
    <col min="2055" max="2304" width="9.140625" style="374"/>
    <col min="2305" max="2305" width="6.85546875" style="374" customWidth="1"/>
    <col min="2306" max="2306" width="14.42578125" style="374" customWidth="1"/>
    <col min="2307" max="2307" width="13.5703125" style="374" customWidth="1"/>
    <col min="2308" max="2308" width="10.85546875" style="374" customWidth="1"/>
    <col min="2309" max="2309" width="14.140625" style="374" customWidth="1"/>
    <col min="2310" max="2310" width="14.5703125" style="374" customWidth="1"/>
    <col min="2311" max="2560" width="9.140625" style="374"/>
    <col min="2561" max="2561" width="6.85546875" style="374" customWidth="1"/>
    <col min="2562" max="2562" width="14.42578125" style="374" customWidth="1"/>
    <col min="2563" max="2563" width="13.5703125" style="374" customWidth="1"/>
    <col min="2564" max="2564" width="10.85546875" style="374" customWidth="1"/>
    <col min="2565" max="2565" width="14.140625" style="374" customWidth="1"/>
    <col min="2566" max="2566" width="14.5703125" style="374" customWidth="1"/>
    <col min="2567" max="2816" width="9.140625" style="374"/>
    <col min="2817" max="2817" width="6.85546875" style="374" customWidth="1"/>
    <col min="2818" max="2818" width="14.42578125" style="374" customWidth="1"/>
    <col min="2819" max="2819" width="13.5703125" style="374" customWidth="1"/>
    <col min="2820" max="2820" width="10.85546875" style="374" customWidth="1"/>
    <col min="2821" max="2821" width="14.140625" style="374" customWidth="1"/>
    <col min="2822" max="2822" width="14.5703125" style="374" customWidth="1"/>
    <col min="2823" max="3072" width="9.140625" style="374"/>
    <col min="3073" max="3073" width="6.85546875" style="374" customWidth="1"/>
    <col min="3074" max="3074" width="14.42578125" style="374" customWidth="1"/>
    <col min="3075" max="3075" width="13.5703125" style="374" customWidth="1"/>
    <col min="3076" max="3076" width="10.85546875" style="374" customWidth="1"/>
    <col min="3077" max="3077" width="14.140625" style="374" customWidth="1"/>
    <col min="3078" max="3078" width="14.5703125" style="374" customWidth="1"/>
    <col min="3079" max="3328" width="9.140625" style="374"/>
    <col min="3329" max="3329" width="6.85546875" style="374" customWidth="1"/>
    <col min="3330" max="3330" width="14.42578125" style="374" customWidth="1"/>
    <col min="3331" max="3331" width="13.5703125" style="374" customWidth="1"/>
    <col min="3332" max="3332" width="10.85546875" style="374" customWidth="1"/>
    <col min="3333" max="3333" width="14.140625" style="374" customWidth="1"/>
    <col min="3334" max="3334" width="14.5703125" style="374" customWidth="1"/>
    <col min="3335" max="3584" width="9.140625" style="374"/>
    <col min="3585" max="3585" width="6.85546875" style="374" customWidth="1"/>
    <col min="3586" max="3586" width="14.42578125" style="374" customWidth="1"/>
    <col min="3587" max="3587" width="13.5703125" style="374" customWidth="1"/>
    <col min="3588" max="3588" width="10.85546875" style="374" customWidth="1"/>
    <col min="3589" max="3589" width="14.140625" style="374" customWidth="1"/>
    <col min="3590" max="3590" width="14.5703125" style="374" customWidth="1"/>
    <col min="3591" max="3840" width="9.140625" style="374"/>
    <col min="3841" max="3841" width="6.85546875" style="374" customWidth="1"/>
    <col min="3842" max="3842" width="14.42578125" style="374" customWidth="1"/>
    <col min="3843" max="3843" width="13.5703125" style="374" customWidth="1"/>
    <col min="3844" max="3844" width="10.85546875" style="374" customWidth="1"/>
    <col min="3845" max="3845" width="14.140625" style="374" customWidth="1"/>
    <col min="3846" max="3846" width="14.5703125" style="374" customWidth="1"/>
    <col min="3847" max="4096" width="9.140625" style="374"/>
    <col min="4097" max="4097" width="6.85546875" style="374" customWidth="1"/>
    <col min="4098" max="4098" width="14.42578125" style="374" customWidth="1"/>
    <col min="4099" max="4099" width="13.5703125" style="374" customWidth="1"/>
    <col min="4100" max="4100" width="10.85546875" style="374" customWidth="1"/>
    <col min="4101" max="4101" width="14.140625" style="374" customWidth="1"/>
    <col min="4102" max="4102" width="14.5703125" style="374" customWidth="1"/>
    <col min="4103" max="4352" width="9.140625" style="374"/>
    <col min="4353" max="4353" width="6.85546875" style="374" customWidth="1"/>
    <col min="4354" max="4354" width="14.42578125" style="374" customWidth="1"/>
    <col min="4355" max="4355" width="13.5703125" style="374" customWidth="1"/>
    <col min="4356" max="4356" width="10.85546875" style="374" customWidth="1"/>
    <col min="4357" max="4357" width="14.140625" style="374" customWidth="1"/>
    <col min="4358" max="4358" width="14.5703125" style="374" customWidth="1"/>
    <col min="4359" max="4608" width="9.140625" style="374"/>
    <col min="4609" max="4609" width="6.85546875" style="374" customWidth="1"/>
    <col min="4610" max="4610" width="14.42578125" style="374" customWidth="1"/>
    <col min="4611" max="4611" width="13.5703125" style="374" customWidth="1"/>
    <col min="4612" max="4612" width="10.85546875" style="374" customWidth="1"/>
    <col min="4613" max="4613" width="14.140625" style="374" customWidth="1"/>
    <col min="4614" max="4614" width="14.5703125" style="374" customWidth="1"/>
    <col min="4615" max="4864" width="9.140625" style="374"/>
    <col min="4865" max="4865" width="6.85546875" style="374" customWidth="1"/>
    <col min="4866" max="4866" width="14.42578125" style="374" customWidth="1"/>
    <col min="4867" max="4867" width="13.5703125" style="374" customWidth="1"/>
    <col min="4868" max="4868" width="10.85546875" style="374" customWidth="1"/>
    <col min="4869" max="4869" width="14.140625" style="374" customWidth="1"/>
    <col min="4870" max="4870" width="14.5703125" style="374" customWidth="1"/>
    <col min="4871" max="5120" width="9.140625" style="374"/>
    <col min="5121" max="5121" width="6.85546875" style="374" customWidth="1"/>
    <col min="5122" max="5122" width="14.42578125" style="374" customWidth="1"/>
    <col min="5123" max="5123" width="13.5703125" style="374" customWidth="1"/>
    <col min="5124" max="5124" width="10.85546875" style="374" customWidth="1"/>
    <col min="5125" max="5125" width="14.140625" style="374" customWidth="1"/>
    <col min="5126" max="5126" width="14.5703125" style="374" customWidth="1"/>
    <col min="5127" max="5376" width="9.140625" style="374"/>
    <col min="5377" max="5377" width="6.85546875" style="374" customWidth="1"/>
    <col min="5378" max="5378" width="14.42578125" style="374" customWidth="1"/>
    <col min="5379" max="5379" width="13.5703125" style="374" customWidth="1"/>
    <col min="5380" max="5380" width="10.85546875" style="374" customWidth="1"/>
    <col min="5381" max="5381" width="14.140625" style="374" customWidth="1"/>
    <col min="5382" max="5382" width="14.5703125" style="374" customWidth="1"/>
    <col min="5383" max="5632" width="9.140625" style="374"/>
    <col min="5633" max="5633" width="6.85546875" style="374" customWidth="1"/>
    <col min="5634" max="5634" width="14.42578125" style="374" customWidth="1"/>
    <col min="5635" max="5635" width="13.5703125" style="374" customWidth="1"/>
    <col min="5636" max="5636" width="10.85546875" style="374" customWidth="1"/>
    <col min="5637" max="5637" width="14.140625" style="374" customWidth="1"/>
    <col min="5638" max="5638" width="14.5703125" style="374" customWidth="1"/>
    <col min="5639" max="5888" width="9.140625" style="374"/>
    <col min="5889" max="5889" width="6.85546875" style="374" customWidth="1"/>
    <col min="5890" max="5890" width="14.42578125" style="374" customWidth="1"/>
    <col min="5891" max="5891" width="13.5703125" style="374" customWidth="1"/>
    <col min="5892" max="5892" width="10.85546875" style="374" customWidth="1"/>
    <col min="5893" max="5893" width="14.140625" style="374" customWidth="1"/>
    <col min="5894" max="5894" width="14.5703125" style="374" customWidth="1"/>
    <col min="5895" max="6144" width="9.140625" style="374"/>
    <col min="6145" max="6145" width="6.85546875" style="374" customWidth="1"/>
    <col min="6146" max="6146" width="14.42578125" style="374" customWidth="1"/>
    <col min="6147" max="6147" width="13.5703125" style="374" customWidth="1"/>
    <col min="6148" max="6148" width="10.85546875" style="374" customWidth="1"/>
    <col min="6149" max="6149" width="14.140625" style="374" customWidth="1"/>
    <col min="6150" max="6150" width="14.5703125" style="374" customWidth="1"/>
    <col min="6151" max="6400" width="9.140625" style="374"/>
    <col min="6401" max="6401" width="6.85546875" style="374" customWidth="1"/>
    <col min="6402" max="6402" width="14.42578125" style="374" customWidth="1"/>
    <col min="6403" max="6403" width="13.5703125" style="374" customWidth="1"/>
    <col min="6404" max="6404" width="10.85546875" style="374" customWidth="1"/>
    <col min="6405" max="6405" width="14.140625" style="374" customWidth="1"/>
    <col min="6406" max="6406" width="14.5703125" style="374" customWidth="1"/>
    <col min="6407" max="6656" width="9.140625" style="374"/>
    <col min="6657" max="6657" width="6.85546875" style="374" customWidth="1"/>
    <col min="6658" max="6658" width="14.42578125" style="374" customWidth="1"/>
    <col min="6659" max="6659" width="13.5703125" style="374" customWidth="1"/>
    <col min="6660" max="6660" width="10.85546875" style="374" customWidth="1"/>
    <col min="6661" max="6661" width="14.140625" style="374" customWidth="1"/>
    <col min="6662" max="6662" width="14.5703125" style="374" customWidth="1"/>
    <col min="6663" max="6912" width="9.140625" style="374"/>
    <col min="6913" max="6913" width="6.85546875" style="374" customWidth="1"/>
    <col min="6914" max="6914" width="14.42578125" style="374" customWidth="1"/>
    <col min="6915" max="6915" width="13.5703125" style="374" customWidth="1"/>
    <col min="6916" max="6916" width="10.85546875" style="374" customWidth="1"/>
    <col min="6917" max="6917" width="14.140625" style="374" customWidth="1"/>
    <col min="6918" max="6918" width="14.5703125" style="374" customWidth="1"/>
    <col min="6919" max="7168" width="9.140625" style="374"/>
    <col min="7169" max="7169" width="6.85546875" style="374" customWidth="1"/>
    <col min="7170" max="7170" width="14.42578125" style="374" customWidth="1"/>
    <col min="7171" max="7171" width="13.5703125" style="374" customWidth="1"/>
    <col min="7172" max="7172" width="10.85546875" style="374" customWidth="1"/>
    <col min="7173" max="7173" width="14.140625" style="374" customWidth="1"/>
    <col min="7174" max="7174" width="14.5703125" style="374" customWidth="1"/>
    <col min="7175" max="7424" width="9.140625" style="374"/>
    <col min="7425" max="7425" width="6.85546875" style="374" customWidth="1"/>
    <col min="7426" max="7426" width="14.42578125" style="374" customWidth="1"/>
    <col min="7427" max="7427" width="13.5703125" style="374" customWidth="1"/>
    <col min="7428" max="7428" width="10.85546875" style="374" customWidth="1"/>
    <col min="7429" max="7429" width="14.140625" style="374" customWidth="1"/>
    <col min="7430" max="7430" width="14.5703125" style="374" customWidth="1"/>
    <col min="7431" max="7680" width="9.140625" style="374"/>
    <col min="7681" max="7681" width="6.85546875" style="374" customWidth="1"/>
    <col min="7682" max="7682" width="14.42578125" style="374" customWidth="1"/>
    <col min="7683" max="7683" width="13.5703125" style="374" customWidth="1"/>
    <col min="7684" max="7684" width="10.85546875" style="374" customWidth="1"/>
    <col min="7685" max="7685" width="14.140625" style="374" customWidth="1"/>
    <col min="7686" max="7686" width="14.5703125" style="374" customWidth="1"/>
    <col min="7687" max="7936" width="9.140625" style="374"/>
    <col min="7937" max="7937" width="6.85546875" style="374" customWidth="1"/>
    <col min="7938" max="7938" width="14.42578125" style="374" customWidth="1"/>
    <col min="7939" max="7939" width="13.5703125" style="374" customWidth="1"/>
    <col min="7940" max="7940" width="10.85546875" style="374" customWidth="1"/>
    <col min="7941" max="7941" width="14.140625" style="374" customWidth="1"/>
    <col min="7942" max="7942" width="14.5703125" style="374" customWidth="1"/>
    <col min="7943" max="8192" width="9.140625" style="374"/>
    <col min="8193" max="8193" width="6.85546875" style="374" customWidth="1"/>
    <col min="8194" max="8194" width="14.42578125" style="374" customWidth="1"/>
    <col min="8195" max="8195" width="13.5703125" style="374" customWidth="1"/>
    <col min="8196" max="8196" width="10.85546875" style="374" customWidth="1"/>
    <col min="8197" max="8197" width="14.140625" style="374" customWidth="1"/>
    <col min="8198" max="8198" width="14.5703125" style="374" customWidth="1"/>
    <col min="8199" max="8448" width="9.140625" style="374"/>
    <col min="8449" max="8449" width="6.85546875" style="374" customWidth="1"/>
    <col min="8450" max="8450" width="14.42578125" style="374" customWidth="1"/>
    <col min="8451" max="8451" width="13.5703125" style="374" customWidth="1"/>
    <col min="8452" max="8452" width="10.85546875" style="374" customWidth="1"/>
    <col min="8453" max="8453" width="14.140625" style="374" customWidth="1"/>
    <col min="8454" max="8454" width="14.5703125" style="374" customWidth="1"/>
    <col min="8455" max="8704" width="9.140625" style="374"/>
    <col min="8705" max="8705" width="6.85546875" style="374" customWidth="1"/>
    <col min="8706" max="8706" width="14.42578125" style="374" customWidth="1"/>
    <col min="8707" max="8707" width="13.5703125" style="374" customWidth="1"/>
    <col min="8708" max="8708" width="10.85546875" style="374" customWidth="1"/>
    <col min="8709" max="8709" width="14.140625" style="374" customWidth="1"/>
    <col min="8710" max="8710" width="14.5703125" style="374" customWidth="1"/>
    <col min="8711" max="8960" width="9.140625" style="374"/>
    <col min="8961" max="8961" width="6.85546875" style="374" customWidth="1"/>
    <col min="8962" max="8962" width="14.42578125" style="374" customWidth="1"/>
    <col min="8963" max="8963" width="13.5703125" style="374" customWidth="1"/>
    <col min="8964" max="8964" width="10.85546875" style="374" customWidth="1"/>
    <col min="8965" max="8965" width="14.140625" style="374" customWidth="1"/>
    <col min="8966" max="8966" width="14.5703125" style="374" customWidth="1"/>
    <col min="8967" max="9216" width="9.140625" style="374"/>
    <col min="9217" max="9217" width="6.85546875" style="374" customWidth="1"/>
    <col min="9218" max="9218" width="14.42578125" style="374" customWidth="1"/>
    <col min="9219" max="9219" width="13.5703125" style="374" customWidth="1"/>
    <col min="9220" max="9220" width="10.85546875" style="374" customWidth="1"/>
    <col min="9221" max="9221" width="14.140625" style="374" customWidth="1"/>
    <col min="9222" max="9222" width="14.5703125" style="374" customWidth="1"/>
    <col min="9223" max="9472" width="9.140625" style="374"/>
    <col min="9473" max="9473" width="6.85546875" style="374" customWidth="1"/>
    <col min="9474" max="9474" width="14.42578125" style="374" customWidth="1"/>
    <col min="9475" max="9475" width="13.5703125" style="374" customWidth="1"/>
    <col min="9476" max="9476" width="10.85546875" style="374" customWidth="1"/>
    <col min="9477" max="9477" width="14.140625" style="374" customWidth="1"/>
    <col min="9478" max="9478" width="14.5703125" style="374" customWidth="1"/>
    <col min="9479" max="9728" width="9.140625" style="374"/>
    <col min="9729" max="9729" width="6.85546875" style="374" customWidth="1"/>
    <col min="9730" max="9730" width="14.42578125" style="374" customWidth="1"/>
    <col min="9731" max="9731" width="13.5703125" style="374" customWidth="1"/>
    <col min="9732" max="9732" width="10.85546875" style="374" customWidth="1"/>
    <col min="9733" max="9733" width="14.140625" style="374" customWidth="1"/>
    <col min="9734" max="9734" width="14.5703125" style="374" customWidth="1"/>
    <col min="9735" max="9984" width="9.140625" style="374"/>
    <col min="9985" max="9985" width="6.85546875" style="374" customWidth="1"/>
    <col min="9986" max="9986" width="14.42578125" style="374" customWidth="1"/>
    <col min="9987" max="9987" width="13.5703125" style="374" customWidth="1"/>
    <col min="9988" max="9988" width="10.85546875" style="374" customWidth="1"/>
    <col min="9989" max="9989" width="14.140625" style="374" customWidth="1"/>
    <col min="9990" max="9990" width="14.5703125" style="374" customWidth="1"/>
    <col min="9991" max="10240" width="9.140625" style="374"/>
    <col min="10241" max="10241" width="6.85546875" style="374" customWidth="1"/>
    <col min="10242" max="10242" width="14.42578125" style="374" customWidth="1"/>
    <col min="10243" max="10243" width="13.5703125" style="374" customWidth="1"/>
    <col min="10244" max="10244" width="10.85546875" style="374" customWidth="1"/>
    <col min="10245" max="10245" width="14.140625" style="374" customWidth="1"/>
    <col min="10246" max="10246" width="14.5703125" style="374" customWidth="1"/>
    <col min="10247" max="10496" width="9.140625" style="374"/>
    <col min="10497" max="10497" width="6.85546875" style="374" customWidth="1"/>
    <col min="10498" max="10498" width="14.42578125" style="374" customWidth="1"/>
    <col min="10499" max="10499" width="13.5703125" style="374" customWidth="1"/>
    <col min="10500" max="10500" width="10.85546875" style="374" customWidth="1"/>
    <col min="10501" max="10501" width="14.140625" style="374" customWidth="1"/>
    <col min="10502" max="10502" width="14.5703125" style="374" customWidth="1"/>
    <col min="10503" max="10752" width="9.140625" style="374"/>
    <col min="10753" max="10753" width="6.85546875" style="374" customWidth="1"/>
    <col min="10754" max="10754" width="14.42578125" style="374" customWidth="1"/>
    <col min="10755" max="10755" width="13.5703125" style="374" customWidth="1"/>
    <col min="10756" max="10756" width="10.85546875" style="374" customWidth="1"/>
    <col min="10757" max="10757" width="14.140625" style="374" customWidth="1"/>
    <col min="10758" max="10758" width="14.5703125" style="374" customWidth="1"/>
    <col min="10759" max="11008" width="9.140625" style="374"/>
    <col min="11009" max="11009" width="6.85546875" style="374" customWidth="1"/>
    <col min="11010" max="11010" width="14.42578125" style="374" customWidth="1"/>
    <col min="11011" max="11011" width="13.5703125" style="374" customWidth="1"/>
    <col min="11012" max="11012" width="10.85546875" style="374" customWidth="1"/>
    <col min="11013" max="11013" width="14.140625" style="374" customWidth="1"/>
    <col min="11014" max="11014" width="14.5703125" style="374" customWidth="1"/>
    <col min="11015" max="11264" width="9.140625" style="374"/>
    <col min="11265" max="11265" width="6.85546875" style="374" customWidth="1"/>
    <col min="11266" max="11266" width="14.42578125" style="374" customWidth="1"/>
    <col min="11267" max="11267" width="13.5703125" style="374" customWidth="1"/>
    <col min="11268" max="11268" width="10.85546875" style="374" customWidth="1"/>
    <col min="11269" max="11269" width="14.140625" style="374" customWidth="1"/>
    <col min="11270" max="11270" width="14.5703125" style="374" customWidth="1"/>
    <col min="11271" max="11520" width="9.140625" style="374"/>
    <col min="11521" max="11521" width="6.85546875" style="374" customWidth="1"/>
    <col min="11522" max="11522" width="14.42578125" style="374" customWidth="1"/>
    <col min="11523" max="11523" width="13.5703125" style="374" customWidth="1"/>
    <col min="11524" max="11524" width="10.85546875" style="374" customWidth="1"/>
    <col min="11525" max="11525" width="14.140625" style="374" customWidth="1"/>
    <col min="11526" max="11526" width="14.5703125" style="374" customWidth="1"/>
    <col min="11527" max="11776" width="9.140625" style="374"/>
    <col min="11777" max="11777" width="6.85546875" style="374" customWidth="1"/>
    <col min="11778" max="11778" width="14.42578125" style="374" customWidth="1"/>
    <col min="11779" max="11779" width="13.5703125" style="374" customWidth="1"/>
    <col min="11780" max="11780" width="10.85546875" style="374" customWidth="1"/>
    <col min="11781" max="11781" width="14.140625" style="374" customWidth="1"/>
    <col min="11782" max="11782" width="14.5703125" style="374" customWidth="1"/>
    <col min="11783" max="12032" width="9.140625" style="374"/>
    <col min="12033" max="12033" width="6.85546875" style="374" customWidth="1"/>
    <col min="12034" max="12034" width="14.42578125" style="374" customWidth="1"/>
    <col min="12035" max="12035" width="13.5703125" style="374" customWidth="1"/>
    <col min="12036" max="12036" width="10.85546875" style="374" customWidth="1"/>
    <col min="12037" max="12037" width="14.140625" style="374" customWidth="1"/>
    <col min="12038" max="12038" width="14.5703125" style="374" customWidth="1"/>
    <col min="12039" max="12288" width="9.140625" style="374"/>
    <col min="12289" max="12289" width="6.85546875" style="374" customWidth="1"/>
    <col min="12290" max="12290" width="14.42578125" style="374" customWidth="1"/>
    <col min="12291" max="12291" width="13.5703125" style="374" customWidth="1"/>
    <col min="12292" max="12292" width="10.85546875" style="374" customWidth="1"/>
    <col min="12293" max="12293" width="14.140625" style="374" customWidth="1"/>
    <col min="12294" max="12294" width="14.5703125" style="374" customWidth="1"/>
    <col min="12295" max="12544" width="9.140625" style="374"/>
    <col min="12545" max="12545" width="6.85546875" style="374" customWidth="1"/>
    <col min="12546" max="12546" width="14.42578125" style="374" customWidth="1"/>
    <col min="12547" max="12547" width="13.5703125" style="374" customWidth="1"/>
    <col min="12548" max="12548" width="10.85546875" style="374" customWidth="1"/>
    <col min="12549" max="12549" width="14.140625" style="374" customWidth="1"/>
    <col min="12550" max="12550" width="14.5703125" style="374" customWidth="1"/>
    <col min="12551" max="12800" width="9.140625" style="374"/>
    <col min="12801" max="12801" width="6.85546875" style="374" customWidth="1"/>
    <col min="12802" max="12802" width="14.42578125" style="374" customWidth="1"/>
    <col min="12803" max="12803" width="13.5703125" style="374" customWidth="1"/>
    <col min="12804" max="12804" width="10.85546875" style="374" customWidth="1"/>
    <col min="12805" max="12805" width="14.140625" style="374" customWidth="1"/>
    <col min="12806" max="12806" width="14.5703125" style="374" customWidth="1"/>
    <col min="12807" max="13056" width="9.140625" style="374"/>
    <col min="13057" max="13057" width="6.85546875" style="374" customWidth="1"/>
    <col min="13058" max="13058" width="14.42578125" style="374" customWidth="1"/>
    <col min="13059" max="13059" width="13.5703125" style="374" customWidth="1"/>
    <col min="13060" max="13060" width="10.85546875" style="374" customWidth="1"/>
    <col min="13061" max="13061" width="14.140625" style="374" customWidth="1"/>
    <col min="13062" max="13062" width="14.5703125" style="374" customWidth="1"/>
    <col min="13063" max="13312" width="9.140625" style="374"/>
    <col min="13313" max="13313" width="6.85546875" style="374" customWidth="1"/>
    <col min="13314" max="13314" width="14.42578125" style="374" customWidth="1"/>
    <col min="13315" max="13315" width="13.5703125" style="374" customWidth="1"/>
    <col min="13316" max="13316" width="10.85546875" style="374" customWidth="1"/>
    <col min="13317" max="13317" width="14.140625" style="374" customWidth="1"/>
    <col min="13318" max="13318" width="14.5703125" style="374" customWidth="1"/>
    <col min="13319" max="13568" width="9.140625" style="374"/>
    <col min="13569" max="13569" width="6.85546875" style="374" customWidth="1"/>
    <col min="13570" max="13570" width="14.42578125" style="374" customWidth="1"/>
    <col min="13571" max="13571" width="13.5703125" style="374" customWidth="1"/>
    <col min="13572" max="13572" width="10.85546875" style="374" customWidth="1"/>
    <col min="13573" max="13573" width="14.140625" style="374" customWidth="1"/>
    <col min="13574" max="13574" width="14.5703125" style="374" customWidth="1"/>
    <col min="13575" max="13824" width="9.140625" style="374"/>
    <col min="13825" max="13825" width="6.85546875" style="374" customWidth="1"/>
    <col min="13826" max="13826" width="14.42578125" style="374" customWidth="1"/>
    <col min="13827" max="13827" width="13.5703125" style="374" customWidth="1"/>
    <col min="13828" max="13828" width="10.85546875" style="374" customWidth="1"/>
    <col min="13829" max="13829" width="14.140625" style="374" customWidth="1"/>
    <col min="13830" max="13830" width="14.5703125" style="374" customWidth="1"/>
    <col min="13831" max="14080" width="9.140625" style="374"/>
    <col min="14081" max="14081" width="6.85546875" style="374" customWidth="1"/>
    <col min="14082" max="14082" width="14.42578125" style="374" customWidth="1"/>
    <col min="14083" max="14083" width="13.5703125" style="374" customWidth="1"/>
    <col min="14084" max="14084" width="10.85546875" style="374" customWidth="1"/>
    <col min="14085" max="14085" width="14.140625" style="374" customWidth="1"/>
    <col min="14086" max="14086" width="14.5703125" style="374" customWidth="1"/>
    <col min="14087" max="14336" width="9.140625" style="374"/>
    <col min="14337" max="14337" width="6.85546875" style="374" customWidth="1"/>
    <col min="14338" max="14338" width="14.42578125" style="374" customWidth="1"/>
    <col min="14339" max="14339" width="13.5703125" style="374" customWidth="1"/>
    <col min="14340" max="14340" width="10.85546875" style="374" customWidth="1"/>
    <col min="14341" max="14341" width="14.140625" style="374" customWidth="1"/>
    <col min="14342" max="14342" width="14.5703125" style="374" customWidth="1"/>
    <col min="14343" max="14592" width="9.140625" style="374"/>
    <col min="14593" max="14593" width="6.85546875" style="374" customWidth="1"/>
    <col min="14594" max="14594" width="14.42578125" style="374" customWidth="1"/>
    <col min="14595" max="14595" width="13.5703125" style="374" customWidth="1"/>
    <col min="14596" max="14596" width="10.85546875" style="374" customWidth="1"/>
    <col min="14597" max="14597" width="14.140625" style="374" customWidth="1"/>
    <col min="14598" max="14598" width="14.5703125" style="374" customWidth="1"/>
    <col min="14599" max="14848" width="9.140625" style="374"/>
    <col min="14849" max="14849" width="6.85546875" style="374" customWidth="1"/>
    <col min="14850" max="14850" width="14.42578125" style="374" customWidth="1"/>
    <col min="14851" max="14851" width="13.5703125" style="374" customWidth="1"/>
    <col min="14852" max="14852" width="10.85546875" style="374" customWidth="1"/>
    <col min="14853" max="14853" width="14.140625" style="374" customWidth="1"/>
    <col min="14854" max="14854" width="14.5703125" style="374" customWidth="1"/>
    <col min="14855" max="15104" width="9.140625" style="374"/>
    <col min="15105" max="15105" width="6.85546875" style="374" customWidth="1"/>
    <col min="15106" max="15106" width="14.42578125" style="374" customWidth="1"/>
    <col min="15107" max="15107" width="13.5703125" style="374" customWidth="1"/>
    <col min="15108" max="15108" width="10.85546875" style="374" customWidth="1"/>
    <col min="15109" max="15109" width="14.140625" style="374" customWidth="1"/>
    <col min="15110" max="15110" width="14.5703125" style="374" customWidth="1"/>
    <col min="15111" max="15360" width="9.140625" style="374"/>
    <col min="15361" max="15361" width="6.85546875" style="374" customWidth="1"/>
    <col min="15362" max="15362" width="14.42578125" style="374" customWidth="1"/>
    <col min="15363" max="15363" width="13.5703125" style="374" customWidth="1"/>
    <col min="15364" max="15364" width="10.85546875" style="374" customWidth="1"/>
    <col min="15365" max="15365" width="14.140625" style="374" customWidth="1"/>
    <col min="15366" max="15366" width="14.5703125" style="374" customWidth="1"/>
    <col min="15367" max="15616" width="9.140625" style="374"/>
    <col min="15617" max="15617" width="6.85546875" style="374" customWidth="1"/>
    <col min="15618" max="15618" width="14.42578125" style="374" customWidth="1"/>
    <col min="15619" max="15619" width="13.5703125" style="374" customWidth="1"/>
    <col min="15620" max="15620" width="10.85546875" style="374" customWidth="1"/>
    <col min="15621" max="15621" width="14.140625" style="374" customWidth="1"/>
    <col min="15622" max="15622" width="14.5703125" style="374" customWidth="1"/>
    <col min="15623" max="15872" width="9.140625" style="374"/>
    <col min="15873" max="15873" width="6.85546875" style="374" customWidth="1"/>
    <col min="15874" max="15874" width="14.42578125" style="374" customWidth="1"/>
    <col min="15875" max="15875" width="13.5703125" style="374" customWidth="1"/>
    <col min="15876" max="15876" width="10.85546875" style="374" customWidth="1"/>
    <col min="15877" max="15877" width="14.140625" style="374" customWidth="1"/>
    <col min="15878" max="15878" width="14.5703125" style="374" customWidth="1"/>
    <col min="15879" max="16128" width="9.140625" style="374"/>
    <col min="16129" max="16129" width="6.85546875" style="374" customWidth="1"/>
    <col min="16130" max="16130" width="14.42578125" style="374" customWidth="1"/>
    <col min="16131" max="16131" width="13.5703125" style="374" customWidth="1"/>
    <col min="16132" max="16132" width="10.85546875" style="374" customWidth="1"/>
    <col min="16133" max="16133" width="14.140625" style="374" customWidth="1"/>
    <col min="16134" max="16134" width="14.5703125" style="374" customWidth="1"/>
    <col min="16135" max="16384" width="9.140625" style="374"/>
  </cols>
  <sheetData>
    <row r="1" spans="1:6" ht="15.75">
      <c r="D1" s="386" t="s">
        <v>2156</v>
      </c>
    </row>
    <row r="2" spans="1:6">
      <c r="A2" s="765" t="s">
        <v>3469</v>
      </c>
      <c r="B2" s="765"/>
      <c r="C2" s="765"/>
      <c r="D2" s="765"/>
      <c r="E2" s="765"/>
      <c r="F2" s="765"/>
    </row>
    <row r="3" spans="1:6" s="446" customFormat="1">
      <c r="A3" s="445">
        <v>1</v>
      </c>
      <c r="B3" s="445">
        <v>2</v>
      </c>
      <c r="C3" s="445">
        <v>3</v>
      </c>
      <c r="D3" s="445">
        <v>4</v>
      </c>
      <c r="E3" s="445">
        <v>5</v>
      </c>
      <c r="F3" s="445">
        <v>6</v>
      </c>
    </row>
    <row r="4" spans="1:6" ht="45" customHeight="1">
      <c r="A4" s="450" t="s">
        <v>1047</v>
      </c>
      <c r="B4" s="451" t="s">
        <v>2101</v>
      </c>
      <c r="C4" s="451" t="s">
        <v>2125</v>
      </c>
      <c r="D4" s="451" t="s">
        <v>2126</v>
      </c>
      <c r="E4" s="451" t="s">
        <v>2104</v>
      </c>
      <c r="F4" s="451" t="s">
        <v>2127</v>
      </c>
    </row>
    <row r="5" spans="1:6" ht="13.5">
      <c r="A5" s="764" t="s">
        <v>402</v>
      </c>
      <c r="B5" s="447" t="s">
        <v>2106</v>
      </c>
      <c r="C5" s="452"/>
      <c r="D5" s="452"/>
      <c r="E5" s="452"/>
      <c r="F5" s="670"/>
    </row>
    <row r="6" spans="1:6" ht="13.5">
      <c r="A6" s="764"/>
      <c r="B6" s="447" t="s">
        <v>2112</v>
      </c>
      <c r="C6" s="453">
        <v>76</v>
      </c>
      <c r="D6" s="453">
        <v>3.5</v>
      </c>
      <c r="E6" s="453">
        <v>0</v>
      </c>
      <c r="F6" s="670">
        <v>0</v>
      </c>
    </row>
    <row r="7" spans="1:6" ht="13.5">
      <c r="A7" s="764"/>
      <c r="B7" s="447" t="s">
        <v>2128</v>
      </c>
      <c r="C7" s="453">
        <v>5</v>
      </c>
      <c r="D7" s="453">
        <v>3.5</v>
      </c>
      <c r="E7" s="453">
        <v>0</v>
      </c>
      <c r="F7" s="670">
        <v>0</v>
      </c>
    </row>
  </sheetData>
  <mergeCells count="2">
    <mergeCell ref="A2:F2"/>
    <mergeCell ref="A5:A7"/>
  </mergeCells>
  <printOptions horizontalCentered="1" verticalCentered="1"/>
  <pageMargins left="0.75" right="0.75" top="1" bottom="1" header="0.5" footer="0.5"/>
  <pageSetup paperSize="9" scale="110" orientation="portrait" horizontalDpi="1200" verticalDpi="1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2"/>
  <sheetViews>
    <sheetView view="pageBreakPreview" zoomScale="130" zoomScaleNormal="100" zoomScaleSheetLayoutView="130" workbookViewId="0">
      <pane xSplit="3" ySplit="2" topLeftCell="D17" activePane="bottomRight" state="frozen"/>
      <selection activeCell="K5" sqref="K5"/>
      <selection pane="topRight" activeCell="K5" sqref="K5"/>
      <selection pane="bottomLeft" activeCell="K5" sqref="K5"/>
      <selection pane="bottomRight" activeCell="B23" sqref="B23:B111"/>
    </sheetView>
  </sheetViews>
  <sheetFormatPr defaultRowHeight="12.75"/>
  <cols>
    <col min="1" max="1" width="9.140625" style="296"/>
    <col min="2" max="2" width="10.28515625" style="296" customWidth="1"/>
    <col min="3" max="5" width="9.140625" style="296"/>
    <col min="6" max="6" width="12.5703125" style="296" bestFit="1" customWidth="1"/>
    <col min="7" max="257" width="9.140625" style="296"/>
    <col min="258" max="258" width="10.28515625" style="296" customWidth="1"/>
    <col min="259" max="261" width="9.140625" style="296"/>
    <col min="262" max="262" width="12.5703125" style="296" bestFit="1" customWidth="1"/>
    <col min="263" max="513" width="9.140625" style="296"/>
    <col min="514" max="514" width="10.28515625" style="296" customWidth="1"/>
    <col min="515" max="517" width="9.140625" style="296"/>
    <col min="518" max="518" width="12.5703125" style="296" bestFit="1" customWidth="1"/>
    <col min="519" max="769" width="9.140625" style="296"/>
    <col min="770" max="770" width="10.28515625" style="296" customWidth="1"/>
    <col min="771" max="773" width="9.140625" style="296"/>
    <col min="774" max="774" width="12.5703125" style="296" bestFit="1" customWidth="1"/>
    <col min="775" max="1025" width="9.140625" style="296"/>
    <col min="1026" max="1026" width="10.28515625" style="296" customWidth="1"/>
    <col min="1027" max="1029" width="9.140625" style="296"/>
    <col min="1030" max="1030" width="12.5703125" style="296" bestFit="1" customWidth="1"/>
    <col min="1031" max="1281" width="9.140625" style="296"/>
    <col min="1282" max="1282" width="10.28515625" style="296" customWidth="1"/>
    <col min="1283" max="1285" width="9.140625" style="296"/>
    <col min="1286" max="1286" width="12.5703125" style="296" bestFit="1" customWidth="1"/>
    <col min="1287" max="1537" width="9.140625" style="296"/>
    <col min="1538" max="1538" width="10.28515625" style="296" customWidth="1"/>
    <col min="1539" max="1541" width="9.140625" style="296"/>
    <col min="1542" max="1542" width="12.5703125" style="296" bestFit="1" customWidth="1"/>
    <col min="1543" max="1793" width="9.140625" style="296"/>
    <col min="1794" max="1794" width="10.28515625" style="296" customWidth="1"/>
    <col min="1795" max="1797" width="9.140625" style="296"/>
    <col min="1798" max="1798" width="12.5703125" style="296" bestFit="1" customWidth="1"/>
    <col min="1799" max="2049" width="9.140625" style="296"/>
    <col min="2050" max="2050" width="10.28515625" style="296" customWidth="1"/>
    <col min="2051" max="2053" width="9.140625" style="296"/>
    <col min="2054" max="2054" width="12.5703125" style="296" bestFit="1" customWidth="1"/>
    <col min="2055" max="2305" width="9.140625" style="296"/>
    <col min="2306" max="2306" width="10.28515625" style="296" customWidth="1"/>
    <col min="2307" max="2309" width="9.140625" style="296"/>
    <col min="2310" max="2310" width="12.5703125" style="296" bestFit="1" customWidth="1"/>
    <col min="2311" max="2561" width="9.140625" style="296"/>
    <col min="2562" max="2562" width="10.28515625" style="296" customWidth="1"/>
    <col min="2563" max="2565" width="9.140625" style="296"/>
    <col min="2566" max="2566" width="12.5703125" style="296" bestFit="1" customWidth="1"/>
    <col min="2567" max="2817" width="9.140625" style="296"/>
    <col min="2818" max="2818" width="10.28515625" style="296" customWidth="1"/>
    <col min="2819" max="2821" width="9.140625" style="296"/>
    <col min="2822" max="2822" width="12.5703125" style="296" bestFit="1" customWidth="1"/>
    <col min="2823" max="3073" width="9.140625" style="296"/>
    <col min="3074" max="3074" width="10.28515625" style="296" customWidth="1"/>
    <col min="3075" max="3077" width="9.140625" style="296"/>
    <col min="3078" max="3078" width="12.5703125" style="296" bestFit="1" customWidth="1"/>
    <col min="3079" max="3329" width="9.140625" style="296"/>
    <col min="3330" max="3330" width="10.28515625" style="296" customWidth="1"/>
    <col min="3331" max="3333" width="9.140625" style="296"/>
    <col min="3334" max="3334" width="12.5703125" style="296" bestFit="1" customWidth="1"/>
    <col min="3335" max="3585" width="9.140625" style="296"/>
    <col min="3586" max="3586" width="10.28515625" style="296" customWidth="1"/>
    <col min="3587" max="3589" width="9.140625" style="296"/>
    <col min="3590" max="3590" width="12.5703125" style="296" bestFit="1" customWidth="1"/>
    <col min="3591" max="3841" width="9.140625" style="296"/>
    <col min="3842" max="3842" width="10.28515625" style="296" customWidth="1"/>
    <col min="3843" max="3845" width="9.140625" style="296"/>
    <col min="3846" max="3846" width="12.5703125" style="296" bestFit="1" customWidth="1"/>
    <col min="3847" max="4097" width="9.140625" style="296"/>
    <col min="4098" max="4098" width="10.28515625" style="296" customWidth="1"/>
    <col min="4099" max="4101" width="9.140625" style="296"/>
    <col min="4102" max="4102" width="12.5703125" style="296" bestFit="1" customWidth="1"/>
    <col min="4103" max="4353" width="9.140625" style="296"/>
    <col min="4354" max="4354" width="10.28515625" style="296" customWidth="1"/>
    <col min="4355" max="4357" width="9.140625" style="296"/>
    <col min="4358" max="4358" width="12.5703125" style="296" bestFit="1" customWidth="1"/>
    <col min="4359" max="4609" width="9.140625" style="296"/>
    <col min="4610" max="4610" width="10.28515625" style="296" customWidth="1"/>
    <col min="4611" max="4613" width="9.140625" style="296"/>
    <col min="4614" max="4614" width="12.5703125" style="296" bestFit="1" customWidth="1"/>
    <col min="4615" max="4865" width="9.140625" style="296"/>
    <col min="4866" max="4866" width="10.28515625" style="296" customWidth="1"/>
    <col min="4867" max="4869" width="9.140625" style="296"/>
    <col min="4870" max="4870" width="12.5703125" style="296" bestFit="1" customWidth="1"/>
    <col min="4871" max="5121" width="9.140625" style="296"/>
    <col min="5122" max="5122" width="10.28515625" style="296" customWidth="1"/>
    <col min="5123" max="5125" width="9.140625" style="296"/>
    <col min="5126" max="5126" width="12.5703125" style="296" bestFit="1" customWidth="1"/>
    <col min="5127" max="5377" width="9.140625" style="296"/>
    <col min="5378" max="5378" width="10.28515625" style="296" customWidth="1"/>
    <col min="5379" max="5381" width="9.140625" style="296"/>
    <col min="5382" max="5382" width="12.5703125" style="296" bestFit="1" customWidth="1"/>
    <col min="5383" max="5633" width="9.140625" style="296"/>
    <col min="5634" max="5634" width="10.28515625" style="296" customWidth="1"/>
    <col min="5635" max="5637" width="9.140625" style="296"/>
    <col min="5638" max="5638" width="12.5703125" style="296" bestFit="1" customWidth="1"/>
    <col min="5639" max="5889" width="9.140625" style="296"/>
    <col min="5890" max="5890" width="10.28515625" style="296" customWidth="1"/>
    <col min="5891" max="5893" width="9.140625" style="296"/>
    <col min="5894" max="5894" width="12.5703125" style="296" bestFit="1" customWidth="1"/>
    <col min="5895" max="6145" width="9.140625" style="296"/>
    <col min="6146" max="6146" width="10.28515625" style="296" customWidth="1"/>
    <col min="6147" max="6149" width="9.140625" style="296"/>
    <col min="6150" max="6150" width="12.5703125" style="296" bestFit="1" customWidth="1"/>
    <col min="6151" max="6401" width="9.140625" style="296"/>
    <col min="6402" max="6402" width="10.28515625" style="296" customWidth="1"/>
    <col min="6403" max="6405" width="9.140625" style="296"/>
    <col min="6406" max="6406" width="12.5703125" style="296" bestFit="1" customWidth="1"/>
    <col min="6407" max="6657" width="9.140625" style="296"/>
    <col min="6658" max="6658" width="10.28515625" style="296" customWidth="1"/>
    <col min="6659" max="6661" width="9.140625" style="296"/>
    <col min="6662" max="6662" width="12.5703125" style="296" bestFit="1" customWidth="1"/>
    <col min="6663" max="6913" width="9.140625" style="296"/>
    <col min="6914" max="6914" width="10.28515625" style="296" customWidth="1"/>
    <col min="6915" max="6917" width="9.140625" style="296"/>
    <col min="6918" max="6918" width="12.5703125" style="296" bestFit="1" customWidth="1"/>
    <col min="6919" max="7169" width="9.140625" style="296"/>
    <col min="7170" max="7170" width="10.28515625" style="296" customWidth="1"/>
    <col min="7171" max="7173" width="9.140625" style="296"/>
    <col min="7174" max="7174" width="12.5703125" style="296" bestFit="1" customWidth="1"/>
    <col min="7175" max="7425" width="9.140625" style="296"/>
    <col min="7426" max="7426" width="10.28515625" style="296" customWidth="1"/>
    <col min="7427" max="7429" width="9.140625" style="296"/>
    <col min="7430" max="7430" width="12.5703125" style="296" bestFit="1" customWidth="1"/>
    <col min="7431" max="7681" width="9.140625" style="296"/>
    <col min="7682" max="7682" width="10.28515625" style="296" customWidth="1"/>
    <col min="7683" max="7685" width="9.140625" style="296"/>
    <col min="7686" max="7686" width="12.5703125" style="296" bestFit="1" customWidth="1"/>
    <col min="7687" max="7937" width="9.140625" style="296"/>
    <col min="7938" max="7938" width="10.28515625" style="296" customWidth="1"/>
    <col min="7939" max="7941" width="9.140625" style="296"/>
    <col min="7942" max="7942" width="12.5703125" style="296" bestFit="1" customWidth="1"/>
    <col min="7943" max="8193" width="9.140625" style="296"/>
    <col min="8194" max="8194" width="10.28515625" style="296" customWidth="1"/>
    <col min="8195" max="8197" width="9.140625" style="296"/>
    <col min="8198" max="8198" width="12.5703125" style="296" bestFit="1" customWidth="1"/>
    <col min="8199" max="8449" width="9.140625" style="296"/>
    <col min="8450" max="8450" width="10.28515625" style="296" customWidth="1"/>
    <col min="8451" max="8453" width="9.140625" style="296"/>
    <col min="8454" max="8454" width="12.5703125" style="296" bestFit="1" customWidth="1"/>
    <col min="8455" max="8705" width="9.140625" style="296"/>
    <col min="8706" max="8706" width="10.28515625" style="296" customWidth="1"/>
    <col min="8707" max="8709" width="9.140625" style="296"/>
    <col min="8710" max="8710" width="12.5703125" style="296" bestFit="1" customWidth="1"/>
    <col min="8711" max="8961" width="9.140625" style="296"/>
    <col min="8962" max="8962" width="10.28515625" style="296" customWidth="1"/>
    <col min="8963" max="8965" width="9.140625" style="296"/>
    <col min="8966" max="8966" width="12.5703125" style="296" bestFit="1" customWidth="1"/>
    <col min="8967" max="9217" width="9.140625" style="296"/>
    <col min="9218" max="9218" width="10.28515625" style="296" customWidth="1"/>
    <col min="9219" max="9221" width="9.140625" style="296"/>
    <col min="9222" max="9222" width="12.5703125" style="296" bestFit="1" customWidth="1"/>
    <col min="9223" max="9473" width="9.140625" style="296"/>
    <col min="9474" max="9474" width="10.28515625" style="296" customWidth="1"/>
    <col min="9475" max="9477" width="9.140625" style="296"/>
    <col min="9478" max="9478" width="12.5703125" style="296" bestFit="1" customWidth="1"/>
    <col min="9479" max="9729" width="9.140625" style="296"/>
    <col min="9730" max="9730" width="10.28515625" style="296" customWidth="1"/>
    <col min="9731" max="9733" width="9.140625" style="296"/>
    <col min="9734" max="9734" width="12.5703125" style="296" bestFit="1" customWidth="1"/>
    <col min="9735" max="9985" width="9.140625" style="296"/>
    <col min="9986" max="9986" width="10.28515625" style="296" customWidth="1"/>
    <col min="9987" max="9989" width="9.140625" style="296"/>
    <col min="9990" max="9990" width="12.5703125" style="296" bestFit="1" customWidth="1"/>
    <col min="9991" max="10241" width="9.140625" style="296"/>
    <col min="10242" max="10242" width="10.28515625" style="296" customWidth="1"/>
    <col min="10243" max="10245" width="9.140625" style="296"/>
    <col min="10246" max="10246" width="12.5703125" style="296" bestFit="1" customWidth="1"/>
    <col min="10247" max="10497" width="9.140625" style="296"/>
    <col min="10498" max="10498" width="10.28515625" style="296" customWidth="1"/>
    <col min="10499" max="10501" width="9.140625" style="296"/>
    <col min="10502" max="10502" width="12.5703125" style="296" bestFit="1" customWidth="1"/>
    <col min="10503" max="10753" width="9.140625" style="296"/>
    <col min="10754" max="10754" width="10.28515625" style="296" customWidth="1"/>
    <col min="10755" max="10757" width="9.140625" style="296"/>
    <col min="10758" max="10758" width="12.5703125" style="296" bestFit="1" customWidth="1"/>
    <col min="10759" max="11009" width="9.140625" style="296"/>
    <col min="11010" max="11010" width="10.28515625" style="296" customWidth="1"/>
    <col min="11011" max="11013" width="9.140625" style="296"/>
    <col min="11014" max="11014" width="12.5703125" style="296" bestFit="1" customWidth="1"/>
    <col min="11015" max="11265" width="9.140625" style="296"/>
    <col min="11266" max="11266" width="10.28515625" style="296" customWidth="1"/>
    <col min="11267" max="11269" width="9.140625" style="296"/>
    <col min="11270" max="11270" width="12.5703125" style="296" bestFit="1" customWidth="1"/>
    <col min="11271" max="11521" width="9.140625" style="296"/>
    <col min="11522" max="11522" width="10.28515625" style="296" customWidth="1"/>
    <col min="11523" max="11525" width="9.140625" style="296"/>
    <col min="11526" max="11526" width="12.5703125" style="296" bestFit="1" customWidth="1"/>
    <col min="11527" max="11777" width="9.140625" style="296"/>
    <col min="11778" max="11778" width="10.28515625" style="296" customWidth="1"/>
    <col min="11779" max="11781" width="9.140625" style="296"/>
    <col min="11782" max="11782" width="12.5703125" style="296" bestFit="1" customWidth="1"/>
    <col min="11783" max="12033" width="9.140625" style="296"/>
    <col min="12034" max="12034" width="10.28515625" style="296" customWidth="1"/>
    <col min="12035" max="12037" width="9.140625" style="296"/>
    <col min="12038" max="12038" width="12.5703125" style="296" bestFit="1" customWidth="1"/>
    <col min="12039" max="12289" width="9.140625" style="296"/>
    <col min="12290" max="12290" width="10.28515625" style="296" customWidth="1"/>
    <col min="12291" max="12293" width="9.140625" style="296"/>
    <col min="12294" max="12294" width="12.5703125" style="296" bestFit="1" customWidth="1"/>
    <col min="12295" max="12545" width="9.140625" style="296"/>
    <col min="12546" max="12546" width="10.28515625" style="296" customWidth="1"/>
    <col min="12547" max="12549" width="9.140625" style="296"/>
    <col min="12550" max="12550" width="12.5703125" style="296" bestFit="1" customWidth="1"/>
    <col min="12551" max="12801" width="9.140625" style="296"/>
    <col min="12802" max="12802" width="10.28515625" style="296" customWidth="1"/>
    <col min="12803" max="12805" width="9.140625" style="296"/>
    <col min="12806" max="12806" width="12.5703125" style="296" bestFit="1" customWidth="1"/>
    <col min="12807" max="13057" width="9.140625" style="296"/>
    <col min="13058" max="13058" width="10.28515625" style="296" customWidth="1"/>
    <col min="13059" max="13061" width="9.140625" style="296"/>
    <col min="13062" max="13062" width="12.5703125" style="296" bestFit="1" customWidth="1"/>
    <col min="13063" max="13313" width="9.140625" style="296"/>
    <col min="13314" max="13314" width="10.28515625" style="296" customWidth="1"/>
    <col min="13315" max="13317" width="9.140625" style="296"/>
    <col min="13318" max="13318" width="12.5703125" style="296" bestFit="1" customWidth="1"/>
    <col min="13319" max="13569" width="9.140625" style="296"/>
    <col min="13570" max="13570" width="10.28515625" style="296" customWidth="1"/>
    <col min="13571" max="13573" width="9.140625" style="296"/>
    <col min="13574" max="13574" width="12.5703125" style="296" bestFit="1" customWidth="1"/>
    <col min="13575" max="13825" width="9.140625" style="296"/>
    <col min="13826" max="13826" width="10.28515625" style="296" customWidth="1"/>
    <col min="13827" max="13829" width="9.140625" style="296"/>
    <col min="13830" max="13830" width="12.5703125" style="296" bestFit="1" customWidth="1"/>
    <col min="13831" max="14081" width="9.140625" style="296"/>
    <col min="14082" max="14082" width="10.28515625" style="296" customWidth="1"/>
    <col min="14083" max="14085" width="9.140625" style="296"/>
    <col min="14086" max="14086" width="12.5703125" style="296" bestFit="1" customWidth="1"/>
    <col min="14087" max="14337" width="9.140625" style="296"/>
    <col min="14338" max="14338" width="10.28515625" style="296" customWidth="1"/>
    <col min="14339" max="14341" width="9.140625" style="296"/>
    <col min="14342" max="14342" width="12.5703125" style="296" bestFit="1" customWidth="1"/>
    <col min="14343" max="14593" width="9.140625" style="296"/>
    <col min="14594" max="14594" width="10.28515625" style="296" customWidth="1"/>
    <col min="14595" max="14597" width="9.140625" style="296"/>
    <col min="14598" max="14598" width="12.5703125" style="296" bestFit="1" customWidth="1"/>
    <col min="14599" max="14849" width="9.140625" style="296"/>
    <col min="14850" max="14850" width="10.28515625" style="296" customWidth="1"/>
    <col min="14851" max="14853" width="9.140625" style="296"/>
    <col min="14854" max="14854" width="12.5703125" style="296" bestFit="1" customWidth="1"/>
    <col min="14855" max="15105" width="9.140625" style="296"/>
    <col min="15106" max="15106" width="10.28515625" style="296" customWidth="1"/>
    <col min="15107" max="15109" width="9.140625" style="296"/>
    <col min="15110" max="15110" width="12.5703125" style="296" bestFit="1" customWidth="1"/>
    <col min="15111" max="15361" width="9.140625" style="296"/>
    <col min="15362" max="15362" width="10.28515625" style="296" customWidth="1"/>
    <col min="15363" max="15365" width="9.140625" style="296"/>
    <col min="15366" max="15366" width="12.5703125" style="296" bestFit="1" customWidth="1"/>
    <col min="15367" max="15617" width="9.140625" style="296"/>
    <col min="15618" max="15618" width="10.28515625" style="296" customWidth="1"/>
    <col min="15619" max="15621" width="9.140625" style="296"/>
    <col min="15622" max="15622" width="12.5703125" style="296" bestFit="1" customWidth="1"/>
    <col min="15623" max="15873" width="9.140625" style="296"/>
    <col min="15874" max="15874" width="10.28515625" style="296" customWidth="1"/>
    <col min="15875" max="15877" width="9.140625" style="296"/>
    <col min="15878" max="15878" width="12.5703125" style="296" bestFit="1" customWidth="1"/>
    <col min="15879" max="16129" width="9.140625" style="296"/>
    <col min="16130" max="16130" width="10.28515625" style="296" customWidth="1"/>
    <col min="16131" max="16133" width="9.140625" style="296"/>
    <col min="16134" max="16134" width="12.5703125" style="296" bestFit="1" customWidth="1"/>
    <col min="16135" max="16384" width="9.140625" style="296"/>
  </cols>
  <sheetData>
    <row r="1" spans="1:7" ht="60" customHeight="1" thickBot="1">
      <c r="A1" s="769" t="s">
        <v>2031</v>
      </c>
      <c r="B1" s="770"/>
      <c r="C1" s="770"/>
      <c r="D1" s="770"/>
      <c r="E1" s="770"/>
      <c r="F1" s="771"/>
      <c r="G1" s="295"/>
    </row>
    <row r="2" spans="1:7" ht="38.25">
      <c r="A2" s="297" t="s">
        <v>1993</v>
      </c>
      <c r="B2" s="298" t="s">
        <v>1765</v>
      </c>
      <c r="C2" s="298" t="s">
        <v>1994</v>
      </c>
      <c r="D2" s="298" t="s">
        <v>1995</v>
      </c>
      <c r="E2" s="298" t="s">
        <v>1996</v>
      </c>
      <c r="F2" s="299" t="s">
        <v>1997</v>
      </c>
      <c r="G2" s="295"/>
    </row>
    <row r="3" spans="1:7">
      <c r="A3" s="772">
        <v>4</v>
      </c>
      <c r="B3" s="774" t="s">
        <v>3470</v>
      </c>
      <c r="C3" s="300" t="s">
        <v>1998</v>
      </c>
      <c r="D3" s="301">
        <v>7.2552508137645022</v>
      </c>
      <c r="E3" s="302">
        <v>0.47233142721221311</v>
      </c>
      <c r="F3" s="303">
        <v>11.016705464418523</v>
      </c>
      <c r="G3" s="295"/>
    </row>
    <row r="4" spans="1:7">
      <c r="A4" s="772"/>
      <c r="B4" s="775"/>
      <c r="C4" s="300" t="s">
        <v>1999</v>
      </c>
      <c r="D4" s="301">
        <v>13.524033330969202</v>
      </c>
      <c r="E4" s="302">
        <v>1.1324375563199582</v>
      </c>
      <c r="F4" s="303">
        <v>17.686572937060745</v>
      </c>
      <c r="G4" s="295"/>
    </row>
    <row r="5" spans="1:7">
      <c r="A5" s="772"/>
      <c r="B5" s="775"/>
      <c r="C5" s="300" t="s">
        <v>2000</v>
      </c>
      <c r="D5" s="301">
        <v>2.2737266109342125</v>
      </c>
      <c r="E5" s="302">
        <v>0.13141539712186484</v>
      </c>
      <c r="F5" s="303">
        <v>1.9577393476377465</v>
      </c>
      <c r="G5" s="295"/>
    </row>
    <row r="6" spans="1:7">
      <c r="A6" s="772"/>
      <c r="B6" s="775"/>
      <c r="C6" s="300" t="s">
        <v>2001</v>
      </c>
      <c r="D6" s="301">
        <v>4.6875012082452416</v>
      </c>
      <c r="E6" s="302">
        <v>0.23885058678247079</v>
      </c>
      <c r="F6" s="303">
        <v>7.2867987564300618</v>
      </c>
      <c r="G6" s="295"/>
    </row>
    <row r="7" spans="1:7">
      <c r="A7" s="772"/>
      <c r="B7" s="776"/>
      <c r="C7" s="300" t="s">
        <v>2002</v>
      </c>
      <c r="D7" s="301">
        <v>6.5940391826993219</v>
      </c>
      <c r="E7" s="302">
        <v>0.35223682393442923</v>
      </c>
      <c r="F7" s="303">
        <v>11.623860877369681</v>
      </c>
      <c r="G7" s="295"/>
    </row>
    <row r="8" spans="1:7">
      <c r="A8" s="772"/>
      <c r="B8" s="777" t="s">
        <v>3471</v>
      </c>
      <c r="C8" s="300" t="s">
        <v>1998</v>
      </c>
      <c r="D8" s="301">
        <v>5.8919588660942885</v>
      </c>
      <c r="E8" s="302">
        <v>0.39381304573280573</v>
      </c>
      <c r="F8" s="303">
        <v>9.6053593336277157</v>
      </c>
      <c r="G8" s="295"/>
    </row>
    <row r="9" spans="1:7">
      <c r="A9" s="772"/>
      <c r="B9" s="777"/>
      <c r="C9" s="300" t="s">
        <v>2003</v>
      </c>
      <c r="D9" s="301">
        <v>12.73622254993923</v>
      </c>
      <c r="E9" s="302">
        <v>1.069039693765143</v>
      </c>
      <c r="F9" s="303">
        <v>18.384758368888441</v>
      </c>
      <c r="G9" s="295"/>
    </row>
    <row r="10" spans="1:7">
      <c r="A10" s="772"/>
      <c r="B10" s="777"/>
      <c r="C10" s="300" t="s">
        <v>2000</v>
      </c>
      <c r="D10" s="301">
        <v>2.1090902959657387</v>
      </c>
      <c r="E10" s="302">
        <v>0.11105089569071787</v>
      </c>
      <c r="F10" s="303">
        <v>2.1779953463799555</v>
      </c>
      <c r="G10" s="295"/>
    </row>
    <row r="11" spans="1:7">
      <c r="A11" s="772"/>
      <c r="B11" s="777"/>
      <c r="C11" s="300" t="s">
        <v>2001</v>
      </c>
      <c r="D11" s="301">
        <v>2.6828577141714516</v>
      </c>
      <c r="E11" s="302">
        <v>0.13686687845581066</v>
      </c>
      <c r="F11" s="303">
        <v>4.2357453783968477</v>
      </c>
      <c r="G11" s="295"/>
    </row>
    <row r="12" spans="1:7">
      <c r="A12" s="772"/>
      <c r="B12" s="777"/>
      <c r="C12" s="300" t="s">
        <v>2002</v>
      </c>
      <c r="D12" s="301">
        <v>5.5404274240362854</v>
      </c>
      <c r="E12" s="302">
        <v>0.28705739968004029</v>
      </c>
      <c r="F12" s="303">
        <v>10.698736335955774</v>
      </c>
      <c r="G12" s="295"/>
    </row>
    <row r="13" spans="1:7">
      <c r="A13" s="772"/>
      <c r="B13" s="776" t="s">
        <v>3472</v>
      </c>
      <c r="C13" s="300" t="s">
        <v>1998</v>
      </c>
      <c r="D13" s="301">
        <v>6.0126806919764446</v>
      </c>
      <c r="E13" s="302">
        <v>0.35364927043494138</v>
      </c>
      <c r="F13" s="303">
        <v>10.318048161113309</v>
      </c>
      <c r="G13" s="295"/>
    </row>
    <row r="14" spans="1:7">
      <c r="A14" s="772"/>
      <c r="B14" s="777"/>
      <c r="C14" s="300" t="s">
        <v>2003</v>
      </c>
      <c r="D14" s="301">
        <v>12.874809921230538</v>
      </c>
      <c r="E14" s="302">
        <v>0.98473790921414439</v>
      </c>
      <c r="F14" s="303">
        <v>19.992650970703071</v>
      </c>
      <c r="G14" s="295"/>
    </row>
    <row r="15" spans="1:7">
      <c r="A15" s="772"/>
      <c r="B15" s="777"/>
      <c r="C15" s="300" t="s">
        <v>2000</v>
      </c>
      <c r="D15" s="301">
        <v>2.3432750311731203</v>
      </c>
      <c r="E15" s="302">
        <v>0.13650010110201177</v>
      </c>
      <c r="F15" s="303">
        <v>2.2598546377739583</v>
      </c>
      <c r="G15" s="295"/>
    </row>
    <row r="16" spans="1:7">
      <c r="A16" s="772"/>
      <c r="B16" s="777"/>
      <c r="C16" s="300" t="s">
        <v>2001</v>
      </c>
      <c r="D16" s="301">
        <v>2.7440121247168983</v>
      </c>
      <c r="E16" s="302">
        <v>0.13292899447286571</v>
      </c>
      <c r="F16" s="303">
        <v>4.3407163215247122</v>
      </c>
      <c r="G16" s="295"/>
    </row>
    <row r="17" spans="1:7" ht="13.5" thickBot="1">
      <c r="A17" s="773"/>
      <c r="B17" s="778"/>
      <c r="C17" s="304" t="s">
        <v>2002</v>
      </c>
      <c r="D17" s="305">
        <v>5.7091311496269368</v>
      </c>
      <c r="E17" s="306">
        <v>0.22929236061780728</v>
      </c>
      <c r="F17" s="307">
        <v>11.579407247249494</v>
      </c>
      <c r="G17" s="295"/>
    </row>
    <row r="18" spans="1:7">
      <c r="A18" s="766" t="s">
        <v>2028</v>
      </c>
      <c r="B18" s="768" t="s">
        <v>3473</v>
      </c>
      <c r="C18" s="300" t="s">
        <v>1998</v>
      </c>
      <c r="D18" s="301">
        <v>6.385909045682137</v>
      </c>
      <c r="E18" s="302">
        <v>0.4065389466255227</v>
      </c>
      <c r="F18" s="303">
        <v>10.312841998940906</v>
      </c>
      <c r="G18" s="295"/>
    </row>
    <row r="19" spans="1:7">
      <c r="A19" s="767"/>
      <c r="B19" s="767"/>
      <c r="C19" s="300" t="s">
        <v>2003</v>
      </c>
      <c r="D19" s="301">
        <v>13.04417601163083</v>
      </c>
      <c r="E19" s="302">
        <v>1.061927991050454</v>
      </c>
      <c r="F19" s="303">
        <v>18.690115492088985</v>
      </c>
      <c r="G19" s="295"/>
    </row>
    <row r="20" spans="1:7">
      <c r="A20" s="767"/>
      <c r="B20" s="767"/>
      <c r="C20" s="300" t="s">
        <v>2000</v>
      </c>
      <c r="D20" s="301">
        <v>2.2420416774401462</v>
      </c>
      <c r="E20" s="302">
        <v>0.12632262574368225</v>
      </c>
      <c r="F20" s="303">
        <v>2.1319460838869966</v>
      </c>
      <c r="G20" s="295"/>
    </row>
    <row r="21" spans="1:7">
      <c r="A21" s="767"/>
      <c r="B21" s="767"/>
      <c r="C21" s="300" t="s">
        <v>2001</v>
      </c>
      <c r="D21" s="301">
        <v>3.3715466082920216</v>
      </c>
      <c r="E21" s="302">
        <v>0.16955341876899124</v>
      </c>
      <c r="F21" s="303">
        <v>5.2878897756242891</v>
      </c>
      <c r="G21" s="295"/>
    </row>
    <row r="22" spans="1:7" ht="13.5" thickBot="1">
      <c r="A22" s="767"/>
      <c r="B22" s="767"/>
      <c r="C22" s="304" t="s">
        <v>2002</v>
      </c>
      <c r="D22" s="305">
        <v>5.9470427311771772</v>
      </c>
      <c r="E22" s="306">
        <v>0.28944064218976862</v>
      </c>
      <c r="F22" s="307">
        <v>11.300345926540203</v>
      </c>
      <c r="G22" s="427"/>
    </row>
  </sheetData>
  <mergeCells count="7">
    <mergeCell ref="A18:A22"/>
    <mergeCell ref="B18:B22"/>
    <mergeCell ref="A1:F1"/>
    <mergeCell ref="A3:A17"/>
    <mergeCell ref="B3:B7"/>
    <mergeCell ref="B8:B12"/>
    <mergeCell ref="B13:B17"/>
  </mergeCells>
  <printOptions horizontalCentered="1"/>
  <pageMargins left="0.74803149606299213" right="0.74803149606299213" top="0.98425196850393704" bottom="0.98425196850393704" header="0.51181102362204722" footer="0.51181102362204722"/>
  <pageSetup paperSize="9" scale="106"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12"/>
  <sheetViews>
    <sheetView zoomScaleNormal="100" zoomScaleSheetLayoutView="100" workbookViewId="0">
      <pane ySplit="3" topLeftCell="A4" activePane="bottomLeft" state="frozen"/>
      <selection activeCell="K5" sqref="K5"/>
      <selection pane="bottomLeft" activeCell="A4" sqref="A4:A6"/>
    </sheetView>
  </sheetViews>
  <sheetFormatPr defaultColWidth="9.140625" defaultRowHeight="12.75"/>
  <cols>
    <col min="1" max="1" width="9.140625" style="376"/>
    <col min="2" max="2" width="15.42578125" style="374" customWidth="1"/>
    <col min="3" max="3" width="13.7109375" style="376" customWidth="1"/>
    <col min="4" max="5" width="12.28515625" style="376" customWidth="1"/>
    <col min="6" max="6" width="11.5703125" style="376" customWidth="1"/>
    <col min="7" max="7" width="13" style="376" customWidth="1"/>
    <col min="8" max="8" width="9.140625" style="374"/>
    <col min="9" max="9" width="14.7109375" style="374" customWidth="1"/>
    <col min="10" max="19" width="9.140625" style="374"/>
    <col min="20" max="20" width="0" style="374" hidden="1" customWidth="1"/>
    <col min="21" max="16384" width="9.140625" style="374"/>
  </cols>
  <sheetData>
    <row r="1" spans="1:15" s="373" customFormat="1" ht="15.75">
      <c r="A1" s="779" t="s">
        <v>381</v>
      </c>
      <c r="B1" s="779"/>
      <c r="C1" s="779"/>
      <c r="D1" s="779"/>
      <c r="E1" s="779"/>
      <c r="F1" s="779"/>
      <c r="G1" s="779"/>
      <c r="I1" s="374"/>
      <c r="J1" s="374"/>
      <c r="K1" s="374"/>
    </row>
    <row r="2" spans="1:15" ht="89.25">
      <c r="A2" s="375" t="s">
        <v>1047</v>
      </c>
      <c r="B2" s="375" t="s">
        <v>794</v>
      </c>
      <c r="C2" s="375" t="s">
        <v>795</v>
      </c>
      <c r="D2" s="375" t="s">
        <v>796</v>
      </c>
      <c r="E2" s="375" t="s">
        <v>646</v>
      </c>
      <c r="F2" s="375" t="s">
        <v>648</v>
      </c>
      <c r="G2" s="375" t="s">
        <v>649</v>
      </c>
      <c r="H2" s="376"/>
    </row>
    <row r="3" spans="1:15">
      <c r="A3" s="377" t="s">
        <v>2070</v>
      </c>
      <c r="B3" s="375">
        <v>33</v>
      </c>
      <c r="C3" s="378" t="s">
        <v>654</v>
      </c>
      <c r="D3" s="378" t="s">
        <v>655</v>
      </c>
      <c r="E3" s="378" t="s">
        <v>647</v>
      </c>
      <c r="F3" s="378" t="s">
        <v>656</v>
      </c>
      <c r="G3" s="378" t="s">
        <v>650</v>
      </c>
      <c r="H3" s="376"/>
    </row>
    <row r="4" spans="1:15" ht="12.75" customHeight="1">
      <c r="A4" s="780" t="s">
        <v>402</v>
      </c>
      <c r="B4" s="375" t="s">
        <v>653</v>
      </c>
      <c r="C4" s="389">
        <v>0</v>
      </c>
      <c r="D4" s="389">
        <v>0</v>
      </c>
      <c r="E4" s="389">
        <v>0</v>
      </c>
      <c r="F4" s="389">
        <v>0</v>
      </c>
      <c r="G4" s="389">
        <v>0</v>
      </c>
      <c r="I4" s="379"/>
      <c r="K4" s="379"/>
      <c r="L4" s="379"/>
      <c r="M4" s="379"/>
      <c r="N4" s="379"/>
      <c r="O4" s="379"/>
    </row>
    <row r="5" spans="1:15" ht="12.75" customHeight="1">
      <c r="A5" s="781"/>
      <c r="B5" s="375" t="s">
        <v>651</v>
      </c>
      <c r="C5" s="389">
        <v>20502</v>
      </c>
      <c r="D5" s="389">
        <v>22527</v>
      </c>
      <c r="E5" s="389">
        <v>43029</v>
      </c>
      <c r="F5" s="389">
        <v>30487</v>
      </c>
      <c r="G5" s="389">
        <v>12542</v>
      </c>
      <c r="I5" s="379"/>
      <c r="K5" s="379"/>
      <c r="L5" s="379"/>
      <c r="M5" s="379"/>
      <c r="N5" s="379"/>
      <c r="O5" s="379"/>
    </row>
    <row r="6" spans="1:15" ht="12.75" customHeight="1">
      <c r="A6" s="782"/>
      <c r="B6" s="375" t="s">
        <v>652</v>
      </c>
      <c r="C6" s="389">
        <v>19195</v>
      </c>
      <c r="D6" s="389">
        <v>16194</v>
      </c>
      <c r="E6" s="389">
        <v>35389</v>
      </c>
      <c r="F6" s="389">
        <v>19456</v>
      </c>
      <c r="G6" s="389">
        <v>15933</v>
      </c>
      <c r="I6" s="379"/>
      <c r="J6" s="379"/>
      <c r="K6" s="379"/>
      <c r="L6" s="379"/>
      <c r="M6" s="379"/>
      <c r="N6" s="379"/>
      <c r="O6" s="379"/>
    </row>
    <row r="7" spans="1:15">
      <c r="I7" s="379"/>
      <c r="J7" s="379"/>
      <c r="K7" s="379"/>
      <c r="L7" s="379"/>
      <c r="M7" s="379"/>
      <c r="N7" s="379"/>
      <c r="O7" s="379"/>
    </row>
    <row r="8" spans="1:15">
      <c r="I8" s="379"/>
      <c r="J8" s="379"/>
      <c r="K8" s="379"/>
      <c r="L8" s="379"/>
      <c r="M8" s="379"/>
      <c r="N8" s="379"/>
      <c r="O8" s="379"/>
    </row>
    <row r="9" spans="1:15" ht="14.25">
      <c r="D9" s="380"/>
      <c r="I9" s="379"/>
      <c r="J9" s="379"/>
      <c r="K9" s="379"/>
      <c r="L9" s="379"/>
      <c r="M9" s="379"/>
      <c r="N9" s="379"/>
      <c r="O9" s="379"/>
    </row>
    <row r="10" spans="1:15">
      <c r="I10" s="379"/>
      <c r="J10" s="379"/>
      <c r="K10" s="379"/>
      <c r="L10" s="379"/>
      <c r="M10" s="379"/>
      <c r="N10" s="379"/>
      <c r="O10" s="379"/>
    </row>
    <row r="11" spans="1:15">
      <c r="I11" s="379"/>
      <c r="J11" s="379"/>
      <c r="K11" s="379"/>
      <c r="L11" s="379"/>
      <c r="M11" s="379"/>
      <c r="N11" s="379"/>
      <c r="O11" s="379"/>
    </row>
    <row r="12" spans="1:15">
      <c r="I12" s="379"/>
      <c r="J12" s="379"/>
      <c r="K12" s="379"/>
      <c r="L12" s="379"/>
      <c r="M12" s="379"/>
      <c r="N12" s="379"/>
      <c r="O12" s="379"/>
    </row>
  </sheetData>
  <autoFilter ref="A3:G6">
    <sortState ref="A4:G42">
      <sortCondition ref="B4:B42"/>
    </sortState>
  </autoFilter>
  <mergeCells count="2">
    <mergeCell ref="A4:A6"/>
    <mergeCell ref="A1:G1"/>
  </mergeCells>
  <conditionalFormatting sqref="A7:G1048576 A1:G4 B5:G6 C4:G6">
    <cfRule type="cellIs" dxfId="0" priority="2" operator="lessThan">
      <formula>0</formula>
    </cfRule>
  </conditionalFormatting>
  <printOptions horizontalCentered="1" verticalCentered="1"/>
  <pageMargins left="0.75" right="0.75" top="1" bottom="1" header="0.5" footer="0.5"/>
  <pageSetup paperSize="9" orientation="portrait" verticalDpi="72"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4"/>
  <sheetViews>
    <sheetView view="pageBreakPreview" zoomScale="85" zoomScaleNormal="85" zoomScaleSheetLayoutView="85" workbookViewId="0">
      <pane xSplit="3" ySplit="3" topLeftCell="D4" activePane="bottomRight" state="frozen"/>
      <selection activeCell="K5" sqref="K5"/>
      <selection pane="topRight" activeCell="K5" sqref="K5"/>
      <selection pane="bottomLeft" activeCell="K5" sqref="K5"/>
      <selection pane="bottomRight" activeCell="D4" sqref="D4"/>
    </sheetView>
  </sheetViews>
  <sheetFormatPr defaultColWidth="9.140625" defaultRowHeight="15"/>
  <cols>
    <col min="1" max="1" width="14.5703125" style="461" customWidth="1"/>
    <col min="2" max="2" width="27.28515625" style="461" customWidth="1"/>
    <col min="3" max="3" width="13.7109375" style="461" customWidth="1"/>
    <col min="4" max="9" width="17.28515625" style="461" customWidth="1"/>
    <col min="10" max="10" width="12.28515625" style="449" customWidth="1"/>
    <col min="11" max="11" width="17.5703125" style="461" customWidth="1"/>
    <col min="12" max="13" width="19.42578125" style="461" customWidth="1"/>
    <col min="14" max="16384" width="9.140625" style="461"/>
  </cols>
  <sheetData>
    <row r="1" spans="1:14" ht="23.25">
      <c r="A1" s="785" t="s">
        <v>2129</v>
      </c>
      <c r="B1" s="785"/>
      <c r="C1" s="785"/>
      <c r="D1" s="785"/>
      <c r="E1" s="785"/>
      <c r="F1" s="785"/>
      <c r="G1" s="785"/>
      <c r="H1" s="785"/>
      <c r="I1" s="785"/>
    </row>
    <row r="2" spans="1:14" ht="15.75">
      <c r="A2" s="462"/>
      <c r="B2" s="463"/>
      <c r="C2" s="463"/>
      <c r="D2" s="386"/>
      <c r="E2" s="386"/>
      <c r="F2" s="386"/>
      <c r="G2" s="386"/>
      <c r="H2" s="464"/>
      <c r="I2" s="462"/>
    </row>
    <row r="3" spans="1:14" ht="118.5" customHeight="1" thickBot="1">
      <c r="A3" s="448" t="s">
        <v>1047</v>
      </c>
      <c r="B3" s="786" t="s">
        <v>2130</v>
      </c>
      <c r="C3" s="786"/>
      <c r="D3" s="448" t="s">
        <v>2131</v>
      </c>
      <c r="E3" s="448" t="s">
        <v>2132</v>
      </c>
      <c r="F3" s="448" t="s">
        <v>2133</v>
      </c>
      <c r="G3" s="448" t="s">
        <v>2134</v>
      </c>
      <c r="H3" s="448" t="s">
        <v>2135</v>
      </c>
      <c r="I3" s="448" t="s">
        <v>2136</v>
      </c>
      <c r="J3"/>
      <c r="L3" s="460"/>
      <c r="M3"/>
      <c r="N3" s="466"/>
    </row>
    <row r="4" spans="1:14" ht="25.5" customHeight="1">
      <c r="A4" s="787" t="s">
        <v>2137</v>
      </c>
      <c r="B4" s="790" t="s">
        <v>2138</v>
      </c>
      <c r="C4" s="790"/>
      <c r="D4" s="467">
        <v>3701656</v>
      </c>
      <c r="E4" s="467">
        <v>6350</v>
      </c>
      <c r="F4" s="467">
        <v>30823</v>
      </c>
      <c r="G4" s="467">
        <v>29187</v>
      </c>
      <c r="H4" s="467">
        <v>5858</v>
      </c>
      <c r="I4" s="468">
        <v>3728433</v>
      </c>
      <c r="L4" s="460"/>
      <c r="M4" s="465"/>
    </row>
    <row r="5" spans="1:14" ht="25.5" customHeight="1">
      <c r="A5" s="788"/>
      <c r="B5" s="783" t="s">
        <v>2139</v>
      </c>
      <c r="C5" s="783"/>
      <c r="D5" s="387">
        <v>31139</v>
      </c>
      <c r="E5" s="387">
        <v>28</v>
      </c>
      <c r="F5" s="387">
        <v>226</v>
      </c>
      <c r="G5" s="387">
        <v>178</v>
      </c>
      <c r="H5" s="387">
        <v>35</v>
      </c>
      <c r="I5" s="469">
        <v>31276</v>
      </c>
      <c r="L5" s="460"/>
      <c r="M5" s="465"/>
    </row>
    <row r="6" spans="1:14" ht="25.5" customHeight="1">
      <c r="A6" s="788"/>
      <c r="B6" s="783" t="s">
        <v>2140</v>
      </c>
      <c r="C6" s="783"/>
      <c r="D6" s="387">
        <v>683601</v>
      </c>
      <c r="E6" s="387">
        <v>1990</v>
      </c>
      <c r="F6" s="387">
        <v>11331</v>
      </c>
      <c r="G6" s="387">
        <v>9233</v>
      </c>
      <c r="H6" s="387">
        <v>2909</v>
      </c>
      <c r="I6" s="469">
        <v>690133</v>
      </c>
      <c r="L6" s="460"/>
      <c r="M6" s="465"/>
    </row>
    <row r="7" spans="1:14" ht="25.5" customHeight="1">
      <c r="A7" s="788"/>
      <c r="B7" s="783" t="s">
        <v>2141</v>
      </c>
      <c r="C7" s="783"/>
      <c r="D7" s="387">
        <v>17894</v>
      </c>
      <c r="E7" s="387">
        <v>38</v>
      </c>
      <c r="F7" s="387">
        <v>218</v>
      </c>
      <c r="G7" s="387">
        <v>172</v>
      </c>
      <c r="H7" s="387">
        <v>52</v>
      </c>
      <c r="I7" s="469">
        <v>18041</v>
      </c>
      <c r="L7" s="460"/>
      <c r="M7" s="465"/>
    </row>
    <row r="8" spans="1:14" ht="25.5" customHeight="1">
      <c r="A8" s="788"/>
      <c r="B8" s="791" t="s">
        <v>2142</v>
      </c>
      <c r="C8" s="388" t="s">
        <v>2143</v>
      </c>
      <c r="D8" s="387">
        <v>256974</v>
      </c>
      <c r="E8" s="387"/>
      <c r="F8" s="387"/>
      <c r="G8" s="387">
        <v>-224</v>
      </c>
      <c r="H8" s="387"/>
      <c r="I8" s="469">
        <v>256750</v>
      </c>
      <c r="L8" s="460"/>
      <c r="M8" s="465"/>
    </row>
    <row r="9" spans="1:14" ht="25.5" customHeight="1">
      <c r="A9" s="788"/>
      <c r="B9" s="792"/>
      <c r="C9" s="388" t="s">
        <v>2144</v>
      </c>
      <c r="D9" s="387">
        <v>775220</v>
      </c>
      <c r="E9" s="387">
        <v>21232</v>
      </c>
      <c r="F9" s="387">
        <v>12865</v>
      </c>
      <c r="G9" s="387">
        <v>18213</v>
      </c>
      <c r="H9" s="387">
        <v>21354</v>
      </c>
      <c r="I9" s="469">
        <v>794700</v>
      </c>
      <c r="L9" s="460"/>
      <c r="M9" s="465"/>
    </row>
    <row r="10" spans="1:14" ht="25.5" customHeight="1">
      <c r="A10" s="788"/>
      <c r="B10" s="783" t="s">
        <v>2145</v>
      </c>
      <c r="C10" s="783"/>
      <c r="D10" s="387">
        <v>8302</v>
      </c>
      <c r="E10" s="387">
        <v>22</v>
      </c>
      <c r="F10" s="387">
        <v>24</v>
      </c>
      <c r="G10" s="387">
        <v>78</v>
      </c>
      <c r="H10" s="387">
        <v>0</v>
      </c>
      <c r="I10" s="469">
        <v>8390</v>
      </c>
      <c r="L10" s="460"/>
      <c r="M10" s="465"/>
    </row>
    <row r="11" spans="1:14" ht="25.5" customHeight="1">
      <c r="A11" s="788"/>
      <c r="B11" s="793" t="s">
        <v>2146</v>
      </c>
      <c r="C11" s="793"/>
      <c r="D11" s="387">
        <v>5946</v>
      </c>
      <c r="E11" s="387">
        <v>65</v>
      </c>
      <c r="F11" s="387">
        <v>141</v>
      </c>
      <c r="G11" s="387">
        <v>76</v>
      </c>
      <c r="H11" s="387">
        <v>34</v>
      </c>
      <c r="I11" s="469">
        <v>6035</v>
      </c>
      <c r="L11" s="460"/>
      <c r="M11" s="465"/>
    </row>
    <row r="12" spans="1:14" ht="25.5" customHeight="1">
      <c r="A12" s="788"/>
      <c r="B12" s="783" t="s">
        <v>2147</v>
      </c>
      <c r="C12" s="783"/>
      <c r="D12" s="387"/>
      <c r="E12" s="387"/>
      <c r="F12" s="387"/>
      <c r="G12" s="387"/>
      <c r="H12" s="387"/>
      <c r="I12" s="469"/>
      <c r="L12" s="460"/>
      <c r="M12" s="465"/>
    </row>
    <row r="13" spans="1:14" ht="25.5" customHeight="1" thickBot="1">
      <c r="A13" s="789"/>
      <c r="B13" s="794" t="s">
        <v>405</v>
      </c>
      <c r="C13" s="794"/>
      <c r="D13" s="470">
        <v>5480732</v>
      </c>
      <c r="E13" s="470">
        <v>29725</v>
      </c>
      <c r="F13" s="470">
        <v>55628</v>
      </c>
      <c r="G13" s="470">
        <v>56913</v>
      </c>
      <c r="H13" s="470">
        <v>30242</v>
      </c>
      <c r="I13" s="471">
        <v>5533758</v>
      </c>
      <c r="J13" s="472"/>
      <c r="K13" s="466"/>
      <c r="L13" s="460"/>
      <c r="M13" s="465"/>
    </row>
    <row r="14" spans="1:14" ht="15" customHeight="1">
      <c r="A14" s="787" t="s">
        <v>2148</v>
      </c>
      <c r="B14" s="790" t="s">
        <v>2138</v>
      </c>
      <c r="C14" s="790"/>
      <c r="D14" s="467">
        <v>3728433</v>
      </c>
      <c r="E14" s="467">
        <v>5858</v>
      </c>
      <c r="F14" s="467">
        <v>44230</v>
      </c>
      <c r="G14" s="467">
        <v>38323</v>
      </c>
      <c r="H14" s="467">
        <v>5166</v>
      </c>
      <c r="I14" s="468">
        <v>3764162</v>
      </c>
    </row>
    <row r="15" spans="1:14" ht="15" customHeight="1">
      <c r="A15" s="788"/>
      <c r="B15" s="783" t="s">
        <v>2139</v>
      </c>
      <c r="C15" s="783"/>
      <c r="D15" s="387">
        <v>31276</v>
      </c>
      <c r="E15" s="387">
        <v>35</v>
      </c>
      <c r="F15" s="387">
        <v>348</v>
      </c>
      <c r="G15" s="387">
        <v>259</v>
      </c>
      <c r="H15" s="387">
        <v>36</v>
      </c>
      <c r="I15" s="469">
        <v>31487</v>
      </c>
    </row>
    <row r="16" spans="1:14" ht="15" customHeight="1">
      <c r="A16" s="788"/>
      <c r="B16" s="783" t="s">
        <v>2140</v>
      </c>
      <c r="C16" s="783"/>
      <c r="D16" s="387">
        <v>690133</v>
      </c>
      <c r="E16" s="387">
        <v>2909</v>
      </c>
      <c r="F16" s="387">
        <v>18026</v>
      </c>
      <c r="G16" s="387">
        <v>15475</v>
      </c>
      <c r="H16" s="387">
        <v>2944</v>
      </c>
      <c r="I16" s="469">
        <v>702461</v>
      </c>
    </row>
    <row r="17" spans="1:9" ht="15" customHeight="1">
      <c r="A17" s="788"/>
      <c r="B17" s="783" t="s">
        <v>2141</v>
      </c>
      <c r="C17" s="783"/>
      <c r="D17" s="387">
        <v>18041</v>
      </c>
      <c r="E17" s="387">
        <v>52</v>
      </c>
      <c r="F17" s="387">
        <v>182</v>
      </c>
      <c r="G17" s="387">
        <v>183</v>
      </c>
      <c r="H17" s="387">
        <v>28</v>
      </c>
      <c r="I17" s="469">
        <v>18149</v>
      </c>
    </row>
    <row r="18" spans="1:9" ht="15" customHeight="1">
      <c r="A18" s="788"/>
      <c r="B18" s="784" t="s">
        <v>2142</v>
      </c>
      <c r="C18" s="388" t="s">
        <v>2143</v>
      </c>
      <c r="D18" s="387">
        <v>256750</v>
      </c>
      <c r="E18" s="387"/>
      <c r="F18" s="485">
        <v>-633</v>
      </c>
      <c r="G18" s="387"/>
      <c r="H18" s="387"/>
      <c r="I18" s="469">
        <v>256117</v>
      </c>
    </row>
    <row r="19" spans="1:9" ht="15" customHeight="1">
      <c r="A19" s="788"/>
      <c r="B19" s="784"/>
      <c r="C19" s="388" t="s">
        <v>2144</v>
      </c>
      <c r="D19" s="387">
        <v>794700</v>
      </c>
      <c r="E19" s="387">
        <v>21354</v>
      </c>
      <c r="F19" s="387">
        <v>15655</v>
      </c>
      <c r="G19" s="387">
        <v>12265</v>
      </c>
      <c r="H19" s="387">
        <v>17261</v>
      </c>
      <c r="I19" s="469">
        <v>814268</v>
      </c>
    </row>
    <row r="20" spans="1:9" ht="15" customHeight="1">
      <c r="A20" s="788"/>
      <c r="B20" s="784" t="s">
        <v>2145</v>
      </c>
      <c r="C20" s="784"/>
      <c r="D20" s="387">
        <v>8390</v>
      </c>
      <c r="E20" s="387">
        <v>0</v>
      </c>
      <c r="F20" s="387">
        <v>7</v>
      </c>
      <c r="G20" s="387">
        <v>7</v>
      </c>
      <c r="H20" s="387">
        <v>0</v>
      </c>
      <c r="I20" s="469">
        <v>8490</v>
      </c>
    </row>
    <row r="21" spans="1:9" ht="15" customHeight="1">
      <c r="A21" s="788"/>
      <c r="B21" s="784" t="s">
        <v>2146</v>
      </c>
      <c r="C21" s="784"/>
      <c r="D21" s="387">
        <v>6035</v>
      </c>
      <c r="E21" s="387">
        <v>34</v>
      </c>
      <c r="F21" s="387">
        <v>321</v>
      </c>
      <c r="G21" s="387">
        <v>366</v>
      </c>
      <c r="H21" s="387">
        <v>61</v>
      </c>
      <c r="I21" s="469">
        <v>6085</v>
      </c>
    </row>
    <row r="22" spans="1:9" ht="15" customHeight="1">
      <c r="A22" s="788"/>
      <c r="B22" s="784" t="s">
        <v>2147</v>
      </c>
      <c r="C22" s="784"/>
      <c r="D22" s="387"/>
      <c r="E22" s="387"/>
      <c r="F22" s="387"/>
      <c r="G22" s="387"/>
      <c r="H22" s="387"/>
      <c r="I22" s="469"/>
    </row>
    <row r="23" spans="1:9" ht="15" customHeight="1" thickBot="1">
      <c r="A23" s="803"/>
      <c r="B23" s="798" t="s">
        <v>405</v>
      </c>
      <c r="C23" s="798"/>
      <c r="D23" s="473"/>
      <c r="E23" s="473"/>
      <c r="F23" s="473"/>
      <c r="G23" s="473"/>
      <c r="H23" s="473"/>
      <c r="I23" s="474"/>
    </row>
    <row r="24" spans="1:9" ht="15" customHeight="1" thickTop="1">
      <c r="A24" s="799" t="s">
        <v>2149</v>
      </c>
      <c r="B24" s="802" t="s">
        <v>2138</v>
      </c>
      <c r="C24" s="802"/>
      <c r="D24" s="475">
        <v>3701656</v>
      </c>
      <c r="E24" s="475">
        <v>6350</v>
      </c>
      <c r="F24" s="475">
        <v>75053</v>
      </c>
      <c r="G24" s="475">
        <v>67510</v>
      </c>
      <c r="H24" s="475">
        <v>5858</v>
      </c>
      <c r="I24" s="476">
        <v>3728433</v>
      </c>
    </row>
    <row r="25" spans="1:9" ht="15" customHeight="1">
      <c r="A25" s="800"/>
      <c r="B25" s="784" t="s">
        <v>2139</v>
      </c>
      <c r="C25" s="784"/>
      <c r="D25" s="387">
        <v>31139</v>
      </c>
      <c r="E25" s="387">
        <v>28</v>
      </c>
      <c r="F25" s="387">
        <v>574</v>
      </c>
      <c r="G25" s="387">
        <v>437</v>
      </c>
      <c r="H25" s="387">
        <v>35</v>
      </c>
      <c r="I25" s="477">
        <v>31276</v>
      </c>
    </row>
    <row r="26" spans="1:9" ht="15" customHeight="1">
      <c r="A26" s="800"/>
      <c r="B26" s="784" t="s">
        <v>2140</v>
      </c>
      <c r="C26" s="784"/>
      <c r="D26" s="387">
        <v>683601</v>
      </c>
      <c r="E26" s="387">
        <v>1990</v>
      </c>
      <c r="F26" s="387">
        <v>29357</v>
      </c>
      <c r="G26" s="387">
        <v>24708</v>
      </c>
      <c r="H26" s="387">
        <v>2909</v>
      </c>
      <c r="I26" s="477">
        <v>690133</v>
      </c>
    </row>
    <row r="27" spans="1:9" ht="15" customHeight="1">
      <c r="A27" s="800"/>
      <c r="B27" s="784" t="s">
        <v>2141</v>
      </c>
      <c r="C27" s="784"/>
      <c r="D27" s="387">
        <v>17894</v>
      </c>
      <c r="E27" s="387">
        <v>38</v>
      </c>
      <c r="F27" s="387">
        <v>400</v>
      </c>
      <c r="G27" s="387">
        <v>355</v>
      </c>
      <c r="H27" s="387">
        <v>52</v>
      </c>
      <c r="I27" s="477">
        <v>18041</v>
      </c>
    </row>
    <row r="28" spans="1:9" ht="15" customHeight="1">
      <c r="A28" s="800"/>
      <c r="B28" s="784" t="s">
        <v>2142</v>
      </c>
      <c r="C28" s="388" t="s">
        <v>2143</v>
      </c>
      <c r="D28" s="387">
        <v>256974</v>
      </c>
      <c r="E28" s="387">
        <v>0</v>
      </c>
      <c r="F28" s="387">
        <v>-633</v>
      </c>
      <c r="G28" s="387">
        <v>-224</v>
      </c>
      <c r="H28" s="387">
        <v>0</v>
      </c>
      <c r="I28" s="477">
        <v>256750</v>
      </c>
    </row>
    <row r="29" spans="1:9" ht="15" customHeight="1">
      <c r="A29" s="800"/>
      <c r="B29" s="784"/>
      <c r="C29" s="388" t="s">
        <v>2144</v>
      </c>
      <c r="D29" s="387">
        <v>775220</v>
      </c>
      <c r="E29" s="387">
        <v>21232</v>
      </c>
      <c r="F29" s="387">
        <v>28520</v>
      </c>
      <c r="G29" s="387">
        <v>30478</v>
      </c>
      <c r="H29" s="387">
        <v>21354</v>
      </c>
      <c r="I29" s="477">
        <v>794700</v>
      </c>
    </row>
    <row r="30" spans="1:9" ht="15.75">
      <c r="A30" s="800"/>
      <c r="B30" s="784" t="s">
        <v>2145</v>
      </c>
      <c r="C30" s="784"/>
      <c r="D30" s="387">
        <v>8302</v>
      </c>
      <c r="E30" s="387">
        <v>22</v>
      </c>
      <c r="F30" s="387">
        <v>31</v>
      </c>
      <c r="G30" s="387">
        <v>85</v>
      </c>
      <c r="H30" s="387">
        <v>0</v>
      </c>
      <c r="I30" s="477">
        <v>8390</v>
      </c>
    </row>
    <row r="31" spans="1:9" ht="15.75">
      <c r="A31" s="800"/>
      <c r="B31" s="783" t="s">
        <v>2146</v>
      </c>
      <c r="C31" s="783"/>
      <c r="D31" s="387">
        <v>5946</v>
      </c>
      <c r="E31" s="387">
        <v>65</v>
      </c>
      <c r="F31" s="387">
        <v>462</v>
      </c>
      <c r="G31" s="387">
        <v>442</v>
      </c>
      <c r="H31" s="387">
        <v>34</v>
      </c>
      <c r="I31" s="477">
        <v>6035</v>
      </c>
    </row>
    <row r="32" spans="1:9" ht="16.5" thickBot="1">
      <c r="A32" s="800"/>
      <c r="B32" s="795" t="s">
        <v>2147</v>
      </c>
      <c r="C32" s="795"/>
      <c r="D32" s="473">
        <v>0</v>
      </c>
      <c r="E32" s="473">
        <v>0</v>
      </c>
      <c r="F32" s="473">
        <v>0</v>
      </c>
      <c r="G32" s="473">
        <v>0</v>
      </c>
      <c r="H32" s="473">
        <v>0</v>
      </c>
      <c r="I32" s="478">
        <v>0</v>
      </c>
    </row>
    <row r="33" spans="1:9" ht="16.5" thickBot="1">
      <c r="A33" s="801"/>
      <c r="B33" s="796" t="s">
        <v>405</v>
      </c>
      <c r="C33" s="797"/>
      <c r="D33" s="479">
        <v>5480732</v>
      </c>
      <c r="E33" s="479">
        <v>29725</v>
      </c>
      <c r="F33" s="479">
        <v>133764</v>
      </c>
      <c r="G33" s="479">
        <v>123791</v>
      </c>
      <c r="H33" s="479">
        <v>30242</v>
      </c>
      <c r="I33" s="479">
        <v>5533758</v>
      </c>
    </row>
    <row r="34" spans="1:9" ht="15.75" thickTop="1"/>
  </sheetData>
  <mergeCells count="32">
    <mergeCell ref="B32:C32"/>
    <mergeCell ref="B33:C33"/>
    <mergeCell ref="B22:C22"/>
    <mergeCell ref="B23:C23"/>
    <mergeCell ref="A24:A33"/>
    <mergeCell ref="B24:C24"/>
    <mergeCell ref="B25:C25"/>
    <mergeCell ref="B26:C26"/>
    <mergeCell ref="B27:C27"/>
    <mergeCell ref="B28:B29"/>
    <mergeCell ref="B30:C30"/>
    <mergeCell ref="B31:C31"/>
    <mergeCell ref="A14:A23"/>
    <mergeCell ref="B14:C14"/>
    <mergeCell ref="B15:C15"/>
    <mergeCell ref="B16:C16"/>
    <mergeCell ref="B17:C17"/>
    <mergeCell ref="B18:B19"/>
    <mergeCell ref="B20:C20"/>
    <mergeCell ref="B21:C21"/>
    <mergeCell ref="A1:I1"/>
    <mergeCell ref="B3:C3"/>
    <mergeCell ref="A4:A13"/>
    <mergeCell ref="B4:C4"/>
    <mergeCell ref="B5:C5"/>
    <mergeCell ref="B6:C6"/>
    <mergeCell ref="B7:C7"/>
    <mergeCell ref="B8:B9"/>
    <mergeCell ref="B10:C10"/>
    <mergeCell ref="B11:C11"/>
    <mergeCell ref="B12:C12"/>
    <mergeCell ref="B13:C13"/>
  </mergeCells>
  <pageMargins left="0.70866141732283472" right="0.70866141732283472" top="0.74803149606299213" bottom="0.74803149606299213" header="0.31496062992125984" footer="0.31496062992125984"/>
  <pageSetup paperSize="9" scale="68" orientation="landscape"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5"/>
  <sheetViews>
    <sheetView tabSelected="1" view="pageBreakPreview" zoomScaleNormal="85" zoomScaleSheetLayoutView="100" workbookViewId="0">
      <selection activeCell="B1" sqref="B1"/>
    </sheetView>
  </sheetViews>
  <sheetFormatPr defaultColWidth="9.140625" defaultRowHeight="12.75"/>
  <cols>
    <col min="1" max="1" width="90.85546875" style="277" customWidth="1"/>
    <col min="2" max="16384" width="9.140625" style="277"/>
  </cols>
  <sheetData>
    <row r="1" spans="1:1" ht="84" customHeight="1" thickTop="1" thickBot="1">
      <c r="A1" s="276" t="s">
        <v>3475</v>
      </c>
    </row>
    <row r="2" spans="1:1" ht="65.25" customHeight="1" thickTop="1" thickBot="1">
      <c r="A2" s="284" t="s">
        <v>2029</v>
      </c>
    </row>
    <row r="3" spans="1:1" ht="58.5" customHeight="1" thickTop="1" thickBot="1">
      <c r="A3" s="276" t="s">
        <v>383</v>
      </c>
    </row>
    <row r="4" spans="1:1" ht="49.5" customHeight="1" thickTop="1" thickBot="1">
      <c r="A4" s="285" t="s">
        <v>3474</v>
      </c>
    </row>
    <row r="5" spans="1:1" ht="13.5" thickTop="1"/>
  </sheetData>
  <phoneticPr fontId="0" type="noConversion"/>
  <printOptions horizontalCentered="1" verticalCentered="1"/>
  <pageMargins left="0.75" right="0.75" top="1" bottom="1" header="0.5" footer="0.5"/>
  <pageSetup paperSize="9" scale="11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8"/>
  <sheetViews>
    <sheetView view="pageBreakPreview" zoomScaleNormal="100" zoomScaleSheetLayoutView="100" workbookViewId="0">
      <selection sqref="A1:F1"/>
    </sheetView>
  </sheetViews>
  <sheetFormatPr defaultColWidth="9.140625" defaultRowHeight="12.75"/>
  <cols>
    <col min="1" max="1" width="9.140625" style="487"/>
    <col min="2" max="2" width="4.140625" style="487" customWidth="1"/>
    <col min="3" max="3" width="28.7109375" style="487" customWidth="1"/>
    <col min="4" max="4" width="25.85546875" style="487" customWidth="1"/>
    <col min="5" max="5" width="23.140625" style="487" customWidth="1"/>
    <col min="6" max="6" width="17.5703125" style="487" customWidth="1"/>
    <col min="7" max="16384" width="9.140625" style="487"/>
  </cols>
  <sheetData>
    <row r="1" spans="1:6" ht="24" customHeight="1">
      <c r="A1" s="805" t="s">
        <v>559</v>
      </c>
      <c r="B1" s="805"/>
      <c r="C1" s="805"/>
      <c r="D1" s="805"/>
      <c r="E1" s="805"/>
      <c r="F1" s="805"/>
    </row>
    <row r="2" spans="1:6">
      <c r="B2" s="755" t="s">
        <v>425</v>
      </c>
      <c r="C2" s="755"/>
      <c r="D2" s="755"/>
      <c r="E2" s="755"/>
      <c r="F2" s="755"/>
    </row>
    <row r="3" spans="1:6" ht="45.75" customHeight="1">
      <c r="A3" s="488" t="s">
        <v>230</v>
      </c>
      <c r="B3" s="488" t="s">
        <v>1764</v>
      </c>
      <c r="C3" s="488" t="s">
        <v>426</v>
      </c>
      <c r="D3" s="488" t="s">
        <v>427</v>
      </c>
      <c r="E3" s="488" t="s">
        <v>428</v>
      </c>
      <c r="F3" s="488" t="s">
        <v>429</v>
      </c>
    </row>
    <row r="4" spans="1:6" ht="28.5" customHeight="1">
      <c r="A4" s="806" t="s">
        <v>402</v>
      </c>
      <c r="B4" s="804">
        <v>1</v>
      </c>
      <c r="C4" s="489" t="s">
        <v>430</v>
      </c>
      <c r="D4" s="804" t="s">
        <v>286</v>
      </c>
      <c r="E4" s="490"/>
      <c r="F4" s="490"/>
    </row>
    <row r="5" spans="1:6" ht="15">
      <c r="A5" s="806"/>
      <c r="B5" s="804"/>
      <c r="C5" s="491" t="s">
        <v>431</v>
      </c>
      <c r="D5" s="804"/>
      <c r="E5" s="490"/>
      <c r="F5" s="490"/>
    </row>
    <row r="6" spans="1:6" ht="15">
      <c r="A6" s="806"/>
      <c r="B6" s="804"/>
      <c r="C6" s="491" t="s">
        <v>432</v>
      </c>
      <c r="D6" s="804"/>
      <c r="E6" s="490"/>
      <c r="F6" s="490"/>
    </row>
    <row r="7" spans="1:6" ht="15">
      <c r="A7" s="806"/>
      <c r="B7" s="804"/>
      <c r="C7" s="491" t="s">
        <v>433</v>
      </c>
      <c r="D7" s="804"/>
      <c r="E7" s="490"/>
      <c r="F7" s="490"/>
    </row>
    <row r="8" spans="1:6" ht="24" customHeight="1">
      <c r="A8" s="806"/>
      <c r="B8" s="804"/>
      <c r="C8" s="489" t="s">
        <v>434</v>
      </c>
      <c r="D8" s="804"/>
      <c r="E8" s="490"/>
      <c r="F8" s="490"/>
    </row>
    <row r="9" spans="1:6" ht="22.5" customHeight="1">
      <c r="A9" s="806"/>
      <c r="B9" s="804"/>
      <c r="C9" s="489" t="s">
        <v>435</v>
      </c>
      <c r="D9" s="804"/>
      <c r="E9" s="490"/>
      <c r="F9" s="490"/>
    </row>
    <row r="10" spans="1:6" ht="28.5" customHeight="1">
      <c r="A10" s="806"/>
      <c r="B10" s="804"/>
      <c r="C10" s="489" t="s">
        <v>436</v>
      </c>
      <c r="D10" s="804"/>
      <c r="E10" s="490"/>
      <c r="F10" s="490"/>
    </row>
    <row r="11" spans="1:6" ht="44.25" customHeight="1">
      <c r="A11" s="806"/>
      <c r="B11" s="491">
        <v>2</v>
      </c>
      <c r="C11" s="489" t="s">
        <v>437</v>
      </c>
      <c r="D11" s="492" t="s">
        <v>286</v>
      </c>
      <c r="E11" s="490"/>
      <c r="F11" s="490"/>
    </row>
    <row r="12" spans="1:6" ht="66.75" customHeight="1">
      <c r="A12" s="806"/>
      <c r="B12" s="491">
        <v>3</v>
      </c>
      <c r="C12" s="489" t="s">
        <v>438</v>
      </c>
      <c r="D12" s="492" t="s">
        <v>286</v>
      </c>
      <c r="E12" s="490"/>
      <c r="F12" s="490"/>
    </row>
    <row r="13" spans="1:6" ht="65.25" customHeight="1">
      <c r="A13" s="806"/>
      <c r="B13" s="489">
        <v>4</v>
      </c>
      <c r="C13" s="489" t="s">
        <v>439</v>
      </c>
      <c r="D13" s="492" t="s">
        <v>286</v>
      </c>
      <c r="E13" s="490"/>
      <c r="F13" s="490"/>
    </row>
    <row r="14" spans="1:6" ht="42.75" customHeight="1">
      <c r="A14" s="806"/>
      <c r="B14" s="489">
        <v>5</v>
      </c>
      <c r="C14" s="489" t="s">
        <v>440</v>
      </c>
      <c r="D14" s="492" t="s">
        <v>286</v>
      </c>
      <c r="E14" s="490"/>
      <c r="F14" s="490"/>
    </row>
    <row r="15" spans="1:6" ht="38.25" customHeight="1">
      <c r="A15" s="806"/>
      <c r="B15" s="489">
        <v>6</v>
      </c>
      <c r="C15" s="489" t="s">
        <v>441</v>
      </c>
      <c r="D15" s="492" t="s">
        <v>286</v>
      </c>
      <c r="E15" s="490"/>
      <c r="F15" s="490"/>
    </row>
    <row r="16" spans="1:6" ht="33" customHeight="1">
      <c r="A16" s="806"/>
      <c r="B16" s="489">
        <v>7</v>
      </c>
      <c r="C16" s="489" t="s">
        <v>442</v>
      </c>
      <c r="D16" s="492" t="s">
        <v>286</v>
      </c>
      <c r="E16" s="490"/>
      <c r="F16" s="490"/>
    </row>
    <row r="17" spans="1:6">
      <c r="A17" s="806"/>
      <c r="B17" s="804" t="s">
        <v>1042</v>
      </c>
      <c r="C17" s="804"/>
      <c r="D17" s="804"/>
      <c r="E17" s="804"/>
      <c r="F17" s="804"/>
    </row>
    <row r="18" spans="1:6">
      <c r="A18" s="806"/>
      <c r="B18" s="804"/>
      <c r="C18" s="804"/>
      <c r="D18" s="804"/>
      <c r="E18" s="804"/>
      <c r="F18" s="804"/>
    </row>
  </sheetData>
  <mergeCells count="8">
    <mergeCell ref="A1:F1"/>
    <mergeCell ref="B2:F2"/>
    <mergeCell ref="A4:A18"/>
    <mergeCell ref="B4:B10"/>
    <mergeCell ref="D4:D10"/>
    <mergeCell ref="B17:D18"/>
    <mergeCell ref="E17:E18"/>
    <mergeCell ref="F17:F18"/>
  </mergeCells>
  <printOptions horizontalCentered="1" verticalCentered="1"/>
  <pageMargins left="0.75" right="0.75" top="1" bottom="1" header="0.5" footer="0.5"/>
  <pageSetup paperSize="9" scale="80" orientation="portrait"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62"/>
  <sheetViews>
    <sheetView view="pageBreakPreview" topLeftCell="A46" zoomScaleNormal="100" zoomScaleSheetLayoutView="100" workbookViewId="0">
      <selection activeCell="K5" sqref="K5"/>
    </sheetView>
  </sheetViews>
  <sheetFormatPr defaultRowHeight="12.75"/>
  <cols>
    <col min="1" max="1" width="3.28515625" style="308" customWidth="1"/>
    <col min="2" max="2" width="12.28515625" style="308" customWidth="1"/>
    <col min="3" max="3" width="15.42578125" style="308" customWidth="1"/>
    <col min="4" max="4" width="15.5703125" style="308" customWidth="1"/>
    <col min="5" max="5" width="18.7109375" style="308" customWidth="1"/>
    <col min="6" max="6" width="13.28515625" style="308" customWidth="1"/>
    <col min="7" max="7" width="14" style="308" customWidth="1"/>
    <col min="8" max="8" width="13.5703125" style="308" customWidth="1"/>
    <col min="9" max="10" width="9.140625" style="308"/>
    <col min="11" max="11" width="9.140625" style="308" customWidth="1"/>
    <col min="12" max="12" width="10.7109375" style="308" bestFit="1" customWidth="1"/>
    <col min="13" max="256" width="9.140625" style="308"/>
    <col min="257" max="257" width="3.28515625" style="308" customWidth="1"/>
    <col min="258" max="258" width="12.28515625" style="308" customWidth="1"/>
    <col min="259" max="259" width="15.42578125" style="308" customWidth="1"/>
    <col min="260" max="260" width="15.5703125" style="308" customWidth="1"/>
    <col min="261" max="261" width="18.7109375" style="308" customWidth="1"/>
    <col min="262" max="262" width="13.28515625" style="308" customWidth="1"/>
    <col min="263" max="263" width="14" style="308" customWidth="1"/>
    <col min="264" max="264" width="13.5703125" style="308" customWidth="1"/>
    <col min="265" max="266" width="9.140625" style="308"/>
    <col min="267" max="267" width="9.140625" style="308" customWidth="1"/>
    <col min="268" max="268" width="10.7109375" style="308" bestFit="1" customWidth="1"/>
    <col min="269" max="512" width="9.140625" style="308"/>
    <col min="513" max="513" width="3.28515625" style="308" customWidth="1"/>
    <col min="514" max="514" width="12.28515625" style="308" customWidth="1"/>
    <col min="515" max="515" width="15.42578125" style="308" customWidth="1"/>
    <col min="516" max="516" width="15.5703125" style="308" customWidth="1"/>
    <col min="517" max="517" width="18.7109375" style="308" customWidth="1"/>
    <col min="518" max="518" width="13.28515625" style="308" customWidth="1"/>
    <col min="519" max="519" width="14" style="308" customWidth="1"/>
    <col min="520" max="520" width="13.5703125" style="308" customWidth="1"/>
    <col min="521" max="522" width="9.140625" style="308"/>
    <col min="523" max="523" width="9.140625" style="308" customWidth="1"/>
    <col min="524" max="524" width="10.7109375" style="308" bestFit="1" customWidth="1"/>
    <col min="525" max="768" width="9.140625" style="308"/>
    <col min="769" max="769" width="3.28515625" style="308" customWidth="1"/>
    <col min="770" max="770" width="12.28515625" style="308" customWidth="1"/>
    <col min="771" max="771" width="15.42578125" style="308" customWidth="1"/>
    <col min="772" max="772" width="15.5703125" style="308" customWidth="1"/>
    <col min="773" max="773" width="18.7109375" style="308" customWidth="1"/>
    <col min="774" max="774" width="13.28515625" style="308" customWidth="1"/>
    <col min="775" max="775" width="14" style="308" customWidth="1"/>
    <col min="776" max="776" width="13.5703125" style="308" customWidth="1"/>
    <col min="777" max="778" width="9.140625" style="308"/>
    <col min="779" max="779" width="9.140625" style="308" customWidth="1"/>
    <col min="780" max="780" width="10.7109375" style="308" bestFit="1" customWidth="1"/>
    <col min="781" max="1024" width="9.140625" style="308"/>
    <col min="1025" max="1025" width="3.28515625" style="308" customWidth="1"/>
    <col min="1026" max="1026" width="12.28515625" style="308" customWidth="1"/>
    <col min="1027" max="1027" width="15.42578125" style="308" customWidth="1"/>
    <col min="1028" max="1028" width="15.5703125" style="308" customWidth="1"/>
    <col min="1029" max="1029" width="18.7109375" style="308" customWidth="1"/>
    <col min="1030" max="1030" width="13.28515625" style="308" customWidth="1"/>
    <col min="1031" max="1031" width="14" style="308" customWidth="1"/>
    <col min="1032" max="1032" width="13.5703125" style="308" customWidth="1"/>
    <col min="1033" max="1034" width="9.140625" style="308"/>
    <col min="1035" max="1035" width="9.140625" style="308" customWidth="1"/>
    <col min="1036" max="1036" width="10.7109375" style="308" bestFit="1" customWidth="1"/>
    <col min="1037" max="1280" width="9.140625" style="308"/>
    <col min="1281" max="1281" width="3.28515625" style="308" customWidth="1"/>
    <col min="1282" max="1282" width="12.28515625" style="308" customWidth="1"/>
    <col min="1283" max="1283" width="15.42578125" style="308" customWidth="1"/>
    <col min="1284" max="1284" width="15.5703125" style="308" customWidth="1"/>
    <col min="1285" max="1285" width="18.7109375" style="308" customWidth="1"/>
    <col min="1286" max="1286" width="13.28515625" style="308" customWidth="1"/>
    <col min="1287" max="1287" width="14" style="308" customWidth="1"/>
    <col min="1288" max="1288" width="13.5703125" style="308" customWidth="1"/>
    <col min="1289" max="1290" width="9.140625" style="308"/>
    <col min="1291" max="1291" width="9.140625" style="308" customWidth="1"/>
    <col min="1292" max="1292" width="10.7109375" style="308" bestFit="1" customWidth="1"/>
    <col min="1293" max="1536" width="9.140625" style="308"/>
    <col min="1537" max="1537" width="3.28515625" style="308" customWidth="1"/>
    <col min="1538" max="1538" width="12.28515625" style="308" customWidth="1"/>
    <col min="1539" max="1539" width="15.42578125" style="308" customWidth="1"/>
    <col min="1540" max="1540" width="15.5703125" style="308" customWidth="1"/>
    <col min="1541" max="1541" width="18.7109375" style="308" customWidth="1"/>
    <col min="1542" max="1542" width="13.28515625" style="308" customWidth="1"/>
    <col min="1543" max="1543" width="14" style="308" customWidth="1"/>
    <col min="1544" max="1544" width="13.5703125" style="308" customWidth="1"/>
    <col min="1545" max="1546" width="9.140625" style="308"/>
    <col min="1547" max="1547" width="9.140625" style="308" customWidth="1"/>
    <col min="1548" max="1548" width="10.7109375" style="308" bestFit="1" customWidth="1"/>
    <col min="1549" max="1792" width="9.140625" style="308"/>
    <col min="1793" max="1793" width="3.28515625" style="308" customWidth="1"/>
    <col min="1794" max="1794" width="12.28515625" style="308" customWidth="1"/>
    <col min="1795" max="1795" width="15.42578125" style="308" customWidth="1"/>
    <col min="1796" max="1796" width="15.5703125" style="308" customWidth="1"/>
    <col min="1797" max="1797" width="18.7109375" style="308" customWidth="1"/>
    <col min="1798" max="1798" width="13.28515625" style="308" customWidth="1"/>
    <col min="1799" max="1799" width="14" style="308" customWidth="1"/>
    <col min="1800" max="1800" width="13.5703125" style="308" customWidth="1"/>
    <col min="1801" max="1802" width="9.140625" style="308"/>
    <col min="1803" max="1803" width="9.140625" style="308" customWidth="1"/>
    <col min="1804" max="1804" width="10.7109375" style="308" bestFit="1" customWidth="1"/>
    <col min="1805" max="2048" width="9.140625" style="308"/>
    <col min="2049" max="2049" width="3.28515625" style="308" customWidth="1"/>
    <col min="2050" max="2050" width="12.28515625" style="308" customWidth="1"/>
    <col min="2051" max="2051" width="15.42578125" style="308" customWidth="1"/>
    <col min="2052" max="2052" width="15.5703125" style="308" customWidth="1"/>
    <col min="2053" max="2053" width="18.7109375" style="308" customWidth="1"/>
    <col min="2054" max="2054" width="13.28515625" style="308" customWidth="1"/>
    <col min="2055" max="2055" width="14" style="308" customWidth="1"/>
    <col min="2056" max="2056" width="13.5703125" style="308" customWidth="1"/>
    <col min="2057" max="2058" width="9.140625" style="308"/>
    <col min="2059" max="2059" width="9.140625" style="308" customWidth="1"/>
    <col min="2060" max="2060" width="10.7109375" style="308" bestFit="1" customWidth="1"/>
    <col min="2061" max="2304" width="9.140625" style="308"/>
    <col min="2305" max="2305" width="3.28515625" style="308" customWidth="1"/>
    <col min="2306" max="2306" width="12.28515625" style="308" customWidth="1"/>
    <col min="2307" max="2307" width="15.42578125" style="308" customWidth="1"/>
    <col min="2308" max="2308" width="15.5703125" style="308" customWidth="1"/>
    <col min="2309" max="2309" width="18.7109375" style="308" customWidth="1"/>
    <col min="2310" max="2310" width="13.28515625" style="308" customWidth="1"/>
    <col min="2311" max="2311" width="14" style="308" customWidth="1"/>
    <col min="2312" max="2312" width="13.5703125" style="308" customWidth="1"/>
    <col min="2313" max="2314" width="9.140625" style="308"/>
    <col min="2315" max="2315" width="9.140625" style="308" customWidth="1"/>
    <col min="2316" max="2316" width="10.7109375" style="308" bestFit="1" customWidth="1"/>
    <col min="2317" max="2560" width="9.140625" style="308"/>
    <col min="2561" max="2561" width="3.28515625" style="308" customWidth="1"/>
    <col min="2562" max="2562" width="12.28515625" style="308" customWidth="1"/>
    <col min="2563" max="2563" width="15.42578125" style="308" customWidth="1"/>
    <col min="2564" max="2564" width="15.5703125" style="308" customWidth="1"/>
    <col min="2565" max="2565" width="18.7109375" style="308" customWidth="1"/>
    <col min="2566" max="2566" width="13.28515625" style="308" customWidth="1"/>
    <col min="2567" max="2567" width="14" style="308" customWidth="1"/>
    <col min="2568" max="2568" width="13.5703125" style="308" customWidth="1"/>
    <col min="2569" max="2570" width="9.140625" style="308"/>
    <col min="2571" max="2571" width="9.140625" style="308" customWidth="1"/>
    <col min="2572" max="2572" width="10.7109375" style="308" bestFit="1" customWidth="1"/>
    <col min="2573" max="2816" width="9.140625" style="308"/>
    <col min="2817" max="2817" width="3.28515625" style="308" customWidth="1"/>
    <col min="2818" max="2818" width="12.28515625" style="308" customWidth="1"/>
    <col min="2819" max="2819" width="15.42578125" style="308" customWidth="1"/>
    <col min="2820" max="2820" width="15.5703125" style="308" customWidth="1"/>
    <col min="2821" max="2821" width="18.7109375" style="308" customWidth="1"/>
    <col min="2822" max="2822" width="13.28515625" style="308" customWidth="1"/>
    <col min="2823" max="2823" width="14" style="308" customWidth="1"/>
    <col min="2824" max="2824" width="13.5703125" style="308" customWidth="1"/>
    <col min="2825" max="2826" width="9.140625" style="308"/>
    <col min="2827" max="2827" width="9.140625" style="308" customWidth="1"/>
    <col min="2828" max="2828" width="10.7109375" style="308" bestFit="1" customWidth="1"/>
    <col min="2829" max="3072" width="9.140625" style="308"/>
    <col min="3073" max="3073" width="3.28515625" style="308" customWidth="1"/>
    <col min="3074" max="3074" width="12.28515625" style="308" customWidth="1"/>
    <col min="3075" max="3075" width="15.42578125" style="308" customWidth="1"/>
    <col min="3076" max="3076" width="15.5703125" style="308" customWidth="1"/>
    <col min="3077" max="3077" width="18.7109375" style="308" customWidth="1"/>
    <col min="3078" max="3078" width="13.28515625" style="308" customWidth="1"/>
    <col min="3079" max="3079" width="14" style="308" customWidth="1"/>
    <col min="3080" max="3080" width="13.5703125" style="308" customWidth="1"/>
    <col min="3081" max="3082" width="9.140625" style="308"/>
    <col min="3083" max="3083" width="9.140625" style="308" customWidth="1"/>
    <col min="3084" max="3084" width="10.7109375" style="308" bestFit="1" customWidth="1"/>
    <col min="3085" max="3328" width="9.140625" style="308"/>
    <col min="3329" max="3329" width="3.28515625" style="308" customWidth="1"/>
    <col min="3330" max="3330" width="12.28515625" style="308" customWidth="1"/>
    <col min="3331" max="3331" width="15.42578125" style="308" customWidth="1"/>
    <col min="3332" max="3332" width="15.5703125" style="308" customWidth="1"/>
    <col min="3333" max="3333" width="18.7109375" style="308" customWidth="1"/>
    <col min="3334" max="3334" width="13.28515625" style="308" customWidth="1"/>
    <col min="3335" max="3335" width="14" style="308" customWidth="1"/>
    <col min="3336" max="3336" width="13.5703125" style="308" customWidth="1"/>
    <col min="3337" max="3338" width="9.140625" style="308"/>
    <col min="3339" max="3339" width="9.140625" style="308" customWidth="1"/>
    <col min="3340" max="3340" width="10.7109375" style="308" bestFit="1" customWidth="1"/>
    <col min="3341" max="3584" width="9.140625" style="308"/>
    <col min="3585" max="3585" width="3.28515625" style="308" customWidth="1"/>
    <col min="3586" max="3586" width="12.28515625" style="308" customWidth="1"/>
    <col min="3587" max="3587" width="15.42578125" style="308" customWidth="1"/>
    <col min="3588" max="3588" width="15.5703125" style="308" customWidth="1"/>
    <col min="3589" max="3589" width="18.7109375" style="308" customWidth="1"/>
    <col min="3590" max="3590" width="13.28515625" style="308" customWidth="1"/>
    <col min="3591" max="3591" width="14" style="308" customWidth="1"/>
    <col min="3592" max="3592" width="13.5703125" style="308" customWidth="1"/>
    <col min="3593" max="3594" width="9.140625" style="308"/>
    <col min="3595" max="3595" width="9.140625" style="308" customWidth="1"/>
    <col min="3596" max="3596" width="10.7109375" style="308" bestFit="1" customWidth="1"/>
    <col min="3597" max="3840" width="9.140625" style="308"/>
    <col min="3841" max="3841" width="3.28515625" style="308" customWidth="1"/>
    <col min="3842" max="3842" width="12.28515625" style="308" customWidth="1"/>
    <col min="3843" max="3843" width="15.42578125" style="308" customWidth="1"/>
    <col min="3844" max="3844" width="15.5703125" style="308" customWidth="1"/>
    <col min="3845" max="3845" width="18.7109375" style="308" customWidth="1"/>
    <col min="3846" max="3846" width="13.28515625" style="308" customWidth="1"/>
    <col min="3847" max="3847" width="14" style="308" customWidth="1"/>
    <col min="3848" max="3848" width="13.5703125" style="308" customWidth="1"/>
    <col min="3849" max="3850" width="9.140625" style="308"/>
    <col min="3851" max="3851" width="9.140625" style="308" customWidth="1"/>
    <col min="3852" max="3852" width="10.7109375" style="308" bestFit="1" customWidth="1"/>
    <col min="3853" max="4096" width="9.140625" style="308"/>
    <col min="4097" max="4097" width="3.28515625" style="308" customWidth="1"/>
    <col min="4098" max="4098" width="12.28515625" style="308" customWidth="1"/>
    <col min="4099" max="4099" width="15.42578125" style="308" customWidth="1"/>
    <col min="4100" max="4100" width="15.5703125" style="308" customWidth="1"/>
    <col min="4101" max="4101" width="18.7109375" style="308" customWidth="1"/>
    <col min="4102" max="4102" width="13.28515625" style="308" customWidth="1"/>
    <col min="4103" max="4103" width="14" style="308" customWidth="1"/>
    <col min="4104" max="4104" width="13.5703125" style="308" customWidth="1"/>
    <col min="4105" max="4106" width="9.140625" style="308"/>
    <col min="4107" max="4107" width="9.140625" style="308" customWidth="1"/>
    <col min="4108" max="4108" width="10.7109375" style="308" bestFit="1" customWidth="1"/>
    <col min="4109" max="4352" width="9.140625" style="308"/>
    <col min="4353" max="4353" width="3.28515625" style="308" customWidth="1"/>
    <col min="4354" max="4354" width="12.28515625" style="308" customWidth="1"/>
    <col min="4355" max="4355" width="15.42578125" style="308" customWidth="1"/>
    <col min="4356" max="4356" width="15.5703125" style="308" customWidth="1"/>
    <col min="4357" max="4357" width="18.7109375" style="308" customWidth="1"/>
    <col min="4358" max="4358" width="13.28515625" style="308" customWidth="1"/>
    <col min="4359" max="4359" width="14" style="308" customWidth="1"/>
    <col min="4360" max="4360" width="13.5703125" style="308" customWidth="1"/>
    <col min="4361" max="4362" width="9.140625" style="308"/>
    <col min="4363" max="4363" width="9.140625" style="308" customWidth="1"/>
    <col min="4364" max="4364" width="10.7109375" style="308" bestFit="1" customWidth="1"/>
    <col min="4365" max="4608" width="9.140625" style="308"/>
    <col min="4609" max="4609" width="3.28515625" style="308" customWidth="1"/>
    <col min="4610" max="4610" width="12.28515625" style="308" customWidth="1"/>
    <col min="4611" max="4611" width="15.42578125" style="308" customWidth="1"/>
    <col min="4612" max="4612" width="15.5703125" style="308" customWidth="1"/>
    <col min="4613" max="4613" width="18.7109375" style="308" customWidth="1"/>
    <col min="4614" max="4614" width="13.28515625" style="308" customWidth="1"/>
    <col min="4615" max="4615" width="14" style="308" customWidth="1"/>
    <col min="4616" max="4616" width="13.5703125" style="308" customWidth="1"/>
    <col min="4617" max="4618" width="9.140625" style="308"/>
    <col min="4619" max="4619" width="9.140625" style="308" customWidth="1"/>
    <col min="4620" max="4620" width="10.7109375" style="308" bestFit="1" customWidth="1"/>
    <col min="4621" max="4864" width="9.140625" style="308"/>
    <col min="4865" max="4865" width="3.28515625" style="308" customWidth="1"/>
    <col min="4866" max="4866" width="12.28515625" style="308" customWidth="1"/>
    <col min="4867" max="4867" width="15.42578125" style="308" customWidth="1"/>
    <col min="4868" max="4868" width="15.5703125" style="308" customWidth="1"/>
    <col min="4869" max="4869" width="18.7109375" style="308" customWidth="1"/>
    <col min="4870" max="4870" width="13.28515625" style="308" customWidth="1"/>
    <col min="4871" max="4871" width="14" style="308" customWidth="1"/>
    <col min="4872" max="4872" width="13.5703125" style="308" customWidth="1"/>
    <col min="4873" max="4874" width="9.140625" style="308"/>
    <col min="4875" max="4875" width="9.140625" style="308" customWidth="1"/>
    <col min="4876" max="4876" width="10.7109375" style="308" bestFit="1" customWidth="1"/>
    <col min="4877" max="5120" width="9.140625" style="308"/>
    <col min="5121" max="5121" width="3.28515625" style="308" customWidth="1"/>
    <col min="5122" max="5122" width="12.28515625" style="308" customWidth="1"/>
    <col min="5123" max="5123" width="15.42578125" style="308" customWidth="1"/>
    <col min="5124" max="5124" width="15.5703125" style="308" customWidth="1"/>
    <col min="5125" max="5125" width="18.7109375" style="308" customWidth="1"/>
    <col min="5126" max="5126" width="13.28515625" style="308" customWidth="1"/>
    <col min="5127" max="5127" width="14" style="308" customWidth="1"/>
    <col min="5128" max="5128" width="13.5703125" style="308" customWidth="1"/>
    <col min="5129" max="5130" width="9.140625" style="308"/>
    <col min="5131" max="5131" width="9.140625" style="308" customWidth="1"/>
    <col min="5132" max="5132" width="10.7109375" style="308" bestFit="1" customWidth="1"/>
    <col min="5133" max="5376" width="9.140625" style="308"/>
    <col min="5377" max="5377" width="3.28515625" style="308" customWidth="1"/>
    <col min="5378" max="5378" width="12.28515625" style="308" customWidth="1"/>
    <col min="5379" max="5379" width="15.42578125" style="308" customWidth="1"/>
    <col min="5380" max="5380" width="15.5703125" style="308" customWidth="1"/>
    <col min="5381" max="5381" width="18.7109375" style="308" customWidth="1"/>
    <col min="5382" max="5382" width="13.28515625" style="308" customWidth="1"/>
    <col min="5383" max="5383" width="14" style="308" customWidth="1"/>
    <col min="5384" max="5384" width="13.5703125" style="308" customWidth="1"/>
    <col min="5385" max="5386" width="9.140625" style="308"/>
    <col min="5387" max="5387" width="9.140625" style="308" customWidth="1"/>
    <col min="5388" max="5388" width="10.7109375" style="308" bestFit="1" customWidth="1"/>
    <col min="5389" max="5632" width="9.140625" style="308"/>
    <col min="5633" max="5633" width="3.28515625" style="308" customWidth="1"/>
    <col min="5634" max="5634" width="12.28515625" style="308" customWidth="1"/>
    <col min="5635" max="5635" width="15.42578125" style="308" customWidth="1"/>
    <col min="5636" max="5636" width="15.5703125" style="308" customWidth="1"/>
    <col min="5637" max="5637" width="18.7109375" style="308" customWidth="1"/>
    <col min="5638" max="5638" width="13.28515625" style="308" customWidth="1"/>
    <col min="5639" max="5639" width="14" style="308" customWidth="1"/>
    <col min="5640" max="5640" width="13.5703125" style="308" customWidth="1"/>
    <col min="5641" max="5642" width="9.140625" style="308"/>
    <col min="5643" max="5643" width="9.140625" style="308" customWidth="1"/>
    <col min="5644" max="5644" width="10.7109375" style="308" bestFit="1" customWidth="1"/>
    <col min="5645" max="5888" width="9.140625" style="308"/>
    <col min="5889" max="5889" width="3.28515625" style="308" customWidth="1"/>
    <col min="5890" max="5890" width="12.28515625" style="308" customWidth="1"/>
    <col min="5891" max="5891" width="15.42578125" style="308" customWidth="1"/>
    <col min="5892" max="5892" width="15.5703125" style="308" customWidth="1"/>
    <col min="5893" max="5893" width="18.7109375" style="308" customWidth="1"/>
    <col min="5894" max="5894" width="13.28515625" style="308" customWidth="1"/>
    <col min="5895" max="5895" width="14" style="308" customWidth="1"/>
    <col min="5896" max="5896" width="13.5703125" style="308" customWidth="1"/>
    <col min="5897" max="5898" width="9.140625" style="308"/>
    <col min="5899" max="5899" width="9.140625" style="308" customWidth="1"/>
    <col min="5900" max="5900" width="10.7109375" style="308" bestFit="1" customWidth="1"/>
    <col min="5901" max="6144" width="9.140625" style="308"/>
    <col min="6145" max="6145" width="3.28515625" style="308" customWidth="1"/>
    <col min="6146" max="6146" width="12.28515625" style="308" customWidth="1"/>
    <col min="6147" max="6147" width="15.42578125" style="308" customWidth="1"/>
    <col min="6148" max="6148" width="15.5703125" style="308" customWidth="1"/>
    <col min="6149" max="6149" width="18.7109375" style="308" customWidth="1"/>
    <col min="6150" max="6150" width="13.28515625" style="308" customWidth="1"/>
    <col min="6151" max="6151" width="14" style="308" customWidth="1"/>
    <col min="6152" max="6152" width="13.5703125" style="308" customWidth="1"/>
    <col min="6153" max="6154" width="9.140625" style="308"/>
    <col min="6155" max="6155" width="9.140625" style="308" customWidth="1"/>
    <col min="6156" max="6156" width="10.7109375" style="308" bestFit="1" customWidth="1"/>
    <col min="6157" max="6400" width="9.140625" style="308"/>
    <col min="6401" max="6401" width="3.28515625" style="308" customWidth="1"/>
    <col min="6402" max="6402" width="12.28515625" style="308" customWidth="1"/>
    <col min="6403" max="6403" width="15.42578125" style="308" customWidth="1"/>
    <col min="6404" max="6404" width="15.5703125" style="308" customWidth="1"/>
    <col min="6405" max="6405" width="18.7109375" style="308" customWidth="1"/>
    <col min="6406" max="6406" width="13.28515625" style="308" customWidth="1"/>
    <col min="6407" max="6407" width="14" style="308" customWidth="1"/>
    <col min="6408" max="6408" width="13.5703125" style="308" customWidth="1"/>
    <col min="6409" max="6410" width="9.140625" style="308"/>
    <col min="6411" max="6411" width="9.140625" style="308" customWidth="1"/>
    <col min="6412" max="6412" width="10.7109375" style="308" bestFit="1" customWidth="1"/>
    <col min="6413" max="6656" width="9.140625" style="308"/>
    <col min="6657" max="6657" width="3.28515625" style="308" customWidth="1"/>
    <col min="6658" max="6658" width="12.28515625" style="308" customWidth="1"/>
    <col min="6659" max="6659" width="15.42578125" style="308" customWidth="1"/>
    <col min="6660" max="6660" width="15.5703125" style="308" customWidth="1"/>
    <col min="6661" max="6661" width="18.7109375" style="308" customWidth="1"/>
    <col min="6662" max="6662" width="13.28515625" style="308" customWidth="1"/>
    <col min="6663" max="6663" width="14" style="308" customWidth="1"/>
    <col min="6664" max="6664" width="13.5703125" style="308" customWidth="1"/>
    <col min="6665" max="6666" width="9.140625" style="308"/>
    <col min="6667" max="6667" width="9.140625" style="308" customWidth="1"/>
    <col min="6668" max="6668" width="10.7109375" style="308" bestFit="1" customWidth="1"/>
    <col min="6669" max="6912" width="9.140625" style="308"/>
    <col min="6913" max="6913" width="3.28515625" style="308" customWidth="1"/>
    <col min="6914" max="6914" width="12.28515625" style="308" customWidth="1"/>
    <col min="6915" max="6915" width="15.42578125" style="308" customWidth="1"/>
    <col min="6916" max="6916" width="15.5703125" style="308" customWidth="1"/>
    <col min="6917" max="6917" width="18.7109375" style="308" customWidth="1"/>
    <col min="6918" max="6918" width="13.28515625" style="308" customWidth="1"/>
    <col min="6919" max="6919" width="14" style="308" customWidth="1"/>
    <col min="6920" max="6920" width="13.5703125" style="308" customWidth="1"/>
    <col min="6921" max="6922" width="9.140625" style="308"/>
    <col min="6923" max="6923" width="9.140625" style="308" customWidth="1"/>
    <col min="6924" max="6924" width="10.7109375" style="308" bestFit="1" customWidth="1"/>
    <col min="6925" max="7168" width="9.140625" style="308"/>
    <col min="7169" max="7169" width="3.28515625" style="308" customWidth="1"/>
    <col min="7170" max="7170" width="12.28515625" style="308" customWidth="1"/>
    <col min="7171" max="7171" width="15.42578125" style="308" customWidth="1"/>
    <col min="7172" max="7172" width="15.5703125" style="308" customWidth="1"/>
    <col min="7173" max="7173" width="18.7109375" style="308" customWidth="1"/>
    <col min="7174" max="7174" width="13.28515625" style="308" customWidth="1"/>
    <col min="7175" max="7175" width="14" style="308" customWidth="1"/>
    <col min="7176" max="7176" width="13.5703125" style="308" customWidth="1"/>
    <col min="7177" max="7178" width="9.140625" style="308"/>
    <col min="7179" max="7179" width="9.140625" style="308" customWidth="1"/>
    <col min="7180" max="7180" width="10.7109375" style="308" bestFit="1" customWidth="1"/>
    <col min="7181" max="7424" width="9.140625" style="308"/>
    <col min="7425" max="7425" width="3.28515625" style="308" customWidth="1"/>
    <col min="7426" max="7426" width="12.28515625" style="308" customWidth="1"/>
    <col min="7427" max="7427" width="15.42578125" style="308" customWidth="1"/>
    <col min="7428" max="7428" width="15.5703125" style="308" customWidth="1"/>
    <col min="7429" max="7429" width="18.7109375" style="308" customWidth="1"/>
    <col min="7430" max="7430" width="13.28515625" style="308" customWidth="1"/>
    <col min="7431" max="7431" width="14" style="308" customWidth="1"/>
    <col min="7432" max="7432" width="13.5703125" style="308" customWidth="1"/>
    <col min="7433" max="7434" width="9.140625" style="308"/>
    <col min="7435" max="7435" width="9.140625" style="308" customWidth="1"/>
    <col min="7436" max="7436" width="10.7109375" style="308" bestFit="1" customWidth="1"/>
    <col min="7437" max="7680" width="9.140625" style="308"/>
    <col min="7681" max="7681" width="3.28515625" style="308" customWidth="1"/>
    <col min="7682" max="7682" width="12.28515625" style="308" customWidth="1"/>
    <col min="7683" max="7683" width="15.42578125" style="308" customWidth="1"/>
    <col min="7684" max="7684" width="15.5703125" style="308" customWidth="1"/>
    <col min="7685" max="7685" width="18.7109375" style="308" customWidth="1"/>
    <col min="7686" max="7686" width="13.28515625" style="308" customWidth="1"/>
    <col min="7687" max="7687" width="14" style="308" customWidth="1"/>
    <col min="7688" max="7688" width="13.5703125" style="308" customWidth="1"/>
    <col min="7689" max="7690" width="9.140625" style="308"/>
    <col min="7691" max="7691" width="9.140625" style="308" customWidth="1"/>
    <col min="7692" max="7692" width="10.7109375" style="308" bestFit="1" customWidth="1"/>
    <col min="7693" max="7936" width="9.140625" style="308"/>
    <col min="7937" max="7937" width="3.28515625" style="308" customWidth="1"/>
    <col min="7938" max="7938" width="12.28515625" style="308" customWidth="1"/>
    <col min="7939" max="7939" width="15.42578125" style="308" customWidth="1"/>
    <col min="7940" max="7940" width="15.5703125" style="308" customWidth="1"/>
    <col min="7941" max="7941" width="18.7109375" style="308" customWidth="1"/>
    <col min="7942" max="7942" width="13.28515625" style="308" customWidth="1"/>
    <col min="7943" max="7943" width="14" style="308" customWidth="1"/>
    <col min="7944" max="7944" width="13.5703125" style="308" customWidth="1"/>
    <col min="7945" max="7946" width="9.140625" style="308"/>
    <col min="7947" max="7947" width="9.140625" style="308" customWidth="1"/>
    <col min="7948" max="7948" width="10.7109375" style="308" bestFit="1" customWidth="1"/>
    <col min="7949" max="8192" width="9.140625" style="308"/>
    <col min="8193" max="8193" width="3.28515625" style="308" customWidth="1"/>
    <col min="8194" max="8194" width="12.28515625" style="308" customWidth="1"/>
    <col min="8195" max="8195" width="15.42578125" style="308" customWidth="1"/>
    <col min="8196" max="8196" width="15.5703125" style="308" customWidth="1"/>
    <col min="8197" max="8197" width="18.7109375" style="308" customWidth="1"/>
    <col min="8198" max="8198" width="13.28515625" style="308" customWidth="1"/>
    <col min="8199" max="8199" width="14" style="308" customWidth="1"/>
    <col min="8200" max="8200" width="13.5703125" style="308" customWidth="1"/>
    <col min="8201" max="8202" width="9.140625" style="308"/>
    <col min="8203" max="8203" width="9.140625" style="308" customWidth="1"/>
    <col min="8204" max="8204" width="10.7109375" style="308" bestFit="1" customWidth="1"/>
    <col min="8205" max="8448" width="9.140625" style="308"/>
    <col min="8449" max="8449" width="3.28515625" style="308" customWidth="1"/>
    <col min="8450" max="8450" width="12.28515625" style="308" customWidth="1"/>
    <col min="8451" max="8451" width="15.42578125" style="308" customWidth="1"/>
    <col min="8452" max="8452" width="15.5703125" style="308" customWidth="1"/>
    <col min="8453" max="8453" width="18.7109375" style="308" customWidth="1"/>
    <col min="8454" max="8454" width="13.28515625" style="308" customWidth="1"/>
    <col min="8455" max="8455" width="14" style="308" customWidth="1"/>
    <col min="8456" max="8456" width="13.5703125" style="308" customWidth="1"/>
    <col min="8457" max="8458" width="9.140625" style="308"/>
    <col min="8459" max="8459" width="9.140625" style="308" customWidth="1"/>
    <col min="8460" max="8460" width="10.7109375" style="308" bestFit="1" customWidth="1"/>
    <col min="8461" max="8704" width="9.140625" style="308"/>
    <col min="8705" max="8705" width="3.28515625" style="308" customWidth="1"/>
    <col min="8706" max="8706" width="12.28515625" style="308" customWidth="1"/>
    <col min="8707" max="8707" width="15.42578125" style="308" customWidth="1"/>
    <col min="8708" max="8708" width="15.5703125" style="308" customWidth="1"/>
    <col min="8709" max="8709" width="18.7109375" style="308" customWidth="1"/>
    <col min="8710" max="8710" width="13.28515625" style="308" customWidth="1"/>
    <col min="8711" max="8711" width="14" style="308" customWidth="1"/>
    <col min="8712" max="8712" width="13.5703125" style="308" customWidth="1"/>
    <col min="8713" max="8714" width="9.140625" style="308"/>
    <col min="8715" max="8715" width="9.140625" style="308" customWidth="1"/>
    <col min="8716" max="8716" width="10.7109375" style="308" bestFit="1" customWidth="1"/>
    <col min="8717" max="8960" width="9.140625" style="308"/>
    <col min="8961" max="8961" width="3.28515625" style="308" customWidth="1"/>
    <col min="8962" max="8962" width="12.28515625" style="308" customWidth="1"/>
    <col min="8963" max="8963" width="15.42578125" style="308" customWidth="1"/>
    <col min="8964" max="8964" width="15.5703125" style="308" customWidth="1"/>
    <col min="8965" max="8965" width="18.7109375" style="308" customWidth="1"/>
    <col min="8966" max="8966" width="13.28515625" style="308" customWidth="1"/>
    <col min="8967" max="8967" width="14" style="308" customWidth="1"/>
    <col min="8968" max="8968" width="13.5703125" style="308" customWidth="1"/>
    <col min="8969" max="8970" width="9.140625" style="308"/>
    <col min="8971" max="8971" width="9.140625" style="308" customWidth="1"/>
    <col min="8972" max="8972" width="10.7109375" style="308" bestFit="1" customWidth="1"/>
    <col min="8973" max="9216" width="9.140625" style="308"/>
    <col min="9217" max="9217" width="3.28515625" style="308" customWidth="1"/>
    <col min="9218" max="9218" width="12.28515625" style="308" customWidth="1"/>
    <col min="9219" max="9219" width="15.42578125" style="308" customWidth="1"/>
    <col min="9220" max="9220" width="15.5703125" style="308" customWidth="1"/>
    <col min="9221" max="9221" width="18.7109375" style="308" customWidth="1"/>
    <col min="9222" max="9222" width="13.28515625" style="308" customWidth="1"/>
    <col min="9223" max="9223" width="14" style="308" customWidth="1"/>
    <col min="9224" max="9224" width="13.5703125" style="308" customWidth="1"/>
    <col min="9225" max="9226" width="9.140625" style="308"/>
    <col min="9227" max="9227" width="9.140625" style="308" customWidth="1"/>
    <col min="9228" max="9228" width="10.7109375" style="308" bestFit="1" customWidth="1"/>
    <col min="9229" max="9472" width="9.140625" style="308"/>
    <col min="9473" max="9473" width="3.28515625" style="308" customWidth="1"/>
    <col min="9474" max="9474" width="12.28515625" style="308" customWidth="1"/>
    <col min="9475" max="9475" width="15.42578125" style="308" customWidth="1"/>
    <col min="9476" max="9476" width="15.5703125" style="308" customWidth="1"/>
    <col min="9477" max="9477" width="18.7109375" style="308" customWidth="1"/>
    <col min="9478" max="9478" width="13.28515625" style="308" customWidth="1"/>
    <col min="9479" max="9479" width="14" style="308" customWidth="1"/>
    <col min="9480" max="9480" width="13.5703125" style="308" customWidth="1"/>
    <col min="9481" max="9482" width="9.140625" style="308"/>
    <col min="9483" max="9483" width="9.140625" style="308" customWidth="1"/>
    <col min="9484" max="9484" width="10.7109375" style="308" bestFit="1" customWidth="1"/>
    <col min="9485" max="9728" width="9.140625" style="308"/>
    <col min="9729" max="9729" width="3.28515625" style="308" customWidth="1"/>
    <col min="9730" max="9730" width="12.28515625" style="308" customWidth="1"/>
    <col min="9731" max="9731" width="15.42578125" style="308" customWidth="1"/>
    <col min="9732" max="9732" width="15.5703125" style="308" customWidth="1"/>
    <col min="9733" max="9733" width="18.7109375" style="308" customWidth="1"/>
    <col min="9734" max="9734" width="13.28515625" style="308" customWidth="1"/>
    <col min="9735" max="9735" width="14" style="308" customWidth="1"/>
    <col min="9736" max="9736" width="13.5703125" style="308" customWidth="1"/>
    <col min="9737" max="9738" width="9.140625" style="308"/>
    <col min="9739" max="9739" width="9.140625" style="308" customWidth="1"/>
    <col min="9740" max="9740" width="10.7109375" style="308" bestFit="1" customWidth="1"/>
    <col min="9741" max="9984" width="9.140625" style="308"/>
    <col min="9985" max="9985" width="3.28515625" style="308" customWidth="1"/>
    <col min="9986" max="9986" width="12.28515625" style="308" customWidth="1"/>
    <col min="9987" max="9987" width="15.42578125" style="308" customWidth="1"/>
    <col min="9988" max="9988" width="15.5703125" style="308" customWidth="1"/>
    <col min="9989" max="9989" width="18.7109375" style="308" customWidth="1"/>
    <col min="9990" max="9990" width="13.28515625" style="308" customWidth="1"/>
    <col min="9991" max="9991" width="14" style="308" customWidth="1"/>
    <col min="9992" max="9992" width="13.5703125" style="308" customWidth="1"/>
    <col min="9993" max="9994" width="9.140625" style="308"/>
    <col min="9995" max="9995" width="9.140625" style="308" customWidth="1"/>
    <col min="9996" max="9996" width="10.7109375" style="308" bestFit="1" customWidth="1"/>
    <col min="9997" max="10240" width="9.140625" style="308"/>
    <col min="10241" max="10241" width="3.28515625" style="308" customWidth="1"/>
    <col min="10242" max="10242" width="12.28515625" style="308" customWidth="1"/>
    <col min="10243" max="10243" width="15.42578125" style="308" customWidth="1"/>
    <col min="10244" max="10244" width="15.5703125" style="308" customWidth="1"/>
    <col min="10245" max="10245" width="18.7109375" style="308" customWidth="1"/>
    <col min="10246" max="10246" width="13.28515625" style="308" customWidth="1"/>
    <col min="10247" max="10247" width="14" style="308" customWidth="1"/>
    <col min="10248" max="10248" width="13.5703125" style="308" customWidth="1"/>
    <col min="10249" max="10250" width="9.140625" style="308"/>
    <col min="10251" max="10251" width="9.140625" style="308" customWidth="1"/>
    <col min="10252" max="10252" width="10.7109375" style="308" bestFit="1" customWidth="1"/>
    <col min="10253" max="10496" width="9.140625" style="308"/>
    <col min="10497" max="10497" width="3.28515625" style="308" customWidth="1"/>
    <col min="10498" max="10498" width="12.28515625" style="308" customWidth="1"/>
    <col min="10499" max="10499" width="15.42578125" style="308" customWidth="1"/>
    <col min="10500" max="10500" width="15.5703125" style="308" customWidth="1"/>
    <col min="10501" max="10501" width="18.7109375" style="308" customWidth="1"/>
    <col min="10502" max="10502" width="13.28515625" style="308" customWidth="1"/>
    <col min="10503" max="10503" width="14" style="308" customWidth="1"/>
    <col min="10504" max="10504" width="13.5703125" style="308" customWidth="1"/>
    <col min="10505" max="10506" width="9.140625" style="308"/>
    <col min="10507" max="10507" width="9.140625" style="308" customWidth="1"/>
    <col min="10508" max="10508" width="10.7109375" style="308" bestFit="1" customWidth="1"/>
    <col min="10509" max="10752" width="9.140625" style="308"/>
    <col min="10753" max="10753" width="3.28515625" style="308" customWidth="1"/>
    <col min="10754" max="10754" width="12.28515625" style="308" customWidth="1"/>
    <col min="10755" max="10755" width="15.42578125" style="308" customWidth="1"/>
    <col min="10756" max="10756" width="15.5703125" style="308" customWidth="1"/>
    <col min="10757" max="10757" width="18.7109375" style="308" customWidth="1"/>
    <col min="10758" max="10758" width="13.28515625" style="308" customWidth="1"/>
    <col min="10759" max="10759" width="14" style="308" customWidth="1"/>
    <col min="10760" max="10760" width="13.5703125" style="308" customWidth="1"/>
    <col min="10761" max="10762" width="9.140625" style="308"/>
    <col min="10763" max="10763" width="9.140625" style="308" customWidth="1"/>
    <col min="10764" max="10764" width="10.7109375" style="308" bestFit="1" customWidth="1"/>
    <col min="10765" max="11008" width="9.140625" style="308"/>
    <col min="11009" max="11009" width="3.28515625" style="308" customWidth="1"/>
    <col min="11010" max="11010" width="12.28515625" style="308" customWidth="1"/>
    <col min="11011" max="11011" width="15.42578125" style="308" customWidth="1"/>
    <col min="11012" max="11012" width="15.5703125" style="308" customWidth="1"/>
    <col min="11013" max="11013" width="18.7109375" style="308" customWidth="1"/>
    <col min="11014" max="11014" width="13.28515625" style="308" customWidth="1"/>
    <col min="11015" max="11015" width="14" style="308" customWidth="1"/>
    <col min="11016" max="11016" width="13.5703125" style="308" customWidth="1"/>
    <col min="11017" max="11018" width="9.140625" style="308"/>
    <col min="11019" max="11019" width="9.140625" style="308" customWidth="1"/>
    <col min="11020" max="11020" width="10.7109375" style="308" bestFit="1" customWidth="1"/>
    <col min="11021" max="11264" width="9.140625" style="308"/>
    <col min="11265" max="11265" width="3.28515625" style="308" customWidth="1"/>
    <col min="11266" max="11266" width="12.28515625" style="308" customWidth="1"/>
    <col min="11267" max="11267" width="15.42578125" style="308" customWidth="1"/>
    <col min="11268" max="11268" width="15.5703125" style="308" customWidth="1"/>
    <col min="11269" max="11269" width="18.7109375" style="308" customWidth="1"/>
    <col min="11270" max="11270" width="13.28515625" style="308" customWidth="1"/>
    <col min="11271" max="11271" width="14" style="308" customWidth="1"/>
    <col min="11272" max="11272" width="13.5703125" style="308" customWidth="1"/>
    <col min="11273" max="11274" width="9.140625" style="308"/>
    <col min="11275" max="11275" width="9.140625" style="308" customWidth="1"/>
    <col min="11276" max="11276" width="10.7109375" style="308" bestFit="1" customWidth="1"/>
    <col min="11277" max="11520" width="9.140625" style="308"/>
    <col min="11521" max="11521" width="3.28515625" style="308" customWidth="1"/>
    <col min="11522" max="11522" width="12.28515625" style="308" customWidth="1"/>
    <col min="11523" max="11523" width="15.42578125" style="308" customWidth="1"/>
    <col min="11524" max="11524" width="15.5703125" style="308" customWidth="1"/>
    <col min="11525" max="11525" width="18.7109375" style="308" customWidth="1"/>
    <col min="11526" max="11526" width="13.28515625" style="308" customWidth="1"/>
    <col min="11527" max="11527" width="14" style="308" customWidth="1"/>
    <col min="11528" max="11528" width="13.5703125" style="308" customWidth="1"/>
    <col min="11529" max="11530" width="9.140625" style="308"/>
    <col min="11531" max="11531" width="9.140625" style="308" customWidth="1"/>
    <col min="11532" max="11532" width="10.7109375" style="308" bestFit="1" customWidth="1"/>
    <col min="11533" max="11776" width="9.140625" style="308"/>
    <col min="11777" max="11777" width="3.28515625" style="308" customWidth="1"/>
    <col min="11778" max="11778" width="12.28515625" style="308" customWidth="1"/>
    <col min="11779" max="11779" width="15.42578125" style="308" customWidth="1"/>
    <col min="11780" max="11780" width="15.5703125" style="308" customWidth="1"/>
    <col min="11781" max="11781" width="18.7109375" style="308" customWidth="1"/>
    <col min="11782" max="11782" width="13.28515625" style="308" customWidth="1"/>
    <col min="11783" max="11783" width="14" style="308" customWidth="1"/>
    <col min="11784" max="11784" width="13.5703125" style="308" customWidth="1"/>
    <col min="11785" max="11786" width="9.140625" style="308"/>
    <col min="11787" max="11787" width="9.140625" style="308" customWidth="1"/>
    <col min="11788" max="11788" width="10.7109375" style="308" bestFit="1" customWidth="1"/>
    <col min="11789" max="12032" width="9.140625" style="308"/>
    <col min="12033" max="12033" width="3.28515625" style="308" customWidth="1"/>
    <col min="12034" max="12034" width="12.28515625" style="308" customWidth="1"/>
    <col min="12035" max="12035" width="15.42578125" style="308" customWidth="1"/>
    <col min="12036" max="12036" width="15.5703125" style="308" customWidth="1"/>
    <col min="12037" max="12037" width="18.7109375" style="308" customWidth="1"/>
    <col min="12038" max="12038" width="13.28515625" style="308" customWidth="1"/>
    <col min="12039" max="12039" width="14" style="308" customWidth="1"/>
    <col min="12040" max="12040" width="13.5703125" style="308" customWidth="1"/>
    <col min="12041" max="12042" width="9.140625" style="308"/>
    <col min="12043" max="12043" width="9.140625" style="308" customWidth="1"/>
    <col min="12044" max="12044" width="10.7109375" style="308" bestFit="1" customWidth="1"/>
    <col min="12045" max="12288" width="9.140625" style="308"/>
    <col min="12289" max="12289" width="3.28515625" style="308" customWidth="1"/>
    <col min="12290" max="12290" width="12.28515625" style="308" customWidth="1"/>
    <col min="12291" max="12291" width="15.42578125" style="308" customWidth="1"/>
    <col min="12292" max="12292" width="15.5703125" style="308" customWidth="1"/>
    <col min="12293" max="12293" width="18.7109375" style="308" customWidth="1"/>
    <col min="12294" max="12294" width="13.28515625" style="308" customWidth="1"/>
    <col min="12295" max="12295" width="14" style="308" customWidth="1"/>
    <col min="12296" max="12296" width="13.5703125" style="308" customWidth="1"/>
    <col min="12297" max="12298" width="9.140625" style="308"/>
    <col min="12299" max="12299" width="9.140625" style="308" customWidth="1"/>
    <col min="12300" max="12300" width="10.7109375" style="308" bestFit="1" customWidth="1"/>
    <col min="12301" max="12544" width="9.140625" style="308"/>
    <col min="12545" max="12545" width="3.28515625" style="308" customWidth="1"/>
    <col min="12546" max="12546" width="12.28515625" style="308" customWidth="1"/>
    <col min="12547" max="12547" width="15.42578125" style="308" customWidth="1"/>
    <col min="12548" max="12548" width="15.5703125" style="308" customWidth="1"/>
    <col min="12549" max="12549" width="18.7109375" style="308" customWidth="1"/>
    <col min="12550" max="12550" width="13.28515625" style="308" customWidth="1"/>
    <col min="12551" max="12551" width="14" style="308" customWidth="1"/>
    <col min="12552" max="12552" width="13.5703125" style="308" customWidth="1"/>
    <col min="12553" max="12554" width="9.140625" style="308"/>
    <col min="12555" max="12555" width="9.140625" style="308" customWidth="1"/>
    <col min="12556" max="12556" width="10.7109375" style="308" bestFit="1" customWidth="1"/>
    <col min="12557" max="12800" width="9.140625" style="308"/>
    <col min="12801" max="12801" width="3.28515625" style="308" customWidth="1"/>
    <col min="12802" max="12802" width="12.28515625" style="308" customWidth="1"/>
    <col min="12803" max="12803" width="15.42578125" style="308" customWidth="1"/>
    <col min="12804" max="12804" width="15.5703125" style="308" customWidth="1"/>
    <col min="12805" max="12805" width="18.7109375" style="308" customWidth="1"/>
    <col min="12806" max="12806" width="13.28515625" style="308" customWidth="1"/>
    <col min="12807" max="12807" width="14" style="308" customWidth="1"/>
    <col min="12808" max="12808" width="13.5703125" style="308" customWidth="1"/>
    <col min="12809" max="12810" width="9.140625" style="308"/>
    <col min="12811" max="12811" width="9.140625" style="308" customWidth="1"/>
    <col min="12812" max="12812" width="10.7109375" style="308" bestFit="1" customWidth="1"/>
    <col min="12813" max="13056" width="9.140625" style="308"/>
    <col min="13057" max="13057" width="3.28515625" style="308" customWidth="1"/>
    <col min="13058" max="13058" width="12.28515625" style="308" customWidth="1"/>
    <col min="13059" max="13059" width="15.42578125" style="308" customWidth="1"/>
    <col min="13060" max="13060" width="15.5703125" style="308" customWidth="1"/>
    <col min="13061" max="13061" width="18.7109375" style="308" customWidth="1"/>
    <col min="13062" max="13062" width="13.28515625" style="308" customWidth="1"/>
    <col min="13063" max="13063" width="14" style="308" customWidth="1"/>
    <col min="13064" max="13064" width="13.5703125" style="308" customWidth="1"/>
    <col min="13065" max="13066" width="9.140625" style="308"/>
    <col min="13067" max="13067" width="9.140625" style="308" customWidth="1"/>
    <col min="13068" max="13068" width="10.7109375" style="308" bestFit="1" customWidth="1"/>
    <col min="13069" max="13312" width="9.140625" style="308"/>
    <col min="13313" max="13313" width="3.28515625" style="308" customWidth="1"/>
    <col min="13314" max="13314" width="12.28515625" style="308" customWidth="1"/>
    <col min="13315" max="13315" width="15.42578125" style="308" customWidth="1"/>
    <col min="13316" max="13316" width="15.5703125" style="308" customWidth="1"/>
    <col min="13317" max="13317" width="18.7109375" style="308" customWidth="1"/>
    <col min="13318" max="13318" width="13.28515625" style="308" customWidth="1"/>
    <col min="13319" max="13319" width="14" style="308" customWidth="1"/>
    <col min="13320" max="13320" width="13.5703125" style="308" customWidth="1"/>
    <col min="13321" max="13322" width="9.140625" style="308"/>
    <col min="13323" max="13323" width="9.140625" style="308" customWidth="1"/>
    <col min="13324" max="13324" width="10.7109375" style="308" bestFit="1" customWidth="1"/>
    <col min="13325" max="13568" width="9.140625" style="308"/>
    <col min="13569" max="13569" width="3.28515625" style="308" customWidth="1"/>
    <col min="13570" max="13570" width="12.28515625" style="308" customWidth="1"/>
    <col min="13571" max="13571" width="15.42578125" style="308" customWidth="1"/>
    <col min="13572" max="13572" width="15.5703125" style="308" customWidth="1"/>
    <col min="13573" max="13573" width="18.7109375" style="308" customWidth="1"/>
    <col min="13574" max="13574" width="13.28515625" style="308" customWidth="1"/>
    <col min="13575" max="13575" width="14" style="308" customWidth="1"/>
    <col min="13576" max="13576" width="13.5703125" style="308" customWidth="1"/>
    <col min="13577" max="13578" width="9.140625" style="308"/>
    <col min="13579" max="13579" width="9.140625" style="308" customWidth="1"/>
    <col min="13580" max="13580" width="10.7109375" style="308" bestFit="1" customWidth="1"/>
    <col min="13581" max="13824" width="9.140625" style="308"/>
    <col min="13825" max="13825" width="3.28515625" style="308" customWidth="1"/>
    <col min="13826" max="13826" width="12.28515625" style="308" customWidth="1"/>
    <col min="13827" max="13827" width="15.42578125" style="308" customWidth="1"/>
    <col min="13828" max="13828" width="15.5703125" style="308" customWidth="1"/>
    <col min="13829" max="13829" width="18.7109375" style="308" customWidth="1"/>
    <col min="13830" max="13830" width="13.28515625" style="308" customWidth="1"/>
    <col min="13831" max="13831" width="14" style="308" customWidth="1"/>
    <col min="13832" max="13832" width="13.5703125" style="308" customWidth="1"/>
    <col min="13833" max="13834" width="9.140625" style="308"/>
    <col min="13835" max="13835" width="9.140625" style="308" customWidth="1"/>
    <col min="13836" max="13836" width="10.7109375" style="308" bestFit="1" customWidth="1"/>
    <col min="13837" max="14080" width="9.140625" style="308"/>
    <col min="14081" max="14081" width="3.28515625" style="308" customWidth="1"/>
    <col min="14082" max="14082" width="12.28515625" style="308" customWidth="1"/>
    <col min="14083" max="14083" width="15.42578125" style="308" customWidth="1"/>
    <col min="14084" max="14084" width="15.5703125" style="308" customWidth="1"/>
    <col min="14085" max="14085" width="18.7109375" style="308" customWidth="1"/>
    <col min="14086" max="14086" width="13.28515625" style="308" customWidth="1"/>
    <col min="14087" max="14087" width="14" style="308" customWidth="1"/>
    <col min="14088" max="14088" width="13.5703125" style="308" customWidth="1"/>
    <col min="14089" max="14090" width="9.140625" style="308"/>
    <col min="14091" max="14091" width="9.140625" style="308" customWidth="1"/>
    <col min="14092" max="14092" width="10.7109375" style="308" bestFit="1" customWidth="1"/>
    <col min="14093" max="14336" width="9.140625" style="308"/>
    <col min="14337" max="14337" width="3.28515625" style="308" customWidth="1"/>
    <col min="14338" max="14338" width="12.28515625" style="308" customWidth="1"/>
    <col min="14339" max="14339" width="15.42578125" style="308" customWidth="1"/>
    <col min="14340" max="14340" width="15.5703125" style="308" customWidth="1"/>
    <col min="14341" max="14341" width="18.7109375" style="308" customWidth="1"/>
    <col min="14342" max="14342" width="13.28515625" style="308" customWidth="1"/>
    <col min="14343" max="14343" width="14" style="308" customWidth="1"/>
    <col min="14344" max="14344" width="13.5703125" style="308" customWidth="1"/>
    <col min="14345" max="14346" width="9.140625" style="308"/>
    <col min="14347" max="14347" width="9.140625" style="308" customWidth="1"/>
    <col min="14348" max="14348" width="10.7109375" style="308" bestFit="1" customWidth="1"/>
    <col min="14349" max="14592" width="9.140625" style="308"/>
    <col min="14593" max="14593" width="3.28515625" style="308" customWidth="1"/>
    <col min="14594" max="14594" width="12.28515625" style="308" customWidth="1"/>
    <col min="14595" max="14595" width="15.42578125" style="308" customWidth="1"/>
    <col min="14596" max="14596" width="15.5703125" style="308" customWidth="1"/>
    <col min="14597" max="14597" width="18.7109375" style="308" customWidth="1"/>
    <col min="14598" max="14598" width="13.28515625" style="308" customWidth="1"/>
    <col min="14599" max="14599" width="14" style="308" customWidth="1"/>
    <col min="14600" max="14600" width="13.5703125" style="308" customWidth="1"/>
    <col min="14601" max="14602" width="9.140625" style="308"/>
    <col min="14603" max="14603" width="9.140625" style="308" customWidth="1"/>
    <col min="14604" max="14604" width="10.7109375" style="308" bestFit="1" customWidth="1"/>
    <col min="14605" max="14848" width="9.140625" style="308"/>
    <col min="14849" max="14849" width="3.28515625" style="308" customWidth="1"/>
    <col min="14850" max="14850" width="12.28515625" style="308" customWidth="1"/>
    <col min="14851" max="14851" width="15.42578125" style="308" customWidth="1"/>
    <col min="14852" max="14852" width="15.5703125" style="308" customWidth="1"/>
    <col min="14853" max="14853" width="18.7109375" style="308" customWidth="1"/>
    <col min="14854" max="14854" width="13.28515625" style="308" customWidth="1"/>
    <col min="14855" max="14855" width="14" style="308" customWidth="1"/>
    <col min="14856" max="14856" width="13.5703125" style="308" customWidth="1"/>
    <col min="14857" max="14858" width="9.140625" style="308"/>
    <col min="14859" max="14859" width="9.140625" style="308" customWidth="1"/>
    <col min="14860" max="14860" width="10.7109375" style="308" bestFit="1" customWidth="1"/>
    <col min="14861" max="15104" width="9.140625" style="308"/>
    <col min="15105" max="15105" width="3.28515625" style="308" customWidth="1"/>
    <col min="15106" max="15106" width="12.28515625" style="308" customWidth="1"/>
    <col min="15107" max="15107" width="15.42578125" style="308" customWidth="1"/>
    <col min="15108" max="15108" width="15.5703125" style="308" customWidth="1"/>
    <col min="15109" max="15109" width="18.7109375" style="308" customWidth="1"/>
    <col min="15110" max="15110" width="13.28515625" style="308" customWidth="1"/>
    <col min="15111" max="15111" width="14" style="308" customWidth="1"/>
    <col min="15112" max="15112" width="13.5703125" style="308" customWidth="1"/>
    <col min="15113" max="15114" width="9.140625" style="308"/>
    <col min="15115" max="15115" width="9.140625" style="308" customWidth="1"/>
    <col min="15116" max="15116" width="10.7109375" style="308" bestFit="1" customWidth="1"/>
    <col min="15117" max="15360" width="9.140625" style="308"/>
    <col min="15361" max="15361" width="3.28515625" style="308" customWidth="1"/>
    <col min="15362" max="15362" width="12.28515625" style="308" customWidth="1"/>
    <col min="15363" max="15363" width="15.42578125" style="308" customWidth="1"/>
    <col min="15364" max="15364" width="15.5703125" style="308" customWidth="1"/>
    <col min="15365" max="15365" width="18.7109375" style="308" customWidth="1"/>
    <col min="15366" max="15366" width="13.28515625" style="308" customWidth="1"/>
    <col min="15367" max="15367" width="14" style="308" customWidth="1"/>
    <col min="15368" max="15368" width="13.5703125" style="308" customWidth="1"/>
    <col min="15369" max="15370" width="9.140625" style="308"/>
    <col min="15371" max="15371" width="9.140625" style="308" customWidth="1"/>
    <col min="15372" max="15372" width="10.7109375" style="308" bestFit="1" customWidth="1"/>
    <col min="15373" max="15616" width="9.140625" style="308"/>
    <col min="15617" max="15617" width="3.28515625" style="308" customWidth="1"/>
    <col min="15618" max="15618" width="12.28515625" style="308" customWidth="1"/>
    <col min="15619" max="15619" width="15.42578125" style="308" customWidth="1"/>
    <col min="15620" max="15620" width="15.5703125" style="308" customWidth="1"/>
    <col min="15621" max="15621" width="18.7109375" style="308" customWidth="1"/>
    <col min="15622" max="15622" width="13.28515625" style="308" customWidth="1"/>
    <col min="15623" max="15623" width="14" style="308" customWidth="1"/>
    <col min="15624" max="15624" width="13.5703125" style="308" customWidth="1"/>
    <col min="15625" max="15626" width="9.140625" style="308"/>
    <col min="15627" max="15627" width="9.140625" style="308" customWidth="1"/>
    <col min="15628" max="15628" width="10.7109375" style="308" bestFit="1" customWidth="1"/>
    <col min="15629" max="15872" width="9.140625" style="308"/>
    <col min="15873" max="15873" width="3.28515625" style="308" customWidth="1"/>
    <col min="15874" max="15874" width="12.28515625" style="308" customWidth="1"/>
    <col min="15875" max="15875" width="15.42578125" style="308" customWidth="1"/>
    <col min="15876" max="15876" width="15.5703125" style="308" customWidth="1"/>
    <col min="15877" max="15877" width="18.7109375" style="308" customWidth="1"/>
    <col min="15878" max="15878" width="13.28515625" style="308" customWidth="1"/>
    <col min="15879" max="15879" width="14" style="308" customWidth="1"/>
    <col min="15880" max="15880" width="13.5703125" style="308" customWidth="1"/>
    <col min="15881" max="15882" width="9.140625" style="308"/>
    <col min="15883" max="15883" width="9.140625" style="308" customWidth="1"/>
    <col min="15884" max="15884" width="10.7109375" style="308" bestFit="1" customWidth="1"/>
    <col min="15885" max="16128" width="9.140625" style="308"/>
    <col min="16129" max="16129" width="3.28515625" style="308" customWidth="1"/>
    <col min="16130" max="16130" width="12.28515625" style="308" customWidth="1"/>
    <col min="16131" max="16131" width="15.42578125" style="308" customWidth="1"/>
    <col min="16132" max="16132" width="15.5703125" style="308" customWidth="1"/>
    <col min="16133" max="16133" width="18.7109375" style="308" customWidth="1"/>
    <col min="16134" max="16134" width="13.28515625" style="308" customWidth="1"/>
    <col min="16135" max="16135" width="14" style="308" customWidth="1"/>
    <col min="16136" max="16136" width="13.5703125" style="308" customWidth="1"/>
    <col min="16137" max="16138" width="9.140625" style="308"/>
    <col min="16139" max="16139" width="9.140625" style="308" customWidth="1"/>
    <col min="16140" max="16140" width="10.7109375" style="308" bestFit="1" customWidth="1"/>
    <col min="16141" max="16384" width="9.140625" style="308"/>
  </cols>
  <sheetData>
    <row r="1" spans="1:8" ht="29.25" customHeight="1" thickBot="1">
      <c r="A1" s="807" t="s">
        <v>2032</v>
      </c>
      <c r="B1" s="807"/>
      <c r="C1" s="807"/>
      <c r="D1" s="807"/>
      <c r="E1" s="807"/>
      <c r="F1" s="807"/>
      <c r="G1" s="807"/>
      <c r="H1" s="807"/>
    </row>
    <row r="2" spans="1:8" ht="77.25" customHeight="1" thickBot="1">
      <c r="A2" s="309" t="s">
        <v>1812</v>
      </c>
      <c r="B2" s="310" t="s">
        <v>1765</v>
      </c>
      <c r="C2" s="311" t="s">
        <v>2033</v>
      </c>
      <c r="D2" s="311" t="s">
        <v>2034</v>
      </c>
      <c r="E2" s="311" t="s">
        <v>2035</v>
      </c>
      <c r="F2" s="312" t="s">
        <v>2036</v>
      </c>
    </row>
    <row r="3" spans="1:8" ht="15.75" customHeight="1">
      <c r="A3" s="313">
        <v>1</v>
      </c>
      <c r="B3" s="314">
        <v>2</v>
      </c>
      <c r="C3" s="314">
        <v>3</v>
      </c>
      <c r="D3" s="314">
        <v>4</v>
      </c>
      <c r="E3" s="314">
        <v>5</v>
      </c>
      <c r="F3" s="315" t="s">
        <v>2037</v>
      </c>
    </row>
    <row r="4" spans="1:8">
      <c r="A4" s="316">
        <v>1</v>
      </c>
      <c r="B4" s="317">
        <v>43922</v>
      </c>
      <c r="C4" s="318">
        <v>1129457</v>
      </c>
      <c r="D4" s="318">
        <v>1184741</v>
      </c>
      <c r="E4" s="318">
        <v>10414534</v>
      </c>
      <c r="F4" s="319">
        <v>8.7905575986650248</v>
      </c>
      <c r="G4" s="320"/>
    </row>
    <row r="5" spans="1:8">
      <c r="A5" s="316">
        <v>2</v>
      </c>
      <c r="B5" s="317">
        <v>43952</v>
      </c>
      <c r="C5" s="318">
        <v>1157011</v>
      </c>
      <c r="D5" s="318">
        <v>1184722</v>
      </c>
      <c r="E5" s="318">
        <v>12818557</v>
      </c>
      <c r="F5" s="319">
        <v>10.819886015453415</v>
      </c>
    </row>
    <row r="6" spans="1:8">
      <c r="A6" s="316">
        <v>3</v>
      </c>
      <c r="B6" s="317">
        <v>43983</v>
      </c>
      <c r="C6" s="318">
        <v>1180933</v>
      </c>
      <c r="D6" s="318">
        <v>1187844</v>
      </c>
      <c r="E6" s="318">
        <v>26912511</v>
      </c>
      <c r="F6" s="319">
        <v>22.656603897481489</v>
      </c>
    </row>
    <row r="7" spans="1:8">
      <c r="A7" s="321"/>
      <c r="B7" s="322" t="s">
        <v>2038</v>
      </c>
      <c r="C7" s="323">
        <v>3467401</v>
      </c>
      <c r="D7" s="323">
        <v>1187844</v>
      </c>
      <c r="E7" s="323">
        <v>50145602</v>
      </c>
      <c r="F7" s="319">
        <v>42.215646162290675</v>
      </c>
    </row>
    <row r="8" spans="1:8">
      <c r="A8" s="316">
        <v>4</v>
      </c>
      <c r="B8" s="317">
        <v>44013</v>
      </c>
      <c r="C8" s="318">
        <v>1186733</v>
      </c>
      <c r="D8" s="318">
        <v>1189726</v>
      </c>
      <c r="E8" s="318">
        <v>25666699</v>
      </c>
      <c r="F8" s="319">
        <v>21.573621993635509</v>
      </c>
    </row>
    <row r="9" spans="1:8">
      <c r="A9" s="316">
        <v>5</v>
      </c>
      <c r="B9" s="317">
        <v>44044</v>
      </c>
      <c r="C9" s="318">
        <v>1185157</v>
      </c>
      <c r="D9" s="318">
        <v>1190908</v>
      </c>
      <c r="E9" s="318">
        <v>25681533</v>
      </c>
      <c r="F9" s="319">
        <v>21.564665784426673</v>
      </c>
    </row>
    <row r="10" spans="1:8">
      <c r="A10" s="316">
        <v>6</v>
      </c>
      <c r="B10" s="317">
        <v>44075</v>
      </c>
      <c r="C10" s="318">
        <v>1196891</v>
      </c>
      <c r="D10" s="318">
        <v>1199485</v>
      </c>
      <c r="E10" s="318">
        <v>27303410</v>
      </c>
      <c r="F10" s="319">
        <v>22.76261062039125</v>
      </c>
    </row>
    <row r="11" spans="1:8">
      <c r="A11" s="321"/>
      <c r="B11" s="322" t="s">
        <v>2039</v>
      </c>
      <c r="C11" s="323">
        <v>3568781</v>
      </c>
      <c r="D11" s="323">
        <v>1199485</v>
      </c>
      <c r="E11" s="323">
        <v>78651642</v>
      </c>
      <c r="F11" s="319">
        <v>65.571175963017467</v>
      </c>
    </row>
    <row r="12" spans="1:8">
      <c r="A12" s="316">
        <v>7</v>
      </c>
      <c r="B12" s="317">
        <v>44105</v>
      </c>
      <c r="C12" s="318">
        <v>1186810</v>
      </c>
      <c r="D12" s="318">
        <v>1202347</v>
      </c>
      <c r="E12" s="318">
        <v>24535887</v>
      </c>
      <c r="F12" s="319">
        <v>20.406660473224452</v>
      </c>
    </row>
    <row r="13" spans="1:8">
      <c r="A13" s="316">
        <v>8</v>
      </c>
      <c r="B13" s="317">
        <v>44136</v>
      </c>
      <c r="C13" s="318">
        <v>1173487</v>
      </c>
      <c r="D13" s="318">
        <v>1205461</v>
      </c>
      <c r="E13" s="318">
        <v>18543674</v>
      </c>
      <c r="F13" s="319">
        <v>15.383055942913126</v>
      </c>
    </row>
    <row r="14" spans="1:8">
      <c r="A14" s="316">
        <v>9</v>
      </c>
      <c r="B14" s="317">
        <v>44166</v>
      </c>
      <c r="C14" s="318">
        <v>1187187</v>
      </c>
      <c r="D14" s="318">
        <v>1211969</v>
      </c>
      <c r="E14" s="318">
        <v>17812518</v>
      </c>
      <c r="F14" s="319">
        <v>14.697172947492881</v>
      </c>
    </row>
    <row r="15" spans="1:8">
      <c r="A15" s="321"/>
      <c r="B15" s="322" t="s">
        <v>2040</v>
      </c>
      <c r="C15" s="323">
        <v>3547484</v>
      </c>
      <c r="D15" s="323">
        <v>1211969</v>
      </c>
      <c r="E15" s="323">
        <v>60892079</v>
      </c>
      <c r="F15" s="319">
        <v>50.242274348601327</v>
      </c>
    </row>
    <row r="16" spans="1:8">
      <c r="A16" s="316">
        <v>10</v>
      </c>
      <c r="B16" s="317">
        <v>44197</v>
      </c>
      <c r="C16" s="318">
        <v>1192239</v>
      </c>
      <c r="D16" s="318">
        <v>1212566</v>
      </c>
      <c r="E16" s="318">
        <v>16398783</v>
      </c>
      <c r="F16" s="319">
        <v>13.524033330969202</v>
      </c>
    </row>
    <row r="17" spans="1:8">
      <c r="A17" s="316">
        <v>11</v>
      </c>
      <c r="B17" s="317">
        <v>44228</v>
      </c>
      <c r="C17" s="318">
        <v>1187363</v>
      </c>
      <c r="D17" s="318">
        <v>1218531</v>
      </c>
      <c r="E17" s="318">
        <v>15519482</v>
      </c>
      <c r="F17" s="319">
        <v>12.73622254993923</v>
      </c>
    </row>
    <row r="18" spans="1:8">
      <c r="A18" s="316">
        <v>12</v>
      </c>
      <c r="B18" s="317">
        <v>44256</v>
      </c>
      <c r="C18" s="318">
        <v>1182194</v>
      </c>
      <c r="D18" s="318">
        <v>1219889</v>
      </c>
      <c r="E18" s="318">
        <v>15705839</v>
      </c>
      <c r="F18" s="319">
        <v>12.874809921230538</v>
      </c>
    </row>
    <row r="19" spans="1:8">
      <c r="A19" s="324"/>
      <c r="B19" s="322" t="s">
        <v>2041</v>
      </c>
      <c r="C19" s="323">
        <v>3561796</v>
      </c>
      <c r="D19" s="323">
        <v>1219889</v>
      </c>
      <c r="E19" s="323">
        <v>47624104</v>
      </c>
      <c r="F19" s="325">
        <v>39.039702792631132</v>
      </c>
    </row>
    <row r="20" spans="1:8" ht="13.5" thickBot="1">
      <c r="A20" s="324"/>
      <c r="B20" s="322" t="s">
        <v>2042</v>
      </c>
      <c r="C20" s="323">
        <v>14145462</v>
      </c>
      <c r="D20" s="323">
        <v>1219889</v>
      </c>
      <c r="E20" s="323">
        <v>237313427</v>
      </c>
      <c r="F20" s="325">
        <v>194.53690212798048</v>
      </c>
    </row>
    <row r="21" spans="1:8" ht="30.75" customHeight="1" thickBot="1">
      <c r="A21" s="808" t="s">
        <v>2043</v>
      </c>
      <c r="B21" s="809"/>
      <c r="C21" s="809"/>
      <c r="D21" s="809"/>
      <c r="E21" s="809"/>
      <c r="F21" s="809"/>
      <c r="G21" s="810"/>
      <c r="H21" s="811"/>
    </row>
    <row r="22" spans="1:8" ht="114.75" customHeight="1" thickBot="1">
      <c r="A22" s="309" t="s">
        <v>1812</v>
      </c>
      <c r="B22" s="310" t="s">
        <v>1765</v>
      </c>
      <c r="C22" s="326" t="s">
        <v>2044</v>
      </c>
      <c r="D22" s="311" t="s">
        <v>2045</v>
      </c>
      <c r="E22" s="311" t="s">
        <v>2046</v>
      </c>
      <c r="F22" s="311" t="s">
        <v>2034</v>
      </c>
      <c r="G22" s="327" t="s">
        <v>2047</v>
      </c>
      <c r="H22" s="328" t="s">
        <v>2048</v>
      </c>
    </row>
    <row r="23" spans="1:8">
      <c r="A23" s="329">
        <v>1</v>
      </c>
      <c r="B23" s="330">
        <v>2</v>
      </c>
      <c r="C23" s="330">
        <v>3</v>
      </c>
      <c r="D23" s="330">
        <v>4</v>
      </c>
      <c r="E23" s="330" t="s">
        <v>2049</v>
      </c>
      <c r="F23" s="330">
        <v>6</v>
      </c>
      <c r="G23" s="331">
        <v>7</v>
      </c>
      <c r="H23" s="332" t="s">
        <v>2050</v>
      </c>
    </row>
    <row r="24" spans="1:8">
      <c r="A24" s="316">
        <v>1</v>
      </c>
      <c r="B24" s="317">
        <v>43922</v>
      </c>
      <c r="C24" s="333">
        <v>7.5953415968342639E-2</v>
      </c>
      <c r="D24" s="334">
        <v>1129457</v>
      </c>
      <c r="E24" s="335">
        <v>85786.117339356366</v>
      </c>
      <c r="F24" s="336">
        <v>1184741</v>
      </c>
      <c r="G24" s="318">
        <v>737752.46749999991</v>
      </c>
      <c r="H24" s="337">
        <v>0.622712025244336</v>
      </c>
    </row>
    <row r="25" spans="1:8">
      <c r="A25" s="316">
        <v>2</v>
      </c>
      <c r="B25" s="317">
        <v>43952</v>
      </c>
      <c r="C25" s="333">
        <v>9.0013898115853766E-2</v>
      </c>
      <c r="D25" s="334">
        <v>1157011</v>
      </c>
      <c r="E25" s="335">
        <v>104147.07027292208</v>
      </c>
      <c r="F25" s="336">
        <v>1184722</v>
      </c>
      <c r="G25" s="318">
        <v>1047353.5029166667</v>
      </c>
      <c r="H25" s="337">
        <v>0.88405001588276966</v>
      </c>
    </row>
    <row r="26" spans="1:8">
      <c r="A26" s="316">
        <v>3</v>
      </c>
      <c r="B26" s="317">
        <v>43983</v>
      </c>
      <c r="C26" s="333">
        <v>0.124147098630785</v>
      </c>
      <c r="D26" s="334">
        <v>1180933</v>
      </c>
      <c r="E26" s="335">
        <v>146609.40562734884</v>
      </c>
      <c r="F26" s="336">
        <v>1187844</v>
      </c>
      <c r="G26" s="318">
        <v>2799443.7524999999</v>
      </c>
      <c r="H26" s="337">
        <v>2.3567436064836795</v>
      </c>
    </row>
    <row r="27" spans="1:8">
      <c r="A27" s="321"/>
      <c r="B27" s="322" t="s">
        <v>2038</v>
      </c>
      <c r="C27" s="338">
        <v>0.2901144127149814</v>
      </c>
      <c r="D27" s="339">
        <v>3467401</v>
      </c>
      <c r="E27" s="335">
        <v>1005943.0047623392</v>
      </c>
      <c r="F27" s="340">
        <v>1187844</v>
      </c>
      <c r="G27" s="323">
        <v>4584549.7229166664</v>
      </c>
      <c r="H27" s="337">
        <v>3.8595553986185616</v>
      </c>
    </row>
    <row r="28" spans="1:8">
      <c r="A28" s="316">
        <v>4</v>
      </c>
      <c r="B28" s="317">
        <v>44013</v>
      </c>
      <c r="C28" s="333">
        <v>0.12442923977405446</v>
      </c>
      <c r="D28" s="334">
        <v>1186733</v>
      </c>
      <c r="E28" s="335">
        <v>147664.28500478296</v>
      </c>
      <c r="F28" s="336">
        <v>1189726</v>
      </c>
      <c r="G28" s="318">
        <v>2763531.7887499998</v>
      </c>
      <c r="H28" s="337">
        <v>2.3228304573910292</v>
      </c>
    </row>
    <row r="29" spans="1:8">
      <c r="A29" s="316">
        <v>5</v>
      </c>
      <c r="B29" s="317">
        <v>44044</v>
      </c>
      <c r="C29" s="333">
        <v>0.13949816764907169</v>
      </c>
      <c r="D29" s="334">
        <v>1185157</v>
      </c>
      <c r="E29" s="335">
        <v>165327.22987647087</v>
      </c>
      <c r="F29" s="336">
        <v>1190908</v>
      </c>
      <c r="G29" s="318">
        <v>2913002.24</v>
      </c>
      <c r="H29" s="337">
        <v>2.4460346559096084</v>
      </c>
    </row>
    <row r="30" spans="1:8">
      <c r="A30" s="316">
        <v>6</v>
      </c>
      <c r="B30" s="317">
        <v>44075</v>
      </c>
      <c r="C30" s="333">
        <v>0.11476995155505246</v>
      </c>
      <c r="D30" s="334">
        <v>1196891</v>
      </c>
      <c r="E30" s="335">
        <v>137367.12208667828</v>
      </c>
      <c r="F30" s="336">
        <v>1199485</v>
      </c>
      <c r="G30" s="318">
        <v>2678446.4741666666</v>
      </c>
      <c r="H30" s="337">
        <v>2.2329970563755834</v>
      </c>
    </row>
    <row r="31" spans="1:8">
      <c r="A31" s="321"/>
      <c r="B31" s="322" t="s">
        <v>2039</v>
      </c>
      <c r="C31" s="338">
        <v>0.37869735897817863</v>
      </c>
      <c r="D31" s="339">
        <v>3568781</v>
      </c>
      <c r="E31" s="335">
        <v>1351487.9394715033</v>
      </c>
      <c r="F31" s="340">
        <v>1199485</v>
      </c>
      <c r="G31" s="323">
        <v>8354980.5029166676</v>
      </c>
      <c r="H31" s="337">
        <v>6.965473101303199</v>
      </c>
    </row>
    <row r="32" spans="1:8">
      <c r="A32" s="316">
        <v>7</v>
      </c>
      <c r="B32" s="317">
        <v>44105</v>
      </c>
      <c r="C32" s="333">
        <v>9.2561348216401995E-2</v>
      </c>
      <c r="D32" s="334">
        <v>1186810</v>
      </c>
      <c r="E32" s="335">
        <v>109852.73367670806</v>
      </c>
      <c r="F32" s="336">
        <v>1202347</v>
      </c>
      <c r="G32" s="318">
        <v>2025653.7016666664</v>
      </c>
      <c r="H32" s="337">
        <v>1.6847496618419362</v>
      </c>
    </row>
    <row r="33" spans="1:14">
      <c r="A33" s="316">
        <v>8</v>
      </c>
      <c r="B33" s="317">
        <v>44136</v>
      </c>
      <c r="C33" s="333">
        <v>7.6181497691484884E-2</v>
      </c>
      <c r="D33" s="334">
        <v>1173487</v>
      </c>
      <c r="E33" s="335">
        <v>89397.997181487517</v>
      </c>
      <c r="F33" s="336">
        <v>1205461</v>
      </c>
      <c r="G33" s="318">
        <v>1312872.8845833333</v>
      </c>
      <c r="H33" s="337">
        <v>1.0891044045251843</v>
      </c>
    </row>
    <row r="34" spans="1:14">
      <c r="A34" s="316">
        <v>9</v>
      </c>
      <c r="B34" s="317">
        <v>44166</v>
      </c>
      <c r="C34" s="333">
        <v>8.8654144770359197E-2</v>
      </c>
      <c r="D34" s="334">
        <v>1187187</v>
      </c>
      <c r="E34" s="335">
        <v>105249.04816748842</v>
      </c>
      <c r="F34" s="336">
        <v>1211969</v>
      </c>
      <c r="G34" s="318">
        <v>1454257.1887499997</v>
      </c>
      <c r="H34" s="337">
        <v>1.1999128597761162</v>
      </c>
    </row>
    <row r="35" spans="1:14">
      <c r="A35" s="321"/>
      <c r="B35" s="322" t="s">
        <v>2040</v>
      </c>
      <c r="C35" s="338">
        <v>0.25739699067824606</v>
      </c>
      <c r="D35" s="339">
        <v>3547484</v>
      </c>
      <c r="E35" s="335">
        <v>913111.70607922703</v>
      </c>
      <c r="F35" s="340">
        <v>1211969</v>
      </c>
      <c r="G35" s="323">
        <v>4792783.7749999994</v>
      </c>
      <c r="H35" s="337">
        <v>3.9545432061381103</v>
      </c>
    </row>
    <row r="36" spans="1:14">
      <c r="A36" s="316">
        <v>10</v>
      </c>
      <c r="B36" s="317">
        <v>44197</v>
      </c>
      <c r="C36" s="333">
        <v>9.1981467664503672E-2</v>
      </c>
      <c r="D36" s="334">
        <v>1192239</v>
      </c>
      <c r="E36" s="335">
        <v>109663.8930268602</v>
      </c>
      <c r="F36" s="336">
        <v>1212566</v>
      </c>
      <c r="G36" s="318">
        <v>1373155.2779166666</v>
      </c>
      <c r="H36" s="337">
        <v>1.1324375563199582</v>
      </c>
      <c r="L36" s="341"/>
      <c r="M36" s="342"/>
      <c r="N36" s="342"/>
    </row>
    <row r="37" spans="1:14">
      <c r="A37" s="316">
        <v>11</v>
      </c>
      <c r="B37" s="317">
        <v>44228</v>
      </c>
      <c r="C37" s="333">
        <v>9.4245894668713664E-2</v>
      </c>
      <c r="D37" s="334">
        <v>1187363</v>
      </c>
      <c r="E37" s="335">
        <v>111904.08823152786</v>
      </c>
      <c r="F37" s="336">
        <v>1218531</v>
      </c>
      <c r="G37" s="318">
        <v>1302658.0070833333</v>
      </c>
      <c r="H37" s="337">
        <v>1.069039693765143</v>
      </c>
      <c r="L37" s="343"/>
      <c r="M37" s="459"/>
      <c r="N37" s="342"/>
    </row>
    <row r="38" spans="1:14">
      <c r="A38" s="316">
        <v>12</v>
      </c>
      <c r="B38" s="317">
        <v>44256</v>
      </c>
      <c r="C38" s="333">
        <v>8.196463095644263E-2</v>
      </c>
      <c r="D38" s="334">
        <v>1182194</v>
      </c>
      <c r="E38" s="335">
        <v>96898.094928920735</v>
      </c>
      <c r="F38" s="336">
        <v>1219889</v>
      </c>
      <c r="G38" s="318">
        <v>1201270.9433333334</v>
      </c>
      <c r="H38" s="337">
        <v>0.98473790921414439</v>
      </c>
      <c r="L38" s="342"/>
      <c r="M38" s="342"/>
      <c r="N38" s="342"/>
    </row>
    <row r="39" spans="1:14">
      <c r="A39" s="324"/>
      <c r="B39" s="322" t="s">
        <v>2041</v>
      </c>
      <c r="C39" s="338">
        <v>0.26819199328965998</v>
      </c>
      <c r="D39" s="339">
        <v>3561796</v>
      </c>
      <c r="E39" s="335">
        <v>955245.16893113777</v>
      </c>
      <c r="F39" s="340">
        <v>1219889</v>
      </c>
      <c r="G39" s="323">
        <v>3877084.228333333</v>
      </c>
      <c r="H39" s="335">
        <v>3.1782270586367556</v>
      </c>
      <c r="L39" s="342"/>
      <c r="M39" s="342"/>
      <c r="N39" s="342"/>
    </row>
    <row r="40" spans="1:14">
      <c r="A40" s="324"/>
      <c r="B40" s="322" t="s">
        <v>2042</v>
      </c>
      <c r="C40" s="338">
        <v>1.1944007556610661</v>
      </c>
      <c r="D40" s="339">
        <v>14145462</v>
      </c>
      <c r="E40" s="335">
        <v>16895350.501974896</v>
      </c>
      <c r="F40" s="340">
        <v>1219889</v>
      </c>
      <c r="G40" s="323">
        <v>21609398.229166668</v>
      </c>
      <c r="H40" s="335">
        <v>17.714233204141252</v>
      </c>
      <c r="L40" s="342"/>
      <c r="M40" s="342"/>
      <c r="N40" s="342"/>
    </row>
    <row r="41" spans="1:14" ht="28.5" customHeight="1" thickBot="1">
      <c r="A41" s="808" t="s">
        <v>2051</v>
      </c>
      <c r="B41" s="809"/>
      <c r="C41" s="809"/>
      <c r="D41" s="809"/>
      <c r="E41" s="809"/>
      <c r="F41" s="809"/>
      <c r="G41" s="809"/>
      <c r="H41" s="812"/>
    </row>
    <row r="42" spans="1:14" ht="104.25" customHeight="1" thickBot="1">
      <c r="A42" s="309" t="s">
        <v>1812</v>
      </c>
      <c r="B42" s="310" t="s">
        <v>1765</v>
      </c>
      <c r="C42" s="326" t="s">
        <v>2052</v>
      </c>
      <c r="D42" s="326" t="s">
        <v>2053</v>
      </c>
      <c r="E42" s="326" t="s">
        <v>2054</v>
      </c>
      <c r="F42" s="326" t="s">
        <v>2055</v>
      </c>
      <c r="G42" s="311" t="s">
        <v>2056</v>
      </c>
      <c r="H42" s="312" t="s">
        <v>2057</v>
      </c>
    </row>
    <row r="43" spans="1:14" ht="16.5" customHeight="1" thickBot="1">
      <c r="A43" s="344">
        <v>1</v>
      </c>
      <c r="B43" s="345">
        <v>2</v>
      </c>
      <c r="C43" s="345">
        <v>3</v>
      </c>
      <c r="D43" s="345">
        <v>4</v>
      </c>
      <c r="E43" s="345" t="s">
        <v>2049</v>
      </c>
      <c r="F43" s="345">
        <v>6</v>
      </c>
      <c r="G43" s="345">
        <v>7</v>
      </c>
      <c r="H43" s="346" t="s">
        <v>2050</v>
      </c>
    </row>
    <row r="44" spans="1:14">
      <c r="A44" s="347">
        <v>1</v>
      </c>
      <c r="B44" s="348">
        <v>43922</v>
      </c>
      <c r="C44" s="349">
        <v>42087</v>
      </c>
      <c r="D44" s="349">
        <v>1140343</v>
      </c>
      <c r="E44" s="350">
        <v>47993615841</v>
      </c>
      <c r="F44" s="349">
        <v>1184741</v>
      </c>
      <c r="G44" s="349">
        <v>14790187</v>
      </c>
      <c r="H44" s="351">
        <v>12.483899012526788</v>
      </c>
    </row>
    <row r="45" spans="1:14">
      <c r="A45" s="316">
        <v>2</v>
      </c>
      <c r="B45" s="317">
        <v>43952</v>
      </c>
      <c r="C45" s="318">
        <v>46364</v>
      </c>
      <c r="D45" s="318">
        <v>1132749</v>
      </c>
      <c r="E45" s="325">
        <v>52518774636</v>
      </c>
      <c r="F45" s="318">
        <v>1184722</v>
      </c>
      <c r="G45" s="318">
        <v>16335132</v>
      </c>
      <c r="H45" s="319">
        <v>13.788156208798352</v>
      </c>
    </row>
    <row r="46" spans="1:14">
      <c r="A46" s="316">
        <v>3</v>
      </c>
      <c r="B46" s="317">
        <v>43983</v>
      </c>
      <c r="C46" s="318">
        <v>72108</v>
      </c>
      <c r="D46" s="318">
        <v>1167409</v>
      </c>
      <c r="E46" s="325">
        <v>84179528172</v>
      </c>
      <c r="F46" s="318">
        <v>1187844</v>
      </c>
      <c r="G46" s="318">
        <v>26112161</v>
      </c>
      <c r="H46" s="319">
        <v>21.982820134630472</v>
      </c>
    </row>
    <row r="47" spans="1:14">
      <c r="A47" s="321"/>
      <c r="B47" s="322" t="s">
        <v>2038</v>
      </c>
      <c r="C47" s="323">
        <v>160559</v>
      </c>
      <c r="D47" s="323">
        <v>3440501</v>
      </c>
      <c r="E47" s="325">
        <v>552403400059</v>
      </c>
      <c r="F47" s="323">
        <v>1187844</v>
      </c>
      <c r="G47" s="323">
        <v>57237480</v>
      </c>
      <c r="H47" s="319">
        <v>48.186024427450072</v>
      </c>
    </row>
    <row r="48" spans="1:14">
      <c r="A48" s="316">
        <v>4</v>
      </c>
      <c r="B48" s="317">
        <v>44013</v>
      </c>
      <c r="C48" s="318">
        <v>71028</v>
      </c>
      <c r="D48" s="318">
        <v>1183563</v>
      </c>
      <c r="E48" s="325">
        <v>84066112764</v>
      </c>
      <c r="F48" s="318">
        <v>1189726</v>
      </c>
      <c r="G48" s="318">
        <v>25338103</v>
      </c>
      <c r="H48" s="319">
        <v>21.297427306791647</v>
      </c>
    </row>
    <row r="49" spans="1:8">
      <c r="A49" s="316">
        <v>5</v>
      </c>
      <c r="B49" s="317">
        <v>44044</v>
      </c>
      <c r="C49" s="318">
        <v>79888</v>
      </c>
      <c r="D49" s="318">
        <v>1182832</v>
      </c>
      <c r="E49" s="325">
        <v>94494082816</v>
      </c>
      <c r="F49" s="318">
        <v>1190908</v>
      </c>
      <c r="G49" s="318">
        <v>28652891</v>
      </c>
      <c r="H49" s="319">
        <v>24.05970150507008</v>
      </c>
    </row>
    <row r="50" spans="1:8">
      <c r="A50" s="316">
        <v>6</v>
      </c>
      <c r="B50" s="317">
        <v>44075</v>
      </c>
      <c r="C50" s="318">
        <v>81467</v>
      </c>
      <c r="D50" s="318">
        <v>1187747</v>
      </c>
      <c r="E50" s="325">
        <v>96762184849</v>
      </c>
      <c r="F50" s="318">
        <v>1199485</v>
      </c>
      <c r="G50" s="318">
        <v>29809650</v>
      </c>
      <c r="H50" s="319">
        <v>24.852040667453114</v>
      </c>
    </row>
    <row r="51" spans="1:8">
      <c r="A51" s="321"/>
      <c r="B51" s="322" t="s">
        <v>2039</v>
      </c>
      <c r="C51" s="323">
        <v>232383</v>
      </c>
      <c r="D51" s="323">
        <v>3554142</v>
      </c>
      <c r="E51" s="325">
        <v>825922180386</v>
      </c>
      <c r="F51" s="323">
        <v>1199485</v>
      </c>
      <c r="G51" s="323">
        <v>83800644</v>
      </c>
      <c r="H51" s="319">
        <v>69.863853237014212</v>
      </c>
    </row>
    <row r="52" spans="1:8">
      <c r="A52" s="316">
        <v>7</v>
      </c>
      <c r="B52" s="317">
        <v>44105</v>
      </c>
      <c r="C52" s="318">
        <v>81530</v>
      </c>
      <c r="D52" s="318">
        <v>1187879</v>
      </c>
      <c r="E52" s="325">
        <v>96847774870</v>
      </c>
      <c r="F52" s="318">
        <v>1202347</v>
      </c>
      <c r="G52" s="318">
        <v>29879678</v>
      </c>
      <c r="H52" s="319">
        <v>24.851127004101144</v>
      </c>
    </row>
    <row r="53" spans="1:8">
      <c r="A53" s="316">
        <v>8</v>
      </c>
      <c r="B53" s="317">
        <v>44136</v>
      </c>
      <c r="C53" s="318">
        <v>83732</v>
      </c>
      <c r="D53" s="318">
        <v>1176514</v>
      </c>
      <c r="E53" s="325">
        <v>98511870248</v>
      </c>
      <c r="F53" s="318">
        <v>1205461</v>
      </c>
      <c r="G53" s="318">
        <v>30366884</v>
      </c>
      <c r="H53" s="319">
        <v>25.191096186438216</v>
      </c>
    </row>
    <row r="54" spans="1:8">
      <c r="A54" s="316">
        <v>9</v>
      </c>
      <c r="B54" s="317">
        <v>44166</v>
      </c>
      <c r="C54" s="318">
        <v>69613</v>
      </c>
      <c r="D54" s="318">
        <v>1190667</v>
      </c>
      <c r="E54" s="325">
        <v>82885901871</v>
      </c>
      <c r="F54" s="318">
        <v>1211969</v>
      </c>
      <c r="G54" s="318">
        <v>25483883</v>
      </c>
      <c r="H54" s="319">
        <v>21.026843920925369</v>
      </c>
    </row>
    <row r="55" spans="1:8">
      <c r="A55" s="321"/>
      <c r="B55" s="322" t="s">
        <v>2040</v>
      </c>
      <c r="C55" s="323">
        <v>234875</v>
      </c>
      <c r="D55" s="323">
        <v>3555060</v>
      </c>
      <c r="E55" s="325">
        <v>834994717500</v>
      </c>
      <c r="F55" s="323">
        <v>1211969</v>
      </c>
      <c r="G55" s="323">
        <v>85730445</v>
      </c>
      <c r="H55" s="319">
        <v>70.736499860970042</v>
      </c>
    </row>
    <row r="56" spans="1:8">
      <c r="A56" s="316">
        <v>10</v>
      </c>
      <c r="B56" s="317">
        <v>44197</v>
      </c>
      <c r="C56" s="318">
        <v>58963</v>
      </c>
      <c r="D56" s="318">
        <v>1190566</v>
      </c>
      <c r="E56" s="325">
        <v>70199343058</v>
      </c>
      <c r="F56" s="318">
        <v>1212566</v>
      </c>
      <c r="G56" s="318">
        <v>21446137</v>
      </c>
      <c r="H56" s="319">
        <v>17.686572937060745</v>
      </c>
    </row>
    <row r="57" spans="1:8">
      <c r="A57" s="316">
        <v>11</v>
      </c>
      <c r="B57" s="317">
        <v>44228</v>
      </c>
      <c r="C57" s="318">
        <v>62760</v>
      </c>
      <c r="D57" s="318">
        <v>1192858</v>
      </c>
      <c r="E57" s="325">
        <v>74863768080</v>
      </c>
      <c r="F57" s="318">
        <v>1218531</v>
      </c>
      <c r="G57" s="318">
        <v>22402398</v>
      </c>
      <c r="H57" s="319">
        <v>18.384758368888441</v>
      </c>
    </row>
    <row r="58" spans="1:8">
      <c r="A58" s="352">
        <v>12</v>
      </c>
      <c r="B58" s="317">
        <v>44256</v>
      </c>
      <c r="C58" s="318">
        <v>67957</v>
      </c>
      <c r="D58" s="318">
        <v>1195053</v>
      </c>
      <c r="E58" s="325">
        <v>81212216721</v>
      </c>
      <c r="F58" s="318">
        <v>1219889</v>
      </c>
      <c r="G58" s="318">
        <v>24388815</v>
      </c>
      <c r="H58" s="325">
        <v>19.992650970703071</v>
      </c>
    </row>
    <row r="59" spans="1:8">
      <c r="A59" s="324"/>
      <c r="B59" s="322" t="s">
        <v>2041</v>
      </c>
      <c r="C59" s="323">
        <v>189680</v>
      </c>
      <c r="D59" s="323">
        <v>3578477</v>
      </c>
      <c r="E59" s="325">
        <v>678765517360</v>
      </c>
      <c r="F59" s="323">
        <v>1219889</v>
      </c>
      <c r="G59" s="323">
        <v>68237350</v>
      </c>
      <c r="H59" s="325">
        <v>55.93734347961167</v>
      </c>
    </row>
    <row r="60" spans="1:8">
      <c r="A60" s="324"/>
      <c r="B60" s="322" t="s">
        <v>2042</v>
      </c>
      <c r="C60" s="323">
        <v>817497</v>
      </c>
      <c r="D60" s="323">
        <v>14128180</v>
      </c>
      <c r="E60" s="325">
        <v>11549744765460</v>
      </c>
      <c r="F60" s="323">
        <v>1219889</v>
      </c>
      <c r="G60" s="323">
        <v>295005919</v>
      </c>
      <c r="H60" s="325">
        <v>241.83013290553484</v>
      </c>
    </row>
    <row r="62" spans="1:8">
      <c r="B62" s="353"/>
      <c r="C62" s="813"/>
      <c r="D62" s="813"/>
      <c r="E62" s="813"/>
      <c r="F62" s="813"/>
      <c r="G62" s="813"/>
      <c r="H62" s="813"/>
    </row>
  </sheetData>
  <mergeCells count="4">
    <mergeCell ref="A1:H1"/>
    <mergeCell ref="A21:H21"/>
    <mergeCell ref="A41:H41"/>
    <mergeCell ref="C62:H62"/>
  </mergeCells>
  <printOptions horizontalCentered="1" verticalCentered="1"/>
  <pageMargins left="0" right="0" top="0" bottom="0" header="0" footer="0"/>
  <pageSetup paperSize="9" scale="77"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2"/>
  <sheetViews>
    <sheetView view="pageBreakPreview" zoomScaleNormal="85" zoomScaleSheetLayoutView="100" workbookViewId="0">
      <selection activeCell="K5" sqref="K5"/>
    </sheetView>
  </sheetViews>
  <sheetFormatPr defaultRowHeight="12.75"/>
  <cols>
    <col min="1" max="1" width="3.7109375" style="308" customWidth="1"/>
    <col min="2" max="2" width="15.28515625" style="308" customWidth="1"/>
    <col min="3" max="3" width="15.42578125" style="308" customWidth="1"/>
    <col min="4" max="4" width="15.5703125" style="308" customWidth="1"/>
    <col min="5" max="5" width="20.28515625" style="308" customWidth="1"/>
    <col min="6" max="6" width="14" style="308" customWidth="1"/>
    <col min="7" max="7" width="16.28515625" style="308" bestFit="1" customWidth="1"/>
    <col min="8" max="8" width="13.5703125" style="308" customWidth="1"/>
    <col min="9" max="256" width="9.140625" style="308"/>
    <col min="257" max="257" width="3.7109375" style="308" customWidth="1"/>
    <col min="258" max="258" width="15.28515625" style="308" customWidth="1"/>
    <col min="259" max="259" width="15.42578125" style="308" customWidth="1"/>
    <col min="260" max="260" width="15.5703125" style="308" customWidth="1"/>
    <col min="261" max="261" width="20.28515625" style="308" customWidth="1"/>
    <col min="262" max="262" width="14" style="308" customWidth="1"/>
    <col min="263" max="263" width="16.28515625" style="308" bestFit="1" customWidth="1"/>
    <col min="264" max="264" width="13.5703125" style="308" customWidth="1"/>
    <col min="265" max="512" width="9.140625" style="308"/>
    <col min="513" max="513" width="3.7109375" style="308" customWidth="1"/>
    <col min="514" max="514" width="15.28515625" style="308" customWidth="1"/>
    <col min="515" max="515" width="15.42578125" style="308" customWidth="1"/>
    <col min="516" max="516" width="15.5703125" style="308" customWidth="1"/>
    <col min="517" max="517" width="20.28515625" style="308" customWidth="1"/>
    <col min="518" max="518" width="14" style="308" customWidth="1"/>
    <col min="519" max="519" width="16.28515625" style="308" bestFit="1" customWidth="1"/>
    <col min="520" max="520" width="13.5703125" style="308" customWidth="1"/>
    <col min="521" max="768" width="9.140625" style="308"/>
    <col min="769" max="769" width="3.7109375" style="308" customWidth="1"/>
    <col min="770" max="770" width="15.28515625" style="308" customWidth="1"/>
    <col min="771" max="771" width="15.42578125" style="308" customWidth="1"/>
    <col min="772" max="772" width="15.5703125" style="308" customWidth="1"/>
    <col min="773" max="773" width="20.28515625" style="308" customWidth="1"/>
    <col min="774" max="774" width="14" style="308" customWidth="1"/>
    <col min="775" max="775" width="16.28515625" style="308" bestFit="1" customWidth="1"/>
    <col min="776" max="776" width="13.5703125" style="308" customWidth="1"/>
    <col min="777" max="1024" width="9.140625" style="308"/>
    <col min="1025" max="1025" width="3.7109375" style="308" customWidth="1"/>
    <col min="1026" max="1026" width="15.28515625" style="308" customWidth="1"/>
    <col min="1027" max="1027" width="15.42578125" style="308" customWidth="1"/>
    <col min="1028" max="1028" width="15.5703125" style="308" customWidth="1"/>
    <col min="1029" max="1029" width="20.28515625" style="308" customWidth="1"/>
    <col min="1030" max="1030" width="14" style="308" customWidth="1"/>
    <col min="1031" max="1031" width="16.28515625" style="308" bestFit="1" customWidth="1"/>
    <col min="1032" max="1032" width="13.5703125" style="308" customWidth="1"/>
    <col min="1033" max="1280" width="9.140625" style="308"/>
    <col min="1281" max="1281" width="3.7109375" style="308" customWidth="1"/>
    <col min="1282" max="1282" width="15.28515625" style="308" customWidth="1"/>
    <col min="1283" max="1283" width="15.42578125" style="308" customWidth="1"/>
    <col min="1284" max="1284" width="15.5703125" style="308" customWidth="1"/>
    <col min="1285" max="1285" width="20.28515625" style="308" customWidth="1"/>
    <col min="1286" max="1286" width="14" style="308" customWidth="1"/>
    <col min="1287" max="1287" width="16.28515625" style="308" bestFit="1" customWidth="1"/>
    <col min="1288" max="1288" width="13.5703125" style="308" customWidth="1"/>
    <col min="1289" max="1536" width="9.140625" style="308"/>
    <col min="1537" max="1537" width="3.7109375" style="308" customWidth="1"/>
    <col min="1538" max="1538" width="15.28515625" style="308" customWidth="1"/>
    <col min="1539" max="1539" width="15.42578125" style="308" customWidth="1"/>
    <col min="1540" max="1540" width="15.5703125" style="308" customWidth="1"/>
    <col min="1541" max="1541" width="20.28515625" style="308" customWidth="1"/>
    <col min="1542" max="1542" width="14" style="308" customWidth="1"/>
    <col min="1543" max="1543" width="16.28515625" style="308" bestFit="1" customWidth="1"/>
    <col min="1544" max="1544" width="13.5703125" style="308" customWidth="1"/>
    <col min="1545" max="1792" width="9.140625" style="308"/>
    <col min="1793" max="1793" width="3.7109375" style="308" customWidth="1"/>
    <col min="1794" max="1794" width="15.28515625" style="308" customWidth="1"/>
    <col min="1795" max="1795" width="15.42578125" style="308" customWidth="1"/>
    <col min="1796" max="1796" width="15.5703125" style="308" customWidth="1"/>
    <col min="1797" max="1797" width="20.28515625" style="308" customWidth="1"/>
    <col min="1798" max="1798" width="14" style="308" customWidth="1"/>
    <col min="1799" max="1799" width="16.28515625" style="308" bestFit="1" customWidth="1"/>
    <col min="1800" max="1800" width="13.5703125" style="308" customWidth="1"/>
    <col min="1801" max="2048" width="9.140625" style="308"/>
    <col min="2049" max="2049" width="3.7109375" style="308" customWidth="1"/>
    <col min="2050" max="2050" width="15.28515625" style="308" customWidth="1"/>
    <col min="2051" max="2051" width="15.42578125" style="308" customWidth="1"/>
    <col min="2052" max="2052" width="15.5703125" style="308" customWidth="1"/>
    <col min="2053" max="2053" width="20.28515625" style="308" customWidth="1"/>
    <col min="2054" max="2054" width="14" style="308" customWidth="1"/>
    <col min="2055" max="2055" width="16.28515625" style="308" bestFit="1" customWidth="1"/>
    <col min="2056" max="2056" width="13.5703125" style="308" customWidth="1"/>
    <col min="2057" max="2304" width="9.140625" style="308"/>
    <col min="2305" max="2305" width="3.7109375" style="308" customWidth="1"/>
    <col min="2306" max="2306" width="15.28515625" style="308" customWidth="1"/>
    <col min="2307" max="2307" width="15.42578125" style="308" customWidth="1"/>
    <col min="2308" max="2308" width="15.5703125" style="308" customWidth="1"/>
    <col min="2309" max="2309" width="20.28515625" style="308" customWidth="1"/>
    <col min="2310" max="2310" width="14" style="308" customWidth="1"/>
    <col min="2311" max="2311" width="16.28515625" style="308" bestFit="1" customWidth="1"/>
    <col min="2312" max="2312" width="13.5703125" style="308" customWidth="1"/>
    <col min="2313" max="2560" width="9.140625" style="308"/>
    <col min="2561" max="2561" width="3.7109375" style="308" customWidth="1"/>
    <col min="2562" max="2562" width="15.28515625" style="308" customWidth="1"/>
    <col min="2563" max="2563" width="15.42578125" style="308" customWidth="1"/>
    <col min="2564" max="2564" width="15.5703125" style="308" customWidth="1"/>
    <col min="2565" max="2565" width="20.28515625" style="308" customWidth="1"/>
    <col min="2566" max="2566" width="14" style="308" customWidth="1"/>
    <col min="2567" max="2567" width="16.28515625" style="308" bestFit="1" customWidth="1"/>
    <col min="2568" max="2568" width="13.5703125" style="308" customWidth="1"/>
    <col min="2569" max="2816" width="9.140625" style="308"/>
    <col min="2817" max="2817" width="3.7109375" style="308" customWidth="1"/>
    <col min="2818" max="2818" width="15.28515625" style="308" customWidth="1"/>
    <col min="2819" max="2819" width="15.42578125" style="308" customWidth="1"/>
    <col min="2820" max="2820" width="15.5703125" style="308" customWidth="1"/>
    <col min="2821" max="2821" width="20.28515625" style="308" customWidth="1"/>
    <col min="2822" max="2822" width="14" style="308" customWidth="1"/>
    <col min="2823" max="2823" width="16.28515625" style="308" bestFit="1" customWidth="1"/>
    <col min="2824" max="2824" width="13.5703125" style="308" customWidth="1"/>
    <col min="2825" max="3072" width="9.140625" style="308"/>
    <col min="3073" max="3073" width="3.7109375" style="308" customWidth="1"/>
    <col min="3074" max="3074" width="15.28515625" style="308" customWidth="1"/>
    <col min="3075" max="3075" width="15.42578125" style="308" customWidth="1"/>
    <col min="3076" max="3076" width="15.5703125" style="308" customWidth="1"/>
    <col min="3077" max="3077" width="20.28515625" style="308" customWidth="1"/>
    <col min="3078" max="3078" width="14" style="308" customWidth="1"/>
    <col min="3079" max="3079" width="16.28515625" style="308" bestFit="1" customWidth="1"/>
    <col min="3080" max="3080" width="13.5703125" style="308" customWidth="1"/>
    <col min="3081" max="3328" width="9.140625" style="308"/>
    <col min="3329" max="3329" width="3.7109375" style="308" customWidth="1"/>
    <col min="3330" max="3330" width="15.28515625" style="308" customWidth="1"/>
    <col min="3331" max="3331" width="15.42578125" style="308" customWidth="1"/>
    <col min="3332" max="3332" width="15.5703125" style="308" customWidth="1"/>
    <col min="3333" max="3333" width="20.28515625" style="308" customWidth="1"/>
    <col min="3334" max="3334" width="14" style="308" customWidth="1"/>
    <col min="3335" max="3335" width="16.28515625" style="308" bestFit="1" customWidth="1"/>
    <col min="3336" max="3336" width="13.5703125" style="308" customWidth="1"/>
    <col min="3337" max="3584" width="9.140625" style="308"/>
    <col min="3585" max="3585" width="3.7109375" style="308" customWidth="1"/>
    <col min="3586" max="3586" width="15.28515625" style="308" customWidth="1"/>
    <col min="3587" max="3587" width="15.42578125" style="308" customWidth="1"/>
    <col min="3588" max="3588" width="15.5703125" style="308" customWidth="1"/>
    <col min="3589" max="3589" width="20.28515625" style="308" customWidth="1"/>
    <col min="3590" max="3590" width="14" style="308" customWidth="1"/>
    <col min="3591" max="3591" width="16.28515625" style="308" bestFit="1" customWidth="1"/>
    <col min="3592" max="3592" width="13.5703125" style="308" customWidth="1"/>
    <col min="3593" max="3840" width="9.140625" style="308"/>
    <col min="3841" max="3841" width="3.7109375" style="308" customWidth="1"/>
    <col min="3842" max="3842" width="15.28515625" style="308" customWidth="1"/>
    <col min="3843" max="3843" width="15.42578125" style="308" customWidth="1"/>
    <col min="3844" max="3844" width="15.5703125" style="308" customWidth="1"/>
    <col min="3845" max="3845" width="20.28515625" style="308" customWidth="1"/>
    <col min="3846" max="3846" width="14" style="308" customWidth="1"/>
    <col min="3847" max="3847" width="16.28515625" style="308" bestFit="1" customWidth="1"/>
    <col min="3848" max="3848" width="13.5703125" style="308" customWidth="1"/>
    <col min="3849" max="4096" width="9.140625" style="308"/>
    <col min="4097" max="4097" width="3.7109375" style="308" customWidth="1"/>
    <col min="4098" max="4098" width="15.28515625" style="308" customWidth="1"/>
    <col min="4099" max="4099" width="15.42578125" style="308" customWidth="1"/>
    <col min="4100" max="4100" width="15.5703125" style="308" customWidth="1"/>
    <col min="4101" max="4101" width="20.28515625" style="308" customWidth="1"/>
    <col min="4102" max="4102" width="14" style="308" customWidth="1"/>
    <col min="4103" max="4103" width="16.28515625" style="308" bestFit="1" customWidth="1"/>
    <col min="4104" max="4104" width="13.5703125" style="308" customWidth="1"/>
    <col min="4105" max="4352" width="9.140625" style="308"/>
    <col min="4353" max="4353" width="3.7109375" style="308" customWidth="1"/>
    <col min="4354" max="4354" width="15.28515625" style="308" customWidth="1"/>
    <col min="4355" max="4355" width="15.42578125" style="308" customWidth="1"/>
    <col min="4356" max="4356" width="15.5703125" style="308" customWidth="1"/>
    <col min="4357" max="4357" width="20.28515625" style="308" customWidth="1"/>
    <col min="4358" max="4358" width="14" style="308" customWidth="1"/>
    <col min="4359" max="4359" width="16.28515625" style="308" bestFit="1" customWidth="1"/>
    <col min="4360" max="4360" width="13.5703125" style="308" customWidth="1"/>
    <col min="4361" max="4608" width="9.140625" style="308"/>
    <col min="4609" max="4609" width="3.7109375" style="308" customWidth="1"/>
    <col min="4610" max="4610" width="15.28515625" style="308" customWidth="1"/>
    <col min="4611" max="4611" width="15.42578125" style="308" customWidth="1"/>
    <col min="4612" max="4612" width="15.5703125" style="308" customWidth="1"/>
    <col min="4613" max="4613" width="20.28515625" style="308" customWidth="1"/>
    <col min="4614" max="4614" width="14" style="308" customWidth="1"/>
    <col min="4615" max="4615" width="16.28515625" style="308" bestFit="1" customWidth="1"/>
    <col min="4616" max="4616" width="13.5703125" style="308" customWidth="1"/>
    <col min="4617" max="4864" width="9.140625" style="308"/>
    <col min="4865" max="4865" width="3.7109375" style="308" customWidth="1"/>
    <col min="4866" max="4866" width="15.28515625" style="308" customWidth="1"/>
    <col min="4867" max="4867" width="15.42578125" style="308" customWidth="1"/>
    <col min="4868" max="4868" width="15.5703125" style="308" customWidth="1"/>
    <col min="4869" max="4869" width="20.28515625" style="308" customWidth="1"/>
    <col min="4870" max="4870" width="14" style="308" customWidth="1"/>
    <col min="4871" max="4871" width="16.28515625" style="308" bestFit="1" customWidth="1"/>
    <col min="4872" max="4872" width="13.5703125" style="308" customWidth="1"/>
    <col min="4873" max="5120" width="9.140625" style="308"/>
    <col min="5121" max="5121" width="3.7109375" style="308" customWidth="1"/>
    <col min="5122" max="5122" width="15.28515625" style="308" customWidth="1"/>
    <col min="5123" max="5123" width="15.42578125" style="308" customWidth="1"/>
    <col min="5124" max="5124" width="15.5703125" style="308" customWidth="1"/>
    <col min="5125" max="5125" width="20.28515625" style="308" customWidth="1"/>
    <col min="5126" max="5126" width="14" style="308" customWidth="1"/>
    <col min="5127" max="5127" width="16.28515625" style="308" bestFit="1" customWidth="1"/>
    <col min="5128" max="5128" width="13.5703125" style="308" customWidth="1"/>
    <col min="5129" max="5376" width="9.140625" style="308"/>
    <col min="5377" max="5377" width="3.7109375" style="308" customWidth="1"/>
    <col min="5378" max="5378" width="15.28515625" style="308" customWidth="1"/>
    <col min="5379" max="5379" width="15.42578125" style="308" customWidth="1"/>
    <col min="5380" max="5380" width="15.5703125" style="308" customWidth="1"/>
    <col min="5381" max="5381" width="20.28515625" style="308" customWidth="1"/>
    <col min="5382" max="5382" width="14" style="308" customWidth="1"/>
    <col min="5383" max="5383" width="16.28515625" style="308" bestFit="1" customWidth="1"/>
    <col min="5384" max="5384" width="13.5703125" style="308" customWidth="1"/>
    <col min="5385" max="5632" width="9.140625" style="308"/>
    <col min="5633" max="5633" width="3.7109375" style="308" customWidth="1"/>
    <col min="5634" max="5634" width="15.28515625" style="308" customWidth="1"/>
    <col min="5635" max="5635" width="15.42578125" style="308" customWidth="1"/>
    <col min="5636" max="5636" width="15.5703125" style="308" customWidth="1"/>
    <col min="5637" max="5637" width="20.28515625" style="308" customWidth="1"/>
    <col min="5638" max="5638" width="14" style="308" customWidth="1"/>
    <col min="5639" max="5639" width="16.28515625" style="308" bestFit="1" customWidth="1"/>
    <col min="5640" max="5640" width="13.5703125" style="308" customWidth="1"/>
    <col min="5641" max="5888" width="9.140625" style="308"/>
    <col min="5889" max="5889" width="3.7109375" style="308" customWidth="1"/>
    <col min="5890" max="5890" width="15.28515625" style="308" customWidth="1"/>
    <col min="5891" max="5891" width="15.42578125" style="308" customWidth="1"/>
    <col min="5892" max="5892" width="15.5703125" style="308" customWidth="1"/>
    <col min="5893" max="5893" width="20.28515625" style="308" customWidth="1"/>
    <col min="5894" max="5894" width="14" style="308" customWidth="1"/>
    <col min="5895" max="5895" width="16.28515625" style="308" bestFit="1" customWidth="1"/>
    <col min="5896" max="5896" width="13.5703125" style="308" customWidth="1"/>
    <col min="5897" max="6144" width="9.140625" style="308"/>
    <col min="6145" max="6145" width="3.7109375" style="308" customWidth="1"/>
    <col min="6146" max="6146" width="15.28515625" style="308" customWidth="1"/>
    <col min="6147" max="6147" width="15.42578125" style="308" customWidth="1"/>
    <col min="6148" max="6148" width="15.5703125" style="308" customWidth="1"/>
    <col min="6149" max="6149" width="20.28515625" style="308" customWidth="1"/>
    <col min="6150" max="6150" width="14" style="308" customWidth="1"/>
    <col min="6151" max="6151" width="16.28515625" style="308" bestFit="1" customWidth="1"/>
    <col min="6152" max="6152" width="13.5703125" style="308" customWidth="1"/>
    <col min="6153" max="6400" width="9.140625" style="308"/>
    <col min="6401" max="6401" width="3.7109375" style="308" customWidth="1"/>
    <col min="6402" max="6402" width="15.28515625" style="308" customWidth="1"/>
    <col min="6403" max="6403" width="15.42578125" style="308" customWidth="1"/>
    <col min="6404" max="6404" width="15.5703125" style="308" customWidth="1"/>
    <col min="6405" max="6405" width="20.28515625" style="308" customWidth="1"/>
    <col min="6406" max="6406" width="14" style="308" customWidth="1"/>
    <col min="6407" max="6407" width="16.28515625" style="308" bestFit="1" customWidth="1"/>
    <col min="6408" max="6408" width="13.5703125" style="308" customWidth="1"/>
    <col min="6409" max="6656" width="9.140625" style="308"/>
    <col min="6657" max="6657" width="3.7109375" style="308" customWidth="1"/>
    <col min="6658" max="6658" width="15.28515625" style="308" customWidth="1"/>
    <col min="6659" max="6659" width="15.42578125" style="308" customWidth="1"/>
    <col min="6660" max="6660" width="15.5703125" style="308" customWidth="1"/>
    <col min="6661" max="6661" width="20.28515625" style="308" customWidth="1"/>
    <col min="6662" max="6662" width="14" style="308" customWidth="1"/>
    <col min="6663" max="6663" width="16.28515625" style="308" bestFit="1" customWidth="1"/>
    <col min="6664" max="6664" width="13.5703125" style="308" customWidth="1"/>
    <col min="6665" max="6912" width="9.140625" style="308"/>
    <col min="6913" max="6913" width="3.7109375" style="308" customWidth="1"/>
    <col min="6914" max="6914" width="15.28515625" style="308" customWidth="1"/>
    <col min="6915" max="6915" width="15.42578125" style="308" customWidth="1"/>
    <col min="6916" max="6916" width="15.5703125" style="308" customWidth="1"/>
    <col min="6917" max="6917" width="20.28515625" style="308" customWidth="1"/>
    <col min="6918" max="6918" width="14" style="308" customWidth="1"/>
    <col min="6919" max="6919" width="16.28515625" style="308" bestFit="1" customWidth="1"/>
    <col min="6920" max="6920" width="13.5703125" style="308" customWidth="1"/>
    <col min="6921" max="7168" width="9.140625" style="308"/>
    <col min="7169" max="7169" width="3.7109375" style="308" customWidth="1"/>
    <col min="7170" max="7170" width="15.28515625" style="308" customWidth="1"/>
    <col min="7171" max="7171" width="15.42578125" style="308" customWidth="1"/>
    <col min="7172" max="7172" width="15.5703125" style="308" customWidth="1"/>
    <col min="7173" max="7173" width="20.28515625" style="308" customWidth="1"/>
    <col min="7174" max="7174" width="14" style="308" customWidth="1"/>
    <col min="7175" max="7175" width="16.28515625" style="308" bestFit="1" customWidth="1"/>
    <col min="7176" max="7176" width="13.5703125" style="308" customWidth="1"/>
    <col min="7177" max="7424" width="9.140625" style="308"/>
    <col min="7425" max="7425" width="3.7109375" style="308" customWidth="1"/>
    <col min="7426" max="7426" width="15.28515625" style="308" customWidth="1"/>
    <col min="7427" max="7427" width="15.42578125" style="308" customWidth="1"/>
    <col min="7428" max="7428" width="15.5703125" style="308" customWidth="1"/>
    <col min="7429" max="7429" width="20.28515625" style="308" customWidth="1"/>
    <col min="7430" max="7430" width="14" style="308" customWidth="1"/>
    <col min="7431" max="7431" width="16.28515625" style="308" bestFit="1" customWidth="1"/>
    <col min="7432" max="7432" width="13.5703125" style="308" customWidth="1"/>
    <col min="7433" max="7680" width="9.140625" style="308"/>
    <col min="7681" max="7681" width="3.7109375" style="308" customWidth="1"/>
    <col min="7682" max="7682" width="15.28515625" style="308" customWidth="1"/>
    <col min="7683" max="7683" width="15.42578125" style="308" customWidth="1"/>
    <col min="7684" max="7684" width="15.5703125" style="308" customWidth="1"/>
    <col min="7685" max="7685" width="20.28515625" style="308" customWidth="1"/>
    <col min="7686" max="7686" width="14" style="308" customWidth="1"/>
    <col min="7687" max="7687" width="16.28515625" style="308" bestFit="1" customWidth="1"/>
    <col min="7688" max="7688" width="13.5703125" style="308" customWidth="1"/>
    <col min="7689" max="7936" width="9.140625" style="308"/>
    <col min="7937" max="7937" width="3.7109375" style="308" customWidth="1"/>
    <col min="7938" max="7938" width="15.28515625" style="308" customWidth="1"/>
    <col min="7939" max="7939" width="15.42578125" style="308" customWidth="1"/>
    <col min="7940" max="7940" width="15.5703125" style="308" customWidth="1"/>
    <col min="7941" max="7941" width="20.28515625" style="308" customWidth="1"/>
    <col min="7942" max="7942" width="14" style="308" customWidth="1"/>
    <col min="7943" max="7943" width="16.28515625" style="308" bestFit="1" customWidth="1"/>
    <col min="7944" max="7944" width="13.5703125" style="308" customWidth="1"/>
    <col min="7945" max="8192" width="9.140625" style="308"/>
    <col min="8193" max="8193" width="3.7109375" style="308" customWidth="1"/>
    <col min="8194" max="8194" width="15.28515625" style="308" customWidth="1"/>
    <col min="8195" max="8195" width="15.42578125" style="308" customWidth="1"/>
    <col min="8196" max="8196" width="15.5703125" style="308" customWidth="1"/>
    <col min="8197" max="8197" width="20.28515625" style="308" customWidth="1"/>
    <col min="8198" max="8198" width="14" style="308" customWidth="1"/>
    <col min="8199" max="8199" width="16.28515625" style="308" bestFit="1" customWidth="1"/>
    <col min="8200" max="8200" width="13.5703125" style="308" customWidth="1"/>
    <col min="8201" max="8448" width="9.140625" style="308"/>
    <col min="8449" max="8449" width="3.7109375" style="308" customWidth="1"/>
    <col min="8450" max="8450" width="15.28515625" style="308" customWidth="1"/>
    <col min="8451" max="8451" width="15.42578125" style="308" customWidth="1"/>
    <col min="8452" max="8452" width="15.5703125" style="308" customWidth="1"/>
    <col min="8453" max="8453" width="20.28515625" style="308" customWidth="1"/>
    <col min="8454" max="8454" width="14" style="308" customWidth="1"/>
    <col min="8455" max="8455" width="16.28515625" style="308" bestFit="1" customWidth="1"/>
    <col min="8456" max="8456" width="13.5703125" style="308" customWidth="1"/>
    <col min="8457" max="8704" width="9.140625" style="308"/>
    <col min="8705" max="8705" width="3.7109375" style="308" customWidth="1"/>
    <col min="8706" max="8706" width="15.28515625" style="308" customWidth="1"/>
    <col min="8707" max="8707" width="15.42578125" style="308" customWidth="1"/>
    <col min="8708" max="8708" width="15.5703125" style="308" customWidth="1"/>
    <col min="8709" max="8709" width="20.28515625" style="308" customWidth="1"/>
    <col min="8710" max="8710" width="14" style="308" customWidth="1"/>
    <col min="8711" max="8711" width="16.28515625" style="308" bestFit="1" customWidth="1"/>
    <col min="8712" max="8712" width="13.5703125" style="308" customWidth="1"/>
    <col min="8713" max="8960" width="9.140625" style="308"/>
    <col min="8961" max="8961" width="3.7109375" style="308" customWidth="1"/>
    <col min="8962" max="8962" width="15.28515625" style="308" customWidth="1"/>
    <col min="8963" max="8963" width="15.42578125" style="308" customWidth="1"/>
    <col min="8964" max="8964" width="15.5703125" style="308" customWidth="1"/>
    <col min="8965" max="8965" width="20.28515625" style="308" customWidth="1"/>
    <col min="8966" max="8966" width="14" style="308" customWidth="1"/>
    <col min="8967" max="8967" width="16.28515625" style="308" bestFit="1" customWidth="1"/>
    <col min="8968" max="8968" width="13.5703125" style="308" customWidth="1"/>
    <col min="8969" max="9216" width="9.140625" style="308"/>
    <col min="9217" max="9217" width="3.7109375" style="308" customWidth="1"/>
    <col min="9218" max="9218" width="15.28515625" style="308" customWidth="1"/>
    <col min="9219" max="9219" width="15.42578125" style="308" customWidth="1"/>
    <col min="9220" max="9220" width="15.5703125" style="308" customWidth="1"/>
    <col min="9221" max="9221" width="20.28515625" style="308" customWidth="1"/>
    <col min="9222" max="9222" width="14" style="308" customWidth="1"/>
    <col min="9223" max="9223" width="16.28515625" style="308" bestFit="1" customWidth="1"/>
    <col min="9224" max="9224" width="13.5703125" style="308" customWidth="1"/>
    <col min="9225" max="9472" width="9.140625" style="308"/>
    <col min="9473" max="9473" width="3.7109375" style="308" customWidth="1"/>
    <col min="9474" max="9474" width="15.28515625" style="308" customWidth="1"/>
    <col min="9475" max="9475" width="15.42578125" style="308" customWidth="1"/>
    <col min="9476" max="9476" width="15.5703125" style="308" customWidth="1"/>
    <col min="9477" max="9477" width="20.28515625" style="308" customWidth="1"/>
    <col min="9478" max="9478" width="14" style="308" customWidth="1"/>
    <col min="9479" max="9479" width="16.28515625" style="308" bestFit="1" customWidth="1"/>
    <col min="9480" max="9480" width="13.5703125" style="308" customWidth="1"/>
    <col min="9481" max="9728" width="9.140625" style="308"/>
    <col min="9729" max="9729" width="3.7109375" style="308" customWidth="1"/>
    <col min="9730" max="9730" width="15.28515625" style="308" customWidth="1"/>
    <col min="9731" max="9731" width="15.42578125" style="308" customWidth="1"/>
    <col min="9732" max="9732" width="15.5703125" style="308" customWidth="1"/>
    <col min="9733" max="9733" width="20.28515625" style="308" customWidth="1"/>
    <col min="9734" max="9734" width="14" style="308" customWidth="1"/>
    <col min="9735" max="9735" width="16.28515625" style="308" bestFit="1" customWidth="1"/>
    <col min="9736" max="9736" width="13.5703125" style="308" customWidth="1"/>
    <col min="9737" max="9984" width="9.140625" style="308"/>
    <col min="9985" max="9985" width="3.7109375" style="308" customWidth="1"/>
    <col min="9986" max="9986" width="15.28515625" style="308" customWidth="1"/>
    <col min="9987" max="9987" width="15.42578125" style="308" customWidth="1"/>
    <col min="9988" max="9988" width="15.5703125" style="308" customWidth="1"/>
    <col min="9989" max="9989" width="20.28515625" style="308" customWidth="1"/>
    <col min="9990" max="9990" width="14" style="308" customWidth="1"/>
    <col min="9991" max="9991" width="16.28515625" style="308" bestFit="1" customWidth="1"/>
    <col min="9992" max="9992" width="13.5703125" style="308" customWidth="1"/>
    <col min="9993" max="10240" width="9.140625" style="308"/>
    <col min="10241" max="10241" width="3.7109375" style="308" customWidth="1"/>
    <col min="10242" max="10242" width="15.28515625" style="308" customWidth="1"/>
    <col min="10243" max="10243" width="15.42578125" style="308" customWidth="1"/>
    <col min="10244" max="10244" width="15.5703125" style="308" customWidth="1"/>
    <col min="10245" max="10245" width="20.28515625" style="308" customWidth="1"/>
    <col min="10246" max="10246" width="14" style="308" customWidth="1"/>
    <col min="10247" max="10247" width="16.28515625" style="308" bestFit="1" customWidth="1"/>
    <col min="10248" max="10248" width="13.5703125" style="308" customWidth="1"/>
    <col min="10249" max="10496" width="9.140625" style="308"/>
    <col min="10497" max="10497" width="3.7109375" style="308" customWidth="1"/>
    <col min="10498" max="10498" width="15.28515625" style="308" customWidth="1"/>
    <col min="10499" max="10499" width="15.42578125" style="308" customWidth="1"/>
    <col min="10500" max="10500" width="15.5703125" style="308" customWidth="1"/>
    <col min="10501" max="10501" width="20.28515625" style="308" customWidth="1"/>
    <col min="10502" max="10502" width="14" style="308" customWidth="1"/>
    <col min="10503" max="10503" width="16.28515625" style="308" bestFit="1" customWidth="1"/>
    <col min="10504" max="10504" width="13.5703125" style="308" customWidth="1"/>
    <col min="10505" max="10752" width="9.140625" style="308"/>
    <col min="10753" max="10753" width="3.7109375" style="308" customWidth="1"/>
    <col min="10754" max="10754" width="15.28515625" style="308" customWidth="1"/>
    <col min="10755" max="10755" width="15.42578125" style="308" customWidth="1"/>
    <col min="10756" max="10756" width="15.5703125" style="308" customWidth="1"/>
    <col min="10757" max="10757" width="20.28515625" style="308" customWidth="1"/>
    <col min="10758" max="10758" width="14" style="308" customWidth="1"/>
    <col min="10759" max="10759" width="16.28515625" style="308" bestFit="1" customWidth="1"/>
    <col min="10760" max="10760" width="13.5703125" style="308" customWidth="1"/>
    <col min="10761" max="11008" width="9.140625" style="308"/>
    <col min="11009" max="11009" width="3.7109375" style="308" customWidth="1"/>
    <col min="11010" max="11010" width="15.28515625" style="308" customWidth="1"/>
    <col min="11011" max="11011" width="15.42578125" style="308" customWidth="1"/>
    <col min="11012" max="11012" width="15.5703125" style="308" customWidth="1"/>
    <col min="11013" max="11013" width="20.28515625" style="308" customWidth="1"/>
    <col min="11014" max="11014" width="14" style="308" customWidth="1"/>
    <col min="11015" max="11015" width="16.28515625" style="308" bestFit="1" customWidth="1"/>
    <col min="11016" max="11016" width="13.5703125" style="308" customWidth="1"/>
    <col min="11017" max="11264" width="9.140625" style="308"/>
    <col min="11265" max="11265" width="3.7109375" style="308" customWidth="1"/>
    <col min="11266" max="11266" width="15.28515625" style="308" customWidth="1"/>
    <col min="11267" max="11267" width="15.42578125" style="308" customWidth="1"/>
    <col min="11268" max="11268" width="15.5703125" style="308" customWidth="1"/>
    <col min="11269" max="11269" width="20.28515625" style="308" customWidth="1"/>
    <col min="11270" max="11270" width="14" style="308" customWidth="1"/>
    <col min="11271" max="11271" width="16.28515625" style="308" bestFit="1" customWidth="1"/>
    <col min="11272" max="11272" width="13.5703125" style="308" customWidth="1"/>
    <col min="11273" max="11520" width="9.140625" style="308"/>
    <col min="11521" max="11521" width="3.7109375" style="308" customWidth="1"/>
    <col min="11522" max="11522" width="15.28515625" style="308" customWidth="1"/>
    <col min="11523" max="11523" width="15.42578125" style="308" customWidth="1"/>
    <col min="11524" max="11524" width="15.5703125" style="308" customWidth="1"/>
    <col min="11525" max="11525" width="20.28515625" style="308" customWidth="1"/>
    <col min="11526" max="11526" width="14" style="308" customWidth="1"/>
    <col min="11527" max="11527" width="16.28515625" style="308" bestFit="1" customWidth="1"/>
    <col min="11528" max="11528" width="13.5703125" style="308" customWidth="1"/>
    <col min="11529" max="11776" width="9.140625" style="308"/>
    <col min="11777" max="11777" width="3.7109375" style="308" customWidth="1"/>
    <col min="11778" max="11778" width="15.28515625" style="308" customWidth="1"/>
    <col min="11779" max="11779" width="15.42578125" style="308" customWidth="1"/>
    <col min="11780" max="11780" width="15.5703125" style="308" customWidth="1"/>
    <col min="11781" max="11781" width="20.28515625" style="308" customWidth="1"/>
    <col min="11782" max="11782" width="14" style="308" customWidth="1"/>
    <col min="11783" max="11783" width="16.28515625" style="308" bestFit="1" customWidth="1"/>
    <col min="11784" max="11784" width="13.5703125" style="308" customWidth="1"/>
    <col min="11785" max="12032" width="9.140625" style="308"/>
    <col min="12033" max="12033" width="3.7109375" style="308" customWidth="1"/>
    <col min="12034" max="12034" width="15.28515625" style="308" customWidth="1"/>
    <col min="12035" max="12035" width="15.42578125" style="308" customWidth="1"/>
    <col min="12036" max="12036" width="15.5703125" style="308" customWidth="1"/>
    <col min="12037" max="12037" width="20.28515625" style="308" customWidth="1"/>
    <col min="12038" max="12038" width="14" style="308" customWidth="1"/>
    <col min="12039" max="12039" width="16.28515625" style="308" bestFit="1" customWidth="1"/>
    <col min="12040" max="12040" width="13.5703125" style="308" customWidth="1"/>
    <col min="12041" max="12288" width="9.140625" style="308"/>
    <col min="12289" max="12289" width="3.7109375" style="308" customWidth="1"/>
    <col min="12290" max="12290" width="15.28515625" style="308" customWidth="1"/>
    <col min="12291" max="12291" width="15.42578125" style="308" customWidth="1"/>
    <col min="12292" max="12292" width="15.5703125" style="308" customWidth="1"/>
    <col min="12293" max="12293" width="20.28515625" style="308" customWidth="1"/>
    <col min="12294" max="12294" width="14" style="308" customWidth="1"/>
    <col min="12295" max="12295" width="16.28515625" style="308" bestFit="1" customWidth="1"/>
    <col min="12296" max="12296" width="13.5703125" style="308" customWidth="1"/>
    <col min="12297" max="12544" width="9.140625" style="308"/>
    <col min="12545" max="12545" width="3.7109375" style="308" customWidth="1"/>
    <col min="12546" max="12546" width="15.28515625" style="308" customWidth="1"/>
    <col min="12547" max="12547" width="15.42578125" style="308" customWidth="1"/>
    <col min="12548" max="12548" width="15.5703125" style="308" customWidth="1"/>
    <col min="12549" max="12549" width="20.28515625" style="308" customWidth="1"/>
    <col min="12550" max="12550" width="14" style="308" customWidth="1"/>
    <col min="12551" max="12551" width="16.28515625" style="308" bestFit="1" customWidth="1"/>
    <col min="12552" max="12552" width="13.5703125" style="308" customWidth="1"/>
    <col min="12553" max="12800" width="9.140625" style="308"/>
    <col min="12801" max="12801" width="3.7109375" style="308" customWidth="1"/>
    <col min="12802" max="12802" width="15.28515625" style="308" customWidth="1"/>
    <col min="12803" max="12803" width="15.42578125" style="308" customWidth="1"/>
    <col min="12804" max="12804" width="15.5703125" style="308" customWidth="1"/>
    <col min="12805" max="12805" width="20.28515625" style="308" customWidth="1"/>
    <col min="12806" max="12806" width="14" style="308" customWidth="1"/>
    <col min="12807" max="12807" width="16.28515625" style="308" bestFit="1" customWidth="1"/>
    <col min="12808" max="12808" width="13.5703125" style="308" customWidth="1"/>
    <col min="12809" max="13056" width="9.140625" style="308"/>
    <col min="13057" max="13057" width="3.7109375" style="308" customWidth="1"/>
    <col min="13058" max="13058" width="15.28515625" style="308" customWidth="1"/>
    <col min="13059" max="13059" width="15.42578125" style="308" customWidth="1"/>
    <col min="13060" max="13060" width="15.5703125" style="308" customWidth="1"/>
    <col min="13061" max="13061" width="20.28515625" style="308" customWidth="1"/>
    <col min="13062" max="13062" width="14" style="308" customWidth="1"/>
    <col min="13063" max="13063" width="16.28515625" style="308" bestFit="1" customWidth="1"/>
    <col min="13064" max="13064" width="13.5703125" style="308" customWidth="1"/>
    <col min="13065" max="13312" width="9.140625" style="308"/>
    <col min="13313" max="13313" width="3.7109375" style="308" customWidth="1"/>
    <col min="13314" max="13314" width="15.28515625" style="308" customWidth="1"/>
    <col min="13315" max="13315" width="15.42578125" style="308" customWidth="1"/>
    <col min="13316" max="13316" width="15.5703125" style="308" customWidth="1"/>
    <col min="13317" max="13317" width="20.28515625" style="308" customWidth="1"/>
    <col min="13318" max="13318" width="14" style="308" customWidth="1"/>
    <col min="13319" max="13319" width="16.28515625" style="308" bestFit="1" customWidth="1"/>
    <col min="13320" max="13320" width="13.5703125" style="308" customWidth="1"/>
    <col min="13321" max="13568" width="9.140625" style="308"/>
    <col min="13569" max="13569" width="3.7109375" style="308" customWidth="1"/>
    <col min="13570" max="13570" width="15.28515625" style="308" customWidth="1"/>
    <col min="13571" max="13571" width="15.42578125" style="308" customWidth="1"/>
    <col min="13572" max="13572" width="15.5703125" style="308" customWidth="1"/>
    <col min="13573" max="13573" width="20.28515625" style="308" customWidth="1"/>
    <col min="13574" max="13574" width="14" style="308" customWidth="1"/>
    <col min="13575" max="13575" width="16.28515625" style="308" bestFit="1" customWidth="1"/>
    <col min="13576" max="13576" width="13.5703125" style="308" customWidth="1"/>
    <col min="13577" max="13824" width="9.140625" style="308"/>
    <col min="13825" max="13825" width="3.7109375" style="308" customWidth="1"/>
    <col min="13826" max="13826" width="15.28515625" style="308" customWidth="1"/>
    <col min="13827" max="13827" width="15.42578125" style="308" customWidth="1"/>
    <col min="13828" max="13828" width="15.5703125" style="308" customWidth="1"/>
    <col min="13829" max="13829" width="20.28515625" style="308" customWidth="1"/>
    <col min="13830" max="13830" width="14" style="308" customWidth="1"/>
    <col min="13831" max="13831" width="16.28515625" style="308" bestFit="1" customWidth="1"/>
    <col min="13832" max="13832" width="13.5703125" style="308" customWidth="1"/>
    <col min="13833" max="14080" width="9.140625" style="308"/>
    <col min="14081" max="14081" width="3.7109375" style="308" customWidth="1"/>
    <col min="14082" max="14082" width="15.28515625" style="308" customWidth="1"/>
    <col min="14083" max="14083" width="15.42578125" style="308" customWidth="1"/>
    <col min="14084" max="14084" width="15.5703125" style="308" customWidth="1"/>
    <col min="14085" max="14085" width="20.28515625" style="308" customWidth="1"/>
    <col min="14086" max="14086" width="14" style="308" customWidth="1"/>
    <col min="14087" max="14087" width="16.28515625" style="308" bestFit="1" customWidth="1"/>
    <col min="14088" max="14088" width="13.5703125" style="308" customWidth="1"/>
    <col min="14089" max="14336" width="9.140625" style="308"/>
    <col min="14337" max="14337" width="3.7109375" style="308" customWidth="1"/>
    <col min="14338" max="14338" width="15.28515625" style="308" customWidth="1"/>
    <col min="14339" max="14339" width="15.42578125" style="308" customWidth="1"/>
    <col min="14340" max="14340" width="15.5703125" style="308" customWidth="1"/>
    <col min="14341" max="14341" width="20.28515625" style="308" customWidth="1"/>
    <col min="14342" max="14342" width="14" style="308" customWidth="1"/>
    <col min="14343" max="14343" width="16.28515625" style="308" bestFit="1" customWidth="1"/>
    <col min="14344" max="14344" width="13.5703125" style="308" customWidth="1"/>
    <col min="14345" max="14592" width="9.140625" style="308"/>
    <col min="14593" max="14593" width="3.7109375" style="308" customWidth="1"/>
    <col min="14594" max="14594" width="15.28515625" style="308" customWidth="1"/>
    <col min="14595" max="14595" width="15.42578125" style="308" customWidth="1"/>
    <col min="14596" max="14596" width="15.5703125" style="308" customWidth="1"/>
    <col min="14597" max="14597" width="20.28515625" style="308" customWidth="1"/>
    <col min="14598" max="14598" width="14" style="308" customWidth="1"/>
    <col min="14599" max="14599" width="16.28515625" style="308" bestFit="1" customWidth="1"/>
    <col min="14600" max="14600" width="13.5703125" style="308" customWidth="1"/>
    <col min="14601" max="14848" width="9.140625" style="308"/>
    <col min="14849" max="14849" width="3.7109375" style="308" customWidth="1"/>
    <col min="14850" max="14850" width="15.28515625" style="308" customWidth="1"/>
    <col min="14851" max="14851" width="15.42578125" style="308" customWidth="1"/>
    <col min="14852" max="14852" width="15.5703125" style="308" customWidth="1"/>
    <col min="14853" max="14853" width="20.28515625" style="308" customWidth="1"/>
    <col min="14854" max="14854" width="14" style="308" customWidth="1"/>
    <col min="14855" max="14855" width="16.28515625" style="308" bestFit="1" customWidth="1"/>
    <col min="14856" max="14856" width="13.5703125" style="308" customWidth="1"/>
    <col min="14857" max="15104" width="9.140625" style="308"/>
    <col min="15105" max="15105" width="3.7109375" style="308" customWidth="1"/>
    <col min="15106" max="15106" width="15.28515625" style="308" customWidth="1"/>
    <col min="15107" max="15107" width="15.42578125" style="308" customWidth="1"/>
    <col min="15108" max="15108" width="15.5703125" style="308" customWidth="1"/>
    <col min="15109" max="15109" width="20.28515625" style="308" customWidth="1"/>
    <col min="15110" max="15110" width="14" style="308" customWidth="1"/>
    <col min="15111" max="15111" width="16.28515625" style="308" bestFit="1" customWidth="1"/>
    <col min="15112" max="15112" width="13.5703125" style="308" customWidth="1"/>
    <col min="15113" max="15360" width="9.140625" style="308"/>
    <col min="15361" max="15361" width="3.7109375" style="308" customWidth="1"/>
    <col min="15362" max="15362" width="15.28515625" style="308" customWidth="1"/>
    <col min="15363" max="15363" width="15.42578125" style="308" customWidth="1"/>
    <col min="15364" max="15364" width="15.5703125" style="308" customWidth="1"/>
    <col min="15365" max="15365" width="20.28515625" style="308" customWidth="1"/>
    <col min="15366" max="15366" width="14" style="308" customWidth="1"/>
    <col min="15367" max="15367" width="16.28515625" style="308" bestFit="1" customWidth="1"/>
    <col min="15368" max="15368" width="13.5703125" style="308" customWidth="1"/>
    <col min="15369" max="15616" width="9.140625" style="308"/>
    <col min="15617" max="15617" width="3.7109375" style="308" customWidth="1"/>
    <col min="15618" max="15618" width="15.28515625" style="308" customWidth="1"/>
    <col min="15619" max="15619" width="15.42578125" style="308" customWidth="1"/>
    <col min="15620" max="15620" width="15.5703125" style="308" customWidth="1"/>
    <col min="15621" max="15621" width="20.28515625" style="308" customWidth="1"/>
    <col min="15622" max="15622" width="14" style="308" customWidth="1"/>
    <col min="15623" max="15623" width="16.28515625" style="308" bestFit="1" customWidth="1"/>
    <col min="15624" max="15624" width="13.5703125" style="308" customWidth="1"/>
    <col min="15625" max="15872" width="9.140625" style="308"/>
    <col min="15873" max="15873" width="3.7109375" style="308" customWidth="1"/>
    <col min="15874" max="15874" width="15.28515625" style="308" customWidth="1"/>
    <col min="15875" max="15875" width="15.42578125" style="308" customWidth="1"/>
    <col min="15876" max="15876" width="15.5703125" style="308" customWidth="1"/>
    <col min="15877" max="15877" width="20.28515625" style="308" customWidth="1"/>
    <col min="15878" max="15878" width="14" style="308" customWidth="1"/>
    <col min="15879" max="15879" width="16.28515625" style="308" bestFit="1" customWidth="1"/>
    <col min="15880" max="15880" width="13.5703125" style="308" customWidth="1"/>
    <col min="15881" max="16128" width="9.140625" style="308"/>
    <col min="16129" max="16129" width="3.7109375" style="308" customWidth="1"/>
    <col min="16130" max="16130" width="15.28515625" style="308" customWidth="1"/>
    <col min="16131" max="16131" width="15.42578125" style="308" customWidth="1"/>
    <col min="16132" max="16132" width="15.5703125" style="308" customWidth="1"/>
    <col min="16133" max="16133" width="20.28515625" style="308" customWidth="1"/>
    <col min="16134" max="16134" width="14" style="308" customWidth="1"/>
    <col min="16135" max="16135" width="16.28515625" style="308" bestFit="1" customWidth="1"/>
    <col min="16136" max="16136" width="13.5703125" style="308" customWidth="1"/>
    <col min="16137" max="16384" width="9.140625" style="308"/>
  </cols>
  <sheetData>
    <row r="1" spans="1:8" ht="25.5" customHeight="1" thickBot="1">
      <c r="A1" s="814" t="s">
        <v>2058</v>
      </c>
      <c r="B1" s="814"/>
      <c r="C1" s="814"/>
      <c r="D1" s="814"/>
      <c r="E1" s="814"/>
      <c r="F1" s="814"/>
      <c r="G1" s="814"/>
      <c r="H1" s="814"/>
    </row>
    <row r="2" spans="1:8" ht="77.25" customHeight="1" thickBot="1">
      <c r="A2" s="309" t="s">
        <v>1812</v>
      </c>
      <c r="B2" s="310" t="s">
        <v>1765</v>
      </c>
      <c r="C2" s="311" t="s">
        <v>2033</v>
      </c>
      <c r="D2" s="311" t="s">
        <v>2034</v>
      </c>
      <c r="E2" s="311" t="s">
        <v>2035</v>
      </c>
      <c r="F2" s="312" t="s">
        <v>2036</v>
      </c>
    </row>
    <row r="3" spans="1:8">
      <c r="A3" s="313">
        <v>1</v>
      </c>
      <c r="B3" s="314">
        <v>2</v>
      </c>
      <c r="C3" s="314">
        <v>3</v>
      </c>
      <c r="D3" s="314">
        <v>4</v>
      </c>
      <c r="E3" s="314">
        <v>5</v>
      </c>
      <c r="F3" s="315" t="s">
        <v>2037</v>
      </c>
    </row>
    <row r="4" spans="1:8">
      <c r="A4" s="316">
        <v>1</v>
      </c>
      <c r="B4" s="317">
        <v>43922</v>
      </c>
      <c r="C4" s="318">
        <v>1393471</v>
      </c>
      <c r="D4" s="318">
        <v>1970584</v>
      </c>
      <c r="E4" s="318">
        <v>6866175</v>
      </c>
      <c r="F4" s="319">
        <v>3.4843351006605148</v>
      </c>
    </row>
    <row r="5" spans="1:8">
      <c r="A5" s="316">
        <v>2</v>
      </c>
      <c r="B5" s="317">
        <v>43952</v>
      </c>
      <c r="C5" s="318">
        <v>1688637</v>
      </c>
      <c r="D5" s="318">
        <v>1972115</v>
      </c>
      <c r="E5" s="318">
        <v>10324398</v>
      </c>
      <c r="F5" s="319">
        <v>5.2351906455759423</v>
      </c>
    </row>
    <row r="6" spans="1:8">
      <c r="A6" s="316">
        <v>3</v>
      </c>
      <c r="B6" s="317">
        <v>43983</v>
      </c>
      <c r="C6" s="318">
        <v>1767819</v>
      </c>
      <c r="D6" s="318">
        <v>2000330</v>
      </c>
      <c r="E6" s="318">
        <v>21984574</v>
      </c>
      <c r="F6" s="319">
        <v>10.990473571860642</v>
      </c>
    </row>
    <row r="7" spans="1:8">
      <c r="A7" s="321"/>
      <c r="B7" s="322" t="s">
        <v>2038</v>
      </c>
      <c r="C7" s="323">
        <v>4849927</v>
      </c>
      <c r="D7" s="323">
        <v>2000330</v>
      </c>
      <c r="E7" s="323">
        <v>39175147</v>
      </c>
      <c r="F7" s="319">
        <v>19.584342083556212</v>
      </c>
    </row>
    <row r="8" spans="1:8">
      <c r="A8" s="316">
        <v>4</v>
      </c>
      <c r="B8" s="317">
        <v>44013</v>
      </c>
      <c r="C8" s="318">
        <v>1734094</v>
      </c>
      <c r="D8" s="318">
        <v>1962815</v>
      </c>
      <c r="E8" s="318">
        <v>22575198</v>
      </c>
      <c r="F8" s="319">
        <v>11.501439514167153</v>
      </c>
    </row>
    <row r="9" spans="1:8">
      <c r="A9" s="316">
        <v>5</v>
      </c>
      <c r="B9" s="317">
        <v>44044</v>
      </c>
      <c r="C9" s="318">
        <v>1998853</v>
      </c>
      <c r="D9" s="318">
        <v>2023584</v>
      </c>
      <c r="E9" s="318">
        <v>25654513</v>
      </c>
      <c r="F9" s="319">
        <v>12.677760349953351</v>
      </c>
    </row>
    <row r="10" spans="1:8">
      <c r="A10" s="316">
        <v>6</v>
      </c>
      <c r="B10" s="317">
        <v>44075</v>
      </c>
      <c r="C10" s="318">
        <v>1950067</v>
      </c>
      <c r="D10" s="318">
        <v>1978285</v>
      </c>
      <c r="E10" s="318">
        <v>24359079</v>
      </c>
      <c r="F10" s="319">
        <v>12.313230399057769</v>
      </c>
    </row>
    <row r="11" spans="1:8">
      <c r="A11" s="321"/>
      <c r="B11" s="322" t="s">
        <v>2039</v>
      </c>
      <c r="C11" s="323">
        <v>5683014</v>
      </c>
      <c r="D11" s="323">
        <v>1978285</v>
      </c>
      <c r="E11" s="323">
        <v>72588790</v>
      </c>
      <c r="F11" s="319">
        <v>36.692786934137395</v>
      </c>
    </row>
    <row r="12" spans="1:8">
      <c r="A12" s="316">
        <v>7</v>
      </c>
      <c r="B12" s="317">
        <v>44105</v>
      </c>
      <c r="C12" s="318">
        <v>1872422</v>
      </c>
      <c r="D12" s="318">
        <v>1981001</v>
      </c>
      <c r="E12" s="318">
        <v>15872928</v>
      </c>
      <c r="F12" s="319">
        <v>8.012579498950279</v>
      </c>
    </row>
    <row r="13" spans="1:8">
      <c r="A13" s="316">
        <v>8</v>
      </c>
      <c r="B13" s="317">
        <v>44136</v>
      </c>
      <c r="C13" s="318">
        <v>1743762</v>
      </c>
      <c r="D13" s="318">
        <v>1984733</v>
      </c>
      <c r="E13" s="318">
        <v>11151426</v>
      </c>
      <c r="F13" s="319">
        <v>5.6186026029697693</v>
      </c>
    </row>
    <row r="14" spans="1:8">
      <c r="A14" s="316">
        <v>9</v>
      </c>
      <c r="B14" s="317">
        <v>44166</v>
      </c>
      <c r="C14" s="318">
        <v>1785690</v>
      </c>
      <c r="D14" s="318">
        <v>1990186</v>
      </c>
      <c r="E14" s="318">
        <v>13198044</v>
      </c>
      <c r="F14" s="319">
        <v>6.6315630800337253</v>
      </c>
    </row>
    <row r="15" spans="1:8">
      <c r="A15" s="321"/>
      <c r="B15" s="322" t="s">
        <v>2040</v>
      </c>
      <c r="C15" s="323">
        <v>5401874</v>
      </c>
      <c r="D15" s="323">
        <v>1990186</v>
      </c>
      <c r="E15" s="323">
        <v>40222398</v>
      </c>
      <c r="F15" s="319">
        <v>20.210371291929498</v>
      </c>
    </row>
    <row r="16" spans="1:8">
      <c r="A16" s="316">
        <v>1</v>
      </c>
      <c r="B16" s="317">
        <v>44197</v>
      </c>
      <c r="C16" s="318">
        <v>1790633</v>
      </c>
      <c r="D16" s="318">
        <v>1987714</v>
      </c>
      <c r="E16" s="318">
        <v>13107064</v>
      </c>
      <c r="F16" s="319">
        <v>6.5940391826993219</v>
      </c>
    </row>
    <row r="17" spans="1:8">
      <c r="A17" s="316">
        <v>2</v>
      </c>
      <c r="B17" s="317">
        <v>44228</v>
      </c>
      <c r="C17" s="318">
        <v>1789058</v>
      </c>
      <c r="D17" s="318">
        <v>1994834</v>
      </c>
      <c r="E17" s="318">
        <v>11052233</v>
      </c>
      <c r="F17" s="319">
        <v>5.5404274240362854</v>
      </c>
    </row>
    <row r="18" spans="1:8">
      <c r="A18" s="316">
        <v>3</v>
      </c>
      <c r="B18" s="317">
        <v>44256</v>
      </c>
      <c r="C18" s="318">
        <v>1799693</v>
      </c>
      <c r="D18" s="318">
        <v>1996178</v>
      </c>
      <c r="E18" s="318">
        <v>11396442</v>
      </c>
      <c r="F18" s="319">
        <v>5.7091311496269368</v>
      </c>
    </row>
    <row r="19" spans="1:8">
      <c r="A19" s="324"/>
      <c r="B19" s="322" t="s">
        <v>2041</v>
      </c>
      <c r="C19" s="323">
        <v>5379384</v>
      </c>
      <c r="D19" s="323">
        <v>1996178</v>
      </c>
      <c r="E19" s="323">
        <v>35555739</v>
      </c>
      <c r="F19" s="325">
        <v>17.811908056295582</v>
      </c>
    </row>
    <row r="20" spans="1:8" ht="13.5" thickBot="1">
      <c r="A20" s="324"/>
      <c r="B20" s="322" t="s">
        <v>2042</v>
      </c>
      <c r="C20" s="323">
        <v>21314199</v>
      </c>
      <c r="D20" s="323">
        <v>1996178</v>
      </c>
      <c r="E20" s="323">
        <v>187542074</v>
      </c>
      <c r="F20" s="325">
        <v>93.950576551790476</v>
      </c>
    </row>
    <row r="21" spans="1:8" ht="29.25" customHeight="1" thickBot="1">
      <c r="A21" s="815" t="s">
        <v>2059</v>
      </c>
      <c r="B21" s="816"/>
      <c r="C21" s="816"/>
      <c r="D21" s="816"/>
      <c r="E21" s="816"/>
      <c r="F21" s="816"/>
      <c r="G21" s="817"/>
      <c r="H21" s="818"/>
    </row>
    <row r="22" spans="1:8" ht="101.25" customHeight="1" thickBot="1">
      <c r="A22" s="309" t="s">
        <v>1812</v>
      </c>
      <c r="B22" s="310" t="s">
        <v>1765</v>
      </c>
      <c r="C22" s="326" t="s">
        <v>2044</v>
      </c>
      <c r="D22" s="311" t="s">
        <v>2045</v>
      </c>
      <c r="E22" s="311" t="s">
        <v>2046</v>
      </c>
      <c r="F22" s="311" t="s">
        <v>2034</v>
      </c>
      <c r="G22" s="327" t="s">
        <v>2047</v>
      </c>
      <c r="H22" s="328" t="s">
        <v>2048</v>
      </c>
    </row>
    <row r="23" spans="1:8" ht="13.5" thickBot="1">
      <c r="A23" s="344">
        <v>1</v>
      </c>
      <c r="B23" s="345">
        <v>2</v>
      </c>
      <c r="C23" s="345">
        <v>3</v>
      </c>
      <c r="D23" s="345">
        <v>4</v>
      </c>
      <c r="E23" s="345" t="s">
        <v>2049</v>
      </c>
      <c r="F23" s="345">
        <v>6</v>
      </c>
      <c r="G23" s="354">
        <v>7</v>
      </c>
      <c r="H23" s="355" t="s">
        <v>2050</v>
      </c>
    </row>
    <row r="24" spans="1:8">
      <c r="A24" s="316">
        <v>1</v>
      </c>
      <c r="B24" s="317">
        <v>43922</v>
      </c>
      <c r="C24" s="333">
        <v>4.0654826464208246E-2</v>
      </c>
      <c r="D24" s="334">
        <v>1393471</v>
      </c>
      <c r="E24" s="335">
        <v>56651.321687906726</v>
      </c>
      <c r="F24" s="336">
        <v>1970584</v>
      </c>
      <c r="G24" s="318">
        <v>247633.37083333332</v>
      </c>
      <c r="H24" s="337">
        <v>0.12566496573266267</v>
      </c>
    </row>
    <row r="25" spans="1:8">
      <c r="A25" s="316">
        <v>2</v>
      </c>
      <c r="B25" s="317">
        <v>43952</v>
      </c>
      <c r="C25" s="333">
        <v>5.9344725343320845E-2</v>
      </c>
      <c r="D25" s="334">
        <v>1688637</v>
      </c>
      <c r="E25" s="335">
        <v>100211.69896956928</v>
      </c>
      <c r="F25" s="336">
        <v>1972115</v>
      </c>
      <c r="G25" s="318">
        <v>611622.22416666662</v>
      </c>
      <c r="H25" s="337">
        <v>0.31013517171496929</v>
      </c>
    </row>
    <row r="26" spans="1:8">
      <c r="A26" s="316">
        <v>3</v>
      </c>
      <c r="B26" s="317">
        <v>43983</v>
      </c>
      <c r="C26" s="333">
        <v>4.9939230497913129E-2</v>
      </c>
      <c r="D26" s="334">
        <v>1767819</v>
      </c>
      <c r="E26" s="335">
        <v>88283.520519590282</v>
      </c>
      <c r="F26" s="336">
        <v>2000330</v>
      </c>
      <c r="G26" s="318">
        <v>1121121.41875</v>
      </c>
      <c r="H26" s="337">
        <v>0.56046823211670072</v>
      </c>
    </row>
    <row r="27" spans="1:8">
      <c r="A27" s="321"/>
      <c r="B27" s="322" t="s">
        <v>2038</v>
      </c>
      <c r="C27" s="338">
        <v>0.14993878230544222</v>
      </c>
      <c r="D27" s="339">
        <v>4849927</v>
      </c>
      <c r="E27" s="335">
        <v>727192.14865028649</v>
      </c>
      <c r="F27" s="340">
        <v>2000330</v>
      </c>
      <c r="G27" s="323">
        <v>1980377.0137499999</v>
      </c>
      <c r="H27" s="337">
        <v>0.99002515272480041</v>
      </c>
    </row>
    <row r="28" spans="1:8">
      <c r="A28" s="316">
        <v>4</v>
      </c>
      <c r="B28" s="317">
        <v>44013</v>
      </c>
      <c r="C28" s="333">
        <v>5.471499468610036E-2</v>
      </c>
      <c r="D28" s="334">
        <v>1734094</v>
      </c>
      <c r="E28" s="335">
        <v>94880.943995198511</v>
      </c>
      <c r="F28" s="336">
        <v>1962815</v>
      </c>
      <c r="G28" s="318">
        <v>1126535.8058333332</v>
      </c>
      <c r="H28" s="337">
        <v>0.57393886119340498</v>
      </c>
    </row>
    <row r="29" spans="1:8">
      <c r="A29" s="316">
        <v>5</v>
      </c>
      <c r="B29" s="317">
        <v>44044</v>
      </c>
      <c r="C29" s="333">
        <v>4.291379264604446E-2</v>
      </c>
      <c r="D29" s="334">
        <v>1998853</v>
      </c>
      <c r="E29" s="335">
        <v>85778.363171923906</v>
      </c>
      <c r="F29" s="336">
        <v>2023584</v>
      </c>
      <c r="G29" s="318">
        <v>1050478.4220833334</v>
      </c>
      <c r="H29" s="337">
        <v>0.51911777424773742</v>
      </c>
    </row>
    <row r="30" spans="1:8">
      <c r="A30" s="316">
        <v>6</v>
      </c>
      <c r="B30" s="317">
        <v>44075</v>
      </c>
      <c r="C30" s="333">
        <v>4.8282816416040097E-2</v>
      </c>
      <c r="D30" s="334">
        <v>1950067</v>
      </c>
      <c r="E30" s="335">
        <v>94154.72695997807</v>
      </c>
      <c r="F30" s="336">
        <v>1978285</v>
      </c>
      <c r="G30" s="318">
        <v>1206885.6074999999</v>
      </c>
      <c r="H30" s="337">
        <v>0.61006660187991113</v>
      </c>
    </row>
    <row r="31" spans="1:8">
      <c r="A31" s="321"/>
      <c r="B31" s="322" t="s">
        <v>2039</v>
      </c>
      <c r="C31" s="338">
        <v>0.1459116037481849</v>
      </c>
      <c r="D31" s="339">
        <v>5683014</v>
      </c>
      <c r="E31" s="335">
        <v>829217.68686338724</v>
      </c>
      <c r="F31" s="340">
        <v>1978285</v>
      </c>
      <c r="G31" s="323">
        <v>3383899.8354166662</v>
      </c>
      <c r="H31" s="337">
        <v>1.7105219093389812</v>
      </c>
    </row>
    <row r="32" spans="1:8">
      <c r="A32" s="316">
        <v>7</v>
      </c>
      <c r="B32" s="317">
        <v>44105</v>
      </c>
      <c r="C32" s="333">
        <v>5.0022030494302823E-2</v>
      </c>
      <c r="D32" s="334">
        <v>1872422</v>
      </c>
      <c r="E32" s="335">
        <v>93662.350382203484</v>
      </c>
      <c r="F32" s="336">
        <v>1981001</v>
      </c>
      <c r="G32" s="318">
        <v>803480.90541666653</v>
      </c>
      <c r="H32" s="337">
        <v>0.40559338708898507</v>
      </c>
    </row>
    <row r="33" spans="1:8">
      <c r="A33" s="316">
        <v>8</v>
      </c>
      <c r="B33" s="317">
        <v>44136</v>
      </c>
      <c r="C33" s="333">
        <v>4.3040928992956404E-2</v>
      </c>
      <c r="D33" s="334">
        <v>1743762</v>
      </c>
      <c r="E33" s="335">
        <v>75053.136422615644</v>
      </c>
      <c r="F33" s="336">
        <v>1984733</v>
      </c>
      <c r="G33" s="318">
        <v>502123.96958333324</v>
      </c>
      <c r="H33" s="337">
        <v>0.25299320844835715</v>
      </c>
    </row>
    <row r="34" spans="1:8">
      <c r="A34" s="316">
        <v>9</v>
      </c>
      <c r="B34" s="317">
        <v>44166</v>
      </c>
      <c r="C34" s="333">
        <v>4.6985463370696562E-2</v>
      </c>
      <c r="D34" s="334">
        <v>1785690</v>
      </c>
      <c r="E34" s="335">
        <v>83901.472086419148</v>
      </c>
      <c r="F34" s="336">
        <v>1990186</v>
      </c>
      <c r="G34" s="318">
        <v>628075.38083333324</v>
      </c>
      <c r="H34" s="337">
        <v>0.31558627225462005</v>
      </c>
    </row>
    <row r="35" spans="1:8">
      <c r="A35" s="321"/>
      <c r="B35" s="322" t="s">
        <v>2040</v>
      </c>
      <c r="C35" s="338">
        <v>0.1400484228579558</v>
      </c>
      <c r="D35" s="339">
        <v>5401874</v>
      </c>
      <c r="E35" s="335">
        <v>756523.93417739705</v>
      </c>
      <c r="F35" s="340">
        <v>1990186</v>
      </c>
      <c r="G35" s="323">
        <v>1933680.2558333329</v>
      </c>
      <c r="H35" s="337">
        <v>0.97160780742771424</v>
      </c>
    </row>
    <row r="36" spans="1:8">
      <c r="A36" s="316">
        <v>1</v>
      </c>
      <c r="B36" s="317">
        <v>44197</v>
      </c>
      <c r="C36" s="333">
        <v>5.3753683480672554E-2</v>
      </c>
      <c r="D36" s="334">
        <v>1790633</v>
      </c>
      <c r="E36" s="335">
        <v>96253.119512047138</v>
      </c>
      <c r="F36" s="336">
        <v>1987714</v>
      </c>
      <c r="G36" s="318">
        <v>700146.06625000003</v>
      </c>
      <c r="H36" s="337">
        <v>0.35223682393442923</v>
      </c>
    </row>
    <row r="37" spans="1:8">
      <c r="A37" s="316">
        <v>2</v>
      </c>
      <c r="B37" s="317">
        <v>44228</v>
      </c>
      <c r="C37" s="333">
        <v>5.1429645915297396E-2</v>
      </c>
      <c r="D37" s="334">
        <v>1789058</v>
      </c>
      <c r="E37" s="335">
        <v>92010.619461930124</v>
      </c>
      <c r="F37" s="336">
        <v>1994834</v>
      </c>
      <c r="G37" s="318">
        <v>572631.86083333346</v>
      </c>
      <c r="H37" s="337">
        <v>0.28705739968004029</v>
      </c>
    </row>
    <row r="38" spans="1:8">
      <c r="A38" s="316">
        <v>3</v>
      </c>
      <c r="B38" s="317">
        <v>44256</v>
      </c>
      <c r="C38" s="333">
        <v>3.9956454031606872E-2</v>
      </c>
      <c r="D38" s="334">
        <v>1799693</v>
      </c>
      <c r="E38" s="335">
        <v>71909.350625504667</v>
      </c>
      <c r="F38" s="336">
        <v>1996178</v>
      </c>
      <c r="G38" s="318">
        <v>457708.36583333329</v>
      </c>
      <c r="H38" s="337">
        <v>0.22929236061780728</v>
      </c>
    </row>
    <row r="39" spans="1:8">
      <c r="A39" s="324"/>
      <c r="B39" s="322" t="s">
        <v>2041</v>
      </c>
      <c r="C39" s="338">
        <v>0.14513978342757683</v>
      </c>
      <c r="D39" s="339">
        <v>5379384</v>
      </c>
      <c r="E39" s="335">
        <v>780762.62873377197</v>
      </c>
      <c r="F39" s="340">
        <v>1996178</v>
      </c>
      <c r="G39" s="323">
        <v>1730486.2929166667</v>
      </c>
      <c r="H39" s="335">
        <v>0.86689979196077038</v>
      </c>
    </row>
    <row r="40" spans="1:8">
      <c r="A40" s="324"/>
      <c r="B40" s="322" t="s">
        <v>2042</v>
      </c>
      <c r="C40" s="338">
        <v>0.58103859233915978</v>
      </c>
      <c r="D40" s="339">
        <v>21314199</v>
      </c>
      <c r="E40" s="335">
        <v>12384372.183796726</v>
      </c>
      <c r="F40" s="340">
        <v>1996178</v>
      </c>
      <c r="G40" s="323">
        <v>9028443.3979166653</v>
      </c>
      <c r="H40" s="335">
        <v>4.5228648937703282</v>
      </c>
    </row>
    <row r="41" spans="1:8" ht="31.5" customHeight="1" thickBot="1">
      <c r="A41" s="819" t="s">
        <v>2060</v>
      </c>
      <c r="B41" s="820"/>
      <c r="C41" s="820"/>
      <c r="D41" s="820"/>
      <c r="E41" s="820"/>
      <c r="F41" s="820"/>
      <c r="G41" s="820"/>
      <c r="H41" s="821"/>
    </row>
    <row r="42" spans="1:8" ht="109.5" customHeight="1" thickBot="1">
      <c r="A42" s="309" t="s">
        <v>1812</v>
      </c>
      <c r="B42" s="310" t="s">
        <v>1765</v>
      </c>
      <c r="C42" s="326" t="s">
        <v>2052</v>
      </c>
      <c r="D42" s="326" t="s">
        <v>2053</v>
      </c>
      <c r="E42" s="326" t="s">
        <v>2054</v>
      </c>
      <c r="F42" s="326" t="s">
        <v>2055</v>
      </c>
      <c r="G42" s="311" t="s">
        <v>2056</v>
      </c>
      <c r="H42" s="312" t="s">
        <v>2057</v>
      </c>
    </row>
    <row r="43" spans="1:8" ht="13.5" thickBot="1">
      <c r="A43" s="356">
        <v>1</v>
      </c>
      <c r="B43" s="357">
        <v>2</v>
      </c>
      <c r="C43" s="357">
        <v>3</v>
      </c>
      <c r="D43" s="357">
        <v>4</v>
      </c>
      <c r="E43" s="357" t="s">
        <v>2049</v>
      </c>
      <c r="F43" s="357">
        <v>6</v>
      </c>
      <c r="G43" s="357">
        <v>7</v>
      </c>
      <c r="H43" s="358" t="s">
        <v>2050</v>
      </c>
    </row>
    <row r="44" spans="1:8">
      <c r="A44" s="347">
        <v>1</v>
      </c>
      <c r="B44" s="348">
        <v>43922</v>
      </c>
      <c r="C44" s="349">
        <v>10565</v>
      </c>
      <c r="D44" s="349">
        <v>1863014</v>
      </c>
      <c r="E44" s="350">
        <v>19682742910</v>
      </c>
      <c r="F44" s="349">
        <v>1970584</v>
      </c>
      <c r="G44" s="349">
        <v>15000190</v>
      </c>
      <c r="H44" s="351">
        <v>7.6120530766513887</v>
      </c>
    </row>
    <row r="45" spans="1:8">
      <c r="A45" s="316">
        <v>2</v>
      </c>
      <c r="B45" s="317">
        <v>43952</v>
      </c>
      <c r="C45" s="318">
        <v>11177</v>
      </c>
      <c r="D45" s="318">
        <v>1866516</v>
      </c>
      <c r="E45" s="325">
        <v>20862049332</v>
      </c>
      <c r="F45" s="318">
        <v>1972115</v>
      </c>
      <c r="G45" s="318">
        <v>16764166</v>
      </c>
      <c r="H45" s="319">
        <v>8.5006026524822342</v>
      </c>
    </row>
    <row r="46" spans="1:8">
      <c r="A46" s="316">
        <v>3</v>
      </c>
      <c r="B46" s="317">
        <v>43983</v>
      </c>
      <c r="C46" s="318">
        <v>20146</v>
      </c>
      <c r="D46" s="318">
        <v>1931173</v>
      </c>
      <c r="E46" s="325">
        <v>38905411258</v>
      </c>
      <c r="F46" s="318">
        <v>2000330</v>
      </c>
      <c r="G46" s="318">
        <v>30403122</v>
      </c>
      <c r="H46" s="319">
        <v>15.199053156229223</v>
      </c>
    </row>
    <row r="47" spans="1:8">
      <c r="A47" s="321"/>
      <c r="B47" s="322" t="s">
        <v>2038</v>
      </c>
      <c r="C47" s="323">
        <v>41888</v>
      </c>
      <c r="D47" s="323">
        <v>5660703</v>
      </c>
      <c r="E47" s="325">
        <v>237115527264</v>
      </c>
      <c r="F47" s="323">
        <v>2000330</v>
      </c>
      <c r="G47" s="323">
        <v>62167478</v>
      </c>
      <c r="H47" s="319">
        <v>31.078611029180184</v>
      </c>
    </row>
    <row r="48" spans="1:8">
      <c r="A48" s="316">
        <v>4</v>
      </c>
      <c r="B48" s="317">
        <v>44013</v>
      </c>
      <c r="C48" s="318">
        <v>21454</v>
      </c>
      <c r="D48" s="318">
        <v>1919195</v>
      </c>
      <c r="E48" s="325">
        <v>41174409530</v>
      </c>
      <c r="F48" s="318">
        <v>1962815</v>
      </c>
      <c r="G48" s="318">
        <v>31206611</v>
      </c>
      <c r="H48" s="319">
        <v>15.89890590809628</v>
      </c>
    </row>
    <row r="49" spans="1:8">
      <c r="A49" s="316">
        <v>5</v>
      </c>
      <c r="B49" s="317">
        <v>44044</v>
      </c>
      <c r="C49" s="318">
        <v>22320</v>
      </c>
      <c r="D49" s="318">
        <v>2004498</v>
      </c>
      <c r="E49" s="325">
        <v>44740395360</v>
      </c>
      <c r="F49" s="318">
        <v>2023584</v>
      </c>
      <c r="G49" s="318">
        <v>33579966</v>
      </c>
      <c r="H49" s="319">
        <v>16.594302979268466</v>
      </c>
    </row>
    <row r="50" spans="1:8">
      <c r="A50" s="316">
        <v>6</v>
      </c>
      <c r="B50" s="317">
        <v>44075</v>
      </c>
      <c r="C50" s="318">
        <v>22892</v>
      </c>
      <c r="D50" s="318">
        <v>1931753</v>
      </c>
      <c r="E50" s="325">
        <v>44221689676</v>
      </c>
      <c r="F50" s="318">
        <v>1978285</v>
      </c>
      <c r="G50" s="318">
        <v>33515262</v>
      </c>
      <c r="H50" s="319">
        <v>16.941574141238497</v>
      </c>
    </row>
    <row r="51" spans="1:8">
      <c r="A51" s="321"/>
      <c r="B51" s="322" t="s">
        <v>2039</v>
      </c>
      <c r="C51" s="323">
        <v>66666</v>
      </c>
      <c r="D51" s="323">
        <v>5855446</v>
      </c>
      <c r="E51" s="325">
        <v>390359163036</v>
      </c>
      <c r="F51" s="323">
        <v>1978285</v>
      </c>
      <c r="G51" s="323">
        <v>98301839</v>
      </c>
      <c r="H51" s="319">
        <v>49.690433380427997</v>
      </c>
    </row>
    <row r="52" spans="1:8">
      <c r="A52" s="316">
        <v>7</v>
      </c>
      <c r="B52" s="317">
        <v>44105</v>
      </c>
      <c r="C52" s="318">
        <v>19565</v>
      </c>
      <c r="D52" s="318">
        <v>1916291</v>
      </c>
      <c r="E52" s="325">
        <v>37492233415</v>
      </c>
      <c r="F52" s="318">
        <v>1981001</v>
      </c>
      <c r="G52" s="318">
        <v>28251558</v>
      </c>
      <c r="H52" s="319">
        <v>14.261253780285825</v>
      </c>
    </row>
    <row r="53" spans="1:8">
      <c r="A53" s="316">
        <v>8</v>
      </c>
      <c r="B53" s="317">
        <v>44136</v>
      </c>
      <c r="C53" s="318">
        <v>19341</v>
      </c>
      <c r="D53" s="318">
        <v>1921622</v>
      </c>
      <c r="E53" s="325">
        <v>37166091102</v>
      </c>
      <c r="F53" s="318">
        <v>1984733</v>
      </c>
      <c r="G53" s="318">
        <v>28282954</v>
      </c>
      <c r="H53" s="319">
        <v>14.250256331708094</v>
      </c>
    </row>
    <row r="54" spans="1:8">
      <c r="A54" s="316">
        <v>9</v>
      </c>
      <c r="B54" s="317">
        <v>44166</v>
      </c>
      <c r="C54" s="318">
        <v>16916</v>
      </c>
      <c r="D54" s="318">
        <v>1912398</v>
      </c>
      <c r="E54" s="325">
        <v>32350124568</v>
      </c>
      <c r="F54" s="318">
        <v>1990186</v>
      </c>
      <c r="G54" s="318">
        <v>25290361</v>
      </c>
      <c r="H54" s="319">
        <v>12.707536381021674</v>
      </c>
    </row>
    <row r="55" spans="1:8">
      <c r="A55" s="321"/>
      <c r="B55" s="322" t="s">
        <v>2040</v>
      </c>
      <c r="C55" s="323">
        <v>55822</v>
      </c>
      <c r="D55" s="323">
        <v>5750311</v>
      </c>
      <c r="E55" s="325">
        <v>320993860642</v>
      </c>
      <c r="F55" s="323">
        <v>1990186</v>
      </c>
      <c r="G55" s="323">
        <v>81824873</v>
      </c>
      <c r="H55" s="319">
        <v>41.114183799906137</v>
      </c>
    </row>
    <row r="56" spans="1:8">
      <c r="A56" s="316">
        <v>1</v>
      </c>
      <c r="B56" s="317">
        <v>44197</v>
      </c>
      <c r="C56" s="318">
        <v>15349</v>
      </c>
      <c r="D56" s="318">
        <v>1911823</v>
      </c>
      <c r="E56" s="325">
        <v>29344571227</v>
      </c>
      <c r="F56" s="318">
        <v>1987714</v>
      </c>
      <c r="G56" s="318">
        <v>23104911</v>
      </c>
      <c r="H56" s="319">
        <v>11.623860877369681</v>
      </c>
    </row>
    <row r="57" spans="1:8">
      <c r="A57" s="316">
        <v>2</v>
      </c>
      <c r="B57" s="317">
        <v>44228</v>
      </c>
      <c r="C57" s="318">
        <v>14462</v>
      </c>
      <c r="D57" s="318">
        <v>1939272</v>
      </c>
      <c r="E57" s="325">
        <v>28045751664</v>
      </c>
      <c r="F57" s="318">
        <v>1994834</v>
      </c>
      <c r="G57" s="318">
        <v>21342203</v>
      </c>
      <c r="H57" s="319">
        <v>10.698736335955774</v>
      </c>
    </row>
    <row r="58" spans="1:8">
      <c r="A58" s="352">
        <v>3</v>
      </c>
      <c r="B58" s="317">
        <v>44256</v>
      </c>
      <c r="C58" s="318">
        <v>15757</v>
      </c>
      <c r="D58" s="318">
        <v>1928443</v>
      </c>
      <c r="E58" s="325">
        <v>30386476351</v>
      </c>
      <c r="F58" s="318">
        <v>1996178</v>
      </c>
      <c r="G58" s="318">
        <v>23114558</v>
      </c>
      <c r="H58" s="325">
        <v>11.579407247249494</v>
      </c>
    </row>
    <row r="59" spans="1:8">
      <c r="A59" s="324"/>
      <c r="B59" s="322" t="s">
        <v>2041</v>
      </c>
      <c r="C59" s="323">
        <v>45568</v>
      </c>
      <c r="D59" s="323">
        <v>5779538</v>
      </c>
      <c r="E59" s="325">
        <v>263361987584</v>
      </c>
      <c r="F59" s="323">
        <v>1996178</v>
      </c>
      <c r="G59" s="323">
        <v>67561672</v>
      </c>
      <c r="H59" s="325">
        <v>33.845514778742178</v>
      </c>
    </row>
    <row r="60" spans="1:8">
      <c r="A60" s="324"/>
      <c r="B60" s="322" t="s">
        <v>2042</v>
      </c>
      <c r="C60" s="323">
        <v>209944</v>
      </c>
      <c r="D60" s="323">
        <v>23045998</v>
      </c>
      <c r="E60" s="325">
        <v>4838369004112</v>
      </c>
      <c r="F60" s="323">
        <v>1996178</v>
      </c>
      <c r="G60" s="323">
        <v>309855862</v>
      </c>
      <c r="H60" s="325">
        <v>155.22456514399016</v>
      </c>
    </row>
    <row r="62" spans="1:8" ht="29.25" customHeight="1">
      <c r="B62" s="353"/>
      <c r="C62" s="813"/>
      <c r="D62" s="813"/>
      <c r="E62" s="813"/>
      <c r="F62" s="813"/>
      <c r="G62" s="813"/>
      <c r="H62" s="813"/>
    </row>
  </sheetData>
  <mergeCells count="4">
    <mergeCell ref="A1:H1"/>
    <mergeCell ref="A21:H21"/>
    <mergeCell ref="A41:H41"/>
    <mergeCell ref="C62:H62"/>
  </mergeCells>
  <printOptions horizontalCentered="1" verticalCentered="1"/>
  <pageMargins left="0" right="0" top="0" bottom="0" header="0" footer="0"/>
  <pageSetup paperSize="9" scale="7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2"/>
  <sheetViews>
    <sheetView view="pageBreakPreview" topLeftCell="A8" zoomScaleNormal="85" zoomScaleSheetLayoutView="100" workbookViewId="0">
      <selection activeCell="K5" sqref="K5"/>
    </sheetView>
  </sheetViews>
  <sheetFormatPr defaultRowHeight="12.75"/>
  <cols>
    <col min="1" max="1" width="4.28515625" style="308" customWidth="1"/>
    <col min="2" max="3" width="13.85546875" style="308" customWidth="1"/>
    <col min="4" max="4" width="15.5703125" style="308" customWidth="1"/>
    <col min="5" max="5" width="20.28515625" style="308" customWidth="1"/>
    <col min="6" max="6" width="13" style="308" customWidth="1"/>
    <col min="7" max="7" width="15.42578125" style="308" customWidth="1"/>
    <col min="8" max="8" width="13.5703125" style="308" customWidth="1"/>
    <col min="9" max="256" width="9.140625" style="308"/>
    <col min="257" max="257" width="4.28515625" style="308" customWidth="1"/>
    <col min="258" max="259" width="13.85546875" style="308" customWidth="1"/>
    <col min="260" max="260" width="15.5703125" style="308" customWidth="1"/>
    <col min="261" max="261" width="20.28515625" style="308" customWidth="1"/>
    <col min="262" max="262" width="13" style="308" customWidth="1"/>
    <col min="263" max="263" width="15.42578125" style="308" customWidth="1"/>
    <col min="264" max="264" width="13.5703125" style="308" customWidth="1"/>
    <col min="265" max="512" width="9.140625" style="308"/>
    <col min="513" max="513" width="4.28515625" style="308" customWidth="1"/>
    <col min="514" max="515" width="13.85546875" style="308" customWidth="1"/>
    <col min="516" max="516" width="15.5703125" style="308" customWidth="1"/>
    <col min="517" max="517" width="20.28515625" style="308" customWidth="1"/>
    <col min="518" max="518" width="13" style="308" customWidth="1"/>
    <col min="519" max="519" width="15.42578125" style="308" customWidth="1"/>
    <col min="520" max="520" width="13.5703125" style="308" customWidth="1"/>
    <col min="521" max="768" width="9.140625" style="308"/>
    <col min="769" max="769" width="4.28515625" style="308" customWidth="1"/>
    <col min="770" max="771" width="13.85546875" style="308" customWidth="1"/>
    <col min="772" max="772" width="15.5703125" style="308" customWidth="1"/>
    <col min="773" max="773" width="20.28515625" style="308" customWidth="1"/>
    <col min="774" max="774" width="13" style="308" customWidth="1"/>
    <col min="775" max="775" width="15.42578125" style="308" customWidth="1"/>
    <col min="776" max="776" width="13.5703125" style="308" customWidth="1"/>
    <col min="777" max="1024" width="9.140625" style="308"/>
    <col min="1025" max="1025" width="4.28515625" style="308" customWidth="1"/>
    <col min="1026" max="1027" width="13.85546875" style="308" customWidth="1"/>
    <col min="1028" max="1028" width="15.5703125" style="308" customWidth="1"/>
    <col min="1029" max="1029" width="20.28515625" style="308" customWidth="1"/>
    <col min="1030" max="1030" width="13" style="308" customWidth="1"/>
    <col min="1031" max="1031" width="15.42578125" style="308" customWidth="1"/>
    <col min="1032" max="1032" width="13.5703125" style="308" customWidth="1"/>
    <col min="1033" max="1280" width="9.140625" style="308"/>
    <col min="1281" max="1281" width="4.28515625" style="308" customWidth="1"/>
    <col min="1282" max="1283" width="13.85546875" style="308" customWidth="1"/>
    <col min="1284" max="1284" width="15.5703125" style="308" customWidth="1"/>
    <col min="1285" max="1285" width="20.28515625" style="308" customWidth="1"/>
    <col min="1286" max="1286" width="13" style="308" customWidth="1"/>
    <col min="1287" max="1287" width="15.42578125" style="308" customWidth="1"/>
    <col min="1288" max="1288" width="13.5703125" style="308" customWidth="1"/>
    <col min="1289" max="1536" width="9.140625" style="308"/>
    <col min="1537" max="1537" width="4.28515625" style="308" customWidth="1"/>
    <col min="1538" max="1539" width="13.85546875" style="308" customWidth="1"/>
    <col min="1540" max="1540" width="15.5703125" style="308" customWidth="1"/>
    <col min="1541" max="1541" width="20.28515625" style="308" customWidth="1"/>
    <col min="1542" max="1542" width="13" style="308" customWidth="1"/>
    <col min="1543" max="1543" width="15.42578125" style="308" customWidth="1"/>
    <col min="1544" max="1544" width="13.5703125" style="308" customWidth="1"/>
    <col min="1545" max="1792" width="9.140625" style="308"/>
    <col min="1793" max="1793" width="4.28515625" style="308" customWidth="1"/>
    <col min="1794" max="1795" width="13.85546875" style="308" customWidth="1"/>
    <col min="1796" max="1796" width="15.5703125" style="308" customWidth="1"/>
    <col min="1797" max="1797" width="20.28515625" style="308" customWidth="1"/>
    <col min="1798" max="1798" width="13" style="308" customWidth="1"/>
    <col min="1799" max="1799" width="15.42578125" style="308" customWidth="1"/>
    <col min="1800" max="1800" width="13.5703125" style="308" customWidth="1"/>
    <col min="1801" max="2048" width="9.140625" style="308"/>
    <col min="2049" max="2049" width="4.28515625" style="308" customWidth="1"/>
    <col min="2050" max="2051" width="13.85546875" style="308" customWidth="1"/>
    <col min="2052" max="2052" width="15.5703125" style="308" customWidth="1"/>
    <col min="2053" max="2053" width="20.28515625" style="308" customWidth="1"/>
    <col min="2054" max="2054" width="13" style="308" customWidth="1"/>
    <col min="2055" max="2055" width="15.42578125" style="308" customWidth="1"/>
    <col min="2056" max="2056" width="13.5703125" style="308" customWidth="1"/>
    <col min="2057" max="2304" width="9.140625" style="308"/>
    <col min="2305" max="2305" width="4.28515625" style="308" customWidth="1"/>
    <col min="2306" max="2307" width="13.85546875" style="308" customWidth="1"/>
    <col min="2308" max="2308" width="15.5703125" style="308" customWidth="1"/>
    <col min="2309" max="2309" width="20.28515625" style="308" customWidth="1"/>
    <col min="2310" max="2310" width="13" style="308" customWidth="1"/>
    <col min="2311" max="2311" width="15.42578125" style="308" customWidth="1"/>
    <col min="2312" max="2312" width="13.5703125" style="308" customWidth="1"/>
    <col min="2313" max="2560" width="9.140625" style="308"/>
    <col min="2561" max="2561" width="4.28515625" style="308" customWidth="1"/>
    <col min="2562" max="2563" width="13.85546875" style="308" customWidth="1"/>
    <col min="2564" max="2564" width="15.5703125" style="308" customWidth="1"/>
    <col min="2565" max="2565" width="20.28515625" style="308" customWidth="1"/>
    <col min="2566" max="2566" width="13" style="308" customWidth="1"/>
    <col min="2567" max="2567" width="15.42578125" style="308" customWidth="1"/>
    <col min="2568" max="2568" width="13.5703125" style="308" customWidth="1"/>
    <col min="2569" max="2816" width="9.140625" style="308"/>
    <col min="2817" max="2817" width="4.28515625" style="308" customWidth="1"/>
    <col min="2818" max="2819" width="13.85546875" style="308" customWidth="1"/>
    <col min="2820" max="2820" width="15.5703125" style="308" customWidth="1"/>
    <col min="2821" max="2821" width="20.28515625" style="308" customWidth="1"/>
    <col min="2822" max="2822" width="13" style="308" customWidth="1"/>
    <col min="2823" max="2823" width="15.42578125" style="308" customWidth="1"/>
    <col min="2824" max="2824" width="13.5703125" style="308" customWidth="1"/>
    <col min="2825" max="3072" width="9.140625" style="308"/>
    <col min="3073" max="3073" width="4.28515625" style="308" customWidth="1"/>
    <col min="3074" max="3075" width="13.85546875" style="308" customWidth="1"/>
    <col min="3076" max="3076" width="15.5703125" style="308" customWidth="1"/>
    <col min="3077" max="3077" width="20.28515625" style="308" customWidth="1"/>
    <col min="3078" max="3078" width="13" style="308" customWidth="1"/>
    <col min="3079" max="3079" width="15.42578125" style="308" customWidth="1"/>
    <col min="3080" max="3080" width="13.5703125" style="308" customWidth="1"/>
    <col min="3081" max="3328" width="9.140625" style="308"/>
    <col min="3329" max="3329" width="4.28515625" style="308" customWidth="1"/>
    <col min="3330" max="3331" width="13.85546875" style="308" customWidth="1"/>
    <col min="3332" max="3332" width="15.5703125" style="308" customWidth="1"/>
    <col min="3333" max="3333" width="20.28515625" style="308" customWidth="1"/>
    <col min="3334" max="3334" width="13" style="308" customWidth="1"/>
    <col min="3335" max="3335" width="15.42578125" style="308" customWidth="1"/>
    <col min="3336" max="3336" width="13.5703125" style="308" customWidth="1"/>
    <col min="3337" max="3584" width="9.140625" style="308"/>
    <col min="3585" max="3585" width="4.28515625" style="308" customWidth="1"/>
    <col min="3586" max="3587" width="13.85546875" style="308" customWidth="1"/>
    <col min="3588" max="3588" width="15.5703125" style="308" customWidth="1"/>
    <col min="3589" max="3589" width="20.28515625" style="308" customWidth="1"/>
    <col min="3590" max="3590" width="13" style="308" customWidth="1"/>
    <col min="3591" max="3591" width="15.42578125" style="308" customWidth="1"/>
    <col min="3592" max="3592" width="13.5703125" style="308" customWidth="1"/>
    <col min="3593" max="3840" width="9.140625" style="308"/>
    <col min="3841" max="3841" width="4.28515625" style="308" customWidth="1"/>
    <col min="3842" max="3843" width="13.85546875" style="308" customWidth="1"/>
    <col min="3844" max="3844" width="15.5703125" style="308" customWidth="1"/>
    <col min="3845" max="3845" width="20.28515625" style="308" customWidth="1"/>
    <col min="3846" max="3846" width="13" style="308" customWidth="1"/>
    <col min="3847" max="3847" width="15.42578125" style="308" customWidth="1"/>
    <col min="3848" max="3848" width="13.5703125" style="308" customWidth="1"/>
    <col min="3849" max="4096" width="9.140625" style="308"/>
    <col min="4097" max="4097" width="4.28515625" style="308" customWidth="1"/>
    <col min="4098" max="4099" width="13.85546875" style="308" customWidth="1"/>
    <col min="4100" max="4100" width="15.5703125" style="308" customWidth="1"/>
    <col min="4101" max="4101" width="20.28515625" style="308" customWidth="1"/>
    <col min="4102" max="4102" width="13" style="308" customWidth="1"/>
    <col min="4103" max="4103" width="15.42578125" style="308" customWidth="1"/>
    <col min="4104" max="4104" width="13.5703125" style="308" customWidth="1"/>
    <col min="4105" max="4352" width="9.140625" style="308"/>
    <col min="4353" max="4353" width="4.28515625" style="308" customWidth="1"/>
    <col min="4354" max="4355" width="13.85546875" style="308" customWidth="1"/>
    <col min="4356" max="4356" width="15.5703125" style="308" customWidth="1"/>
    <col min="4357" max="4357" width="20.28515625" style="308" customWidth="1"/>
    <col min="4358" max="4358" width="13" style="308" customWidth="1"/>
    <col min="4359" max="4359" width="15.42578125" style="308" customWidth="1"/>
    <col min="4360" max="4360" width="13.5703125" style="308" customWidth="1"/>
    <col min="4361" max="4608" width="9.140625" style="308"/>
    <col min="4609" max="4609" width="4.28515625" style="308" customWidth="1"/>
    <col min="4610" max="4611" width="13.85546875" style="308" customWidth="1"/>
    <col min="4612" max="4612" width="15.5703125" style="308" customWidth="1"/>
    <col min="4613" max="4613" width="20.28515625" style="308" customWidth="1"/>
    <col min="4614" max="4614" width="13" style="308" customWidth="1"/>
    <col min="4615" max="4615" width="15.42578125" style="308" customWidth="1"/>
    <col min="4616" max="4616" width="13.5703125" style="308" customWidth="1"/>
    <col min="4617" max="4864" width="9.140625" style="308"/>
    <col min="4865" max="4865" width="4.28515625" style="308" customWidth="1"/>
    <col min="4866" max="4867" width="13.85546875" style="308" customWidth="1"/>
    <col min="4868" max="4868" width="15.5703125" style="308" customWidth="1"/>
    <col min="4869" max="4869" width="20.28515625" style="308" customWidth="1"/>
    <col min="4870" max="4870" width="13" style="308" customWidth="1"/>
    <col min="4871" max="4871" width="15.42578125" style="308" customWidth="1"/>
    <col min="4872" max="4872" width="13.5703125" style="308" customWidth="1"/>
    <col min="4873" max="5120" width="9.140625" style="308"/>
    <col min="5121" max="5121" width="4.28515625" style="308" customWidth="1"/>
    <col min="5122" max="5123" width="13.85546875" style="308" customWidth="1"/>
    <col min="5124" max="5124" width="15.5703125" style="308" customWidth="1"/>
    <col min="5125" max="5125" width="20.28515625" style="308" customWidth="1"/>
    <col min="5126" max="5126" width="13" style="308" customWidth="1"/>
    <col min="5127" max="5127" width="15.42578125" style="308" customWidth="1"/>
    <col min="5128" max="5128" width="13.5703125" style="308" customWidth="1"/>
    <col min="5129" max="5376" width="9.140625" style="308"/>
    <col min="5377" max="5377" width="4.28515625" style="308" customWidth="1"/>
    <col min="5378" max="5379" width="13.85546875" style="308" customWidth="1"/>
    <col min="5380" max="5380" width="15.5703125" style="308" customWidth="1"/>
    <col min="5381" max="5381" width="20.28515625" style="308" customWidth="1"/>
    <col min="5382" max="5382" width="13" style="308" customWidth="1"/>
    <col min="5383" max="5383" width="15.42578125" style="308" customWidth="1"/>
    <col min="5384" max="5384" width="13.5703125" style="308" customWidth="1"/>
    <col min="5385" max="5632" width="9.140625" style="308"/>
    <col min="5633" max="5633" width="4.28515625" style="308" customWidth="1"/>
    <col min="5634" max="5635" width="13.85546875" style="308" customWidth="1"/>
    <col min="5636" max="5636" width="15.5703125" style="308" customWidth="1"/>
    <col min="5637" max="5637" width="20.28515625" style="308" customWidth="1"/>
    <col min="5638" max="5638" width="13" style="308" customWidth="1"/>
    <col min="5639" max="5639" width="15.42578125" style="308" customWidth="1"/>
    <col min="5640" max="5640" width="13.5703125" style="308" customWidth="1"/>
    <col min="5641" max="5888" width="9.140625" style="308"/>
    <col min="5889" max="5889" width="4.28515625" style="308" customWidth="1"/>
    <col min="5890" max="5891" width="13.85546875" style="308" customWidth="1"/>
    <col min="5892" max="5892" width="15.5703125" style="308" customWidth="1"/>
    <col min="5893" max="5893" width="20.28515625" style="308" customWidth="1"/>
    <col min="5894" max="5894" width="13" style="308" customWidth="1"/>
    <col min="5895" max="5895" width="15.42578125" style="308" customWidth="1"/>
    <col min="5896" max="5896" width="13.5703125" style="308" customWidth="1"/>
    <col min="5897" max="6144" width="9.140625" style="308"/>
    <col min="6145" max="6145" width="4.28515625" style="308" customWidth="1"/>
    <col min="6146" max="6147" width="13.85546875" style="308" customWidth="1"/>
    <col min="6148" max="6148" width="15.5703125" style="308" customWidth="1"/>
    <col min="6149" max="6149" width="20.28515625" style="308" customWidth="1"/>
    <col min="6150" max="6150" width="13" style="308" customWidth="1"/>
    <col min="6151" max="6151" width="15.42578125" style="308" customWidth="1"/>
    <col min="6152" max="6152" width="13.5703125" style="308" customWidth="1"/>
    <col min="6153" max="6400" width="9.140625" style="308"/>
    <col min="6401" max="6401" width="4.28515625" style="308" customWidth="1"/>
    <col min="6402" max="6403" width="13.85546875" style="308" customWidth="1"/>
    <col min="6404" max="6404" width="15.5703125" style="308" customWidth="1"/>
    <col min="6405" max="6405" width="20.28515625" style="308" customWidth="1"/>
    <col min="6406" max="6406" width="13" style="308" customWidth="1"/>
    <col min="6407" max="6407" width="15.42578125" style="308" customWidth="1"/>
    <col min="6408" max="6408" width="13.5703125" style="308" customWidth="1"/>
    <col min="6409" max="6656" width="9.140625" style="308"/>
    <col min="6657" max="6657" width="4.28515625" style="308" customWidth="1"/>
    <col min="6658" max="6659" width="13.85546875" style="308" customWidth="1"/>
    <col min="6660" max="6660" width="15.5703125" style="308" customWidth="1"/>
    <col min="6661" max="6661" width="20.28515625" style="308" customWidth="1"/>
    <col min="6662" max="6662" width="13" style="308" customWidth="1"/>
    <col min="6663" max="6663" width="15.42578125" style="308" customWidth="1"/>
    <col min="6664" max="6664" width="13.5703125" style="308" customWidth="1"/>
    <col min="6665" max="6912" width="9.140625" style="308"/>
    <col min="6913" max="6913" width="4.28515625" style="308" customWidth="1"/>
    <col min="6914" max="6915" width="13.85546875" style="308" customWidth="1"/>
    <col min="6916" max="6916" width="15.5703125" style="308" customWidth="1"/>
    <col min="6917" max="6917" width="20.28515625" style="308" customWidth="1"/>
    <col min="6918" max="6918" width="13" style="308" customWidth="1"/>
    <col min="6919" max="6919" width="15.42578125" style="308" customWidth="1"/>
    <col min="6920" max="6920" width="13.5703125" style="308" customWidth="1"/>
    <col min="6921" max="7168" width="9.140625" style="308"/>
    <col min="7169" max="7169" width="4.28515625" style="308" customWidth="1"/>
    <col min="7170" max="7171" width="13.85546875" style="308" customWidth="1"/>
    <col min="7172" max="7172" width="15.5703125" style="308" customWidth="1"/>
    <col min="7173" max="7173" width="20.28515625" style="308" customWidth="1"/>
    <col min="7174" max="7174" width="13" style="308" customWidth="1"/>
    <col min="7175" max="7175" width="15.42578125" style="308" customWidth="1"/>
    <col min="7176" max="7176" width="13.5703125" style="308" customWidth="1"/>
    <col min="7177" max="7424" width="9.140625" style="308"/>
    <col min="7425" max="7425" width="4.28515625" style="308" customWidth="1"/>
    <col min="7426" max="7427" width="13.85546875" style="308" customWidth="1"/>
    <col min="7428" max="7428" width="15.5703125" style="308" customWidth="1"/>
    <col min="7429" max="7429" width="20.28515625" style="308" customWidth="1"/>
    <col min="7430" max="7430" width="13" style="308" customWidth="1"/>
    <col min="7431" max="7431" width="15.42578125" style="308" customWidth="1"/>
    <col min="7432" max="7432" width="13.5703125" style="308" customWidth="1"/>
    <col min="7433" max="7680" width="9.140625" style="308"/>
    <col min="7681" max="7681" width="4.28515625" style="308" customWidth="1"/>
    <col min="7682" max="7683" width="13.85546875" style="308" customWidth="1"/>
    <col min="7684" max="7684" width="15.5703125" style="308" customWidth="1"/>
    <col min="7685" max="7685" width="20.28515625" style="308" customWidth="1"/>
    <col min="7686" max="7686" width="13" style="308" customWidth="1"/>
    <col min="7687" max="7687" width="15.42578125" style="308" customWidth="1"/>
    <col min="7688" max="7688" width="13.5703125" style="308" customWidth="1"/>
    <col min="7689" max="7936" width="9.140625" style="308"/>
    <col min="7937" max="7937" width="4.28515625" style="308" customWidth="1"/>
    <col min="7938" max="7939" width="13.85546875" style="308" customWidth="1"/>
    <col min="7940" max="7940" width="15.5703125" style="308" customWidth="1"/>
    <col min="7941" max="7941" width="20.28515625" style="308" customWidth="1"/>
    <col min="7942" max="7942" width="13" style="308" customWidth="1"/>
    <col min="7943" max="7943" width="15.42578125" style="308" customWidth="1"/>
    <col min="7944" max="7944" width="13.5703125" style="308" customWidth="1"/>
    <col min="7945" max="8192" width="9.140625" style="308"/>
    <col min="8193" max="8193" width="4.28515625" style="308" customWidth="1"/>
    <col min="8194" max="8195" width="13.85546875" style="308" customWidth="1"/>
    <col min="8196" max="8196" width="15.5703125" style="308" customWidth="1"/>
    <col min="8197" max="8197" width="20.28515625" style="308" customWidth="1"/>
    <col min="8198" max="8198" width="13" style="308" customWidth="1"/>
    <col min="8199" max="8199" width="15.42578125" style="308" customWidth="1"/>
    <col min="8200" max="8200" width="13.5703125" style="308" customWidth="1"/>
    <col min="8201" max="8448" width="9.140625" style="308"/>
    <col min="8449" max="8449" width="4.28515625" style="308" customWidth="1"/>
    <col min="8450" max="8451" width="13.85546875" style="308" customWidth="1"/>
    <col min="8452" max="8452" width="15.5703125" style="308" customWidth="1"/>
    <col min="8453" max="8453" width="20.28515625" style="308" customWidth="1"/>
    <col min="8454" max="8454" width="13" style="308" customWidth="1"/>
    <col min="8455" max="8455" width="15.42578125" style="308" customWidth="1"/>
    <col min="8456" max="8456" width="13.5703125" style="308" customWidth="1"/>
    <col min="8457" max="8704" width="9.140625" style="308"/>
    <col min="8705" max="8705" width="4.28515625" style="308" customWidth="1"/>
    <col min="8706" max="8707" width="13.85546875" style="308" customWidth="1"/>
    <col min="8708" max="8708" width="15.5703125" style="308" customWidth="1"/>
    <col min="8709" max="8709" width="20.28515625" style="308" customWidth="1"/>
    <col min="8710" max="8710" width="13" style="308" customWidth="1"/>
    <col min="8711" max="8711" width="15.42578125" style="308" customWidth="1"/>
    <col min="8712" max="8712" width="13.5703125" style="308" customWidth="1"/>
    <col min="8713" max="8960" width="9.140625" style="308"/>
    <col min="8961" max="8961" width="4.28515625" style="308" customWidth="1"/>
    <col min="8962" max="8963" width="13.85546875" style="308" customWidth="1"/>
    <col min="8964" max="8964" width="15.5703125" style="308" customWidth="1"/>
    <col min="8965" max="8965" width="20.28515625" style="308" customWidth="1"/>
    <col min="8966" max="8966" width="13" style="308" customWidth="1"/>
    <col min="8967" max="8967" width="15.42578125" style="308" customWidth="1"/>
    <col min="8968" max="8968" width="13.5703125" style="308" customWidth="1"/>
    <col min="8969" max="9216" width="9.140625" style="308"/>
    <col min="9217" max="9217" width="4.28515625" style="308" customWidth="1"/>
    <col min="9218" max="9219" width="13.85546875" style="308" customWidth="1"/>
    <col min="9220" max="9220" width="15.5703125" style="308" customWidth="1"/>
    <col min="9221" max="9221" width="20.28515625" style="308" customWidth="1"/>
    <col min="9222" max="9222" width="13" style="308" customWidth="1"/>
    <col min="9223" max="9223" width="15.42578125" style="308" customWidth="1"/>
    <col min="9224" max="9224" width="13.5703125" style="308" customWidth="1"/>
    <col min="9225" max="9472" width="9.140625" style="308"/>
    <col min="9473" max="9473" width="4.28515625" style="308" customWidth="1"/>
    <col min="9474" max="9475" width="13.85546875" style="308" customWidth="1"/>
    <col min="9476" max="9476" width="15.5703125" style="308" customWidth="1"/>
    <col min="9477" max="9477" width="20.28515625" style="308" customWidth="1"/>
    <col min="9478" max="9478" width="13" style="308" customWidth="1"/>
    <col min="9479" max="9479" width="15.42578125" style="308" customWidth="1"/>
    <col min="9480" max="9480" width="13.5703125" style="308" customWidth="1"/>
    <col min="9481" max="9728" width="9.140625" style="308"/>
    <col min="9729" max="9729" width="4.28515625" style="308" customWidth="1"/>
    <col min="9730" max="9731" width="13.85546875" style="308" customWidth="1"/>
    <col min="9732" max="9732" width="15.5703125" style="308" customWidth="1"/>
    <col min="9733" max="9733" width="20.28515625" style="308" customWidth="1"/>
    <col min="9734" max="9734" width="13" style="308" customWidth="1"/>
    <col min="9735" max="9735" width="15.42578125" style="308" customWidth="1"/>
    <col min="9736" max="9736" width="13.5703125" style="308" customWidth="1"/>
    <col min="9737" max="9984" width="9.140625" style="308"/>
    <col min="9985" max="9985" width="4.28515625" style="308" customWidth="1"/>
    <col min="9986" max="9987" width="13.85546875" style="308" customWidth="1"/>
    <col min="9988" max="9988" width="15.5703125" style="308" customWidth="1"/>
    <col min="9989" max="9989" width="20.28515625" style="308" customWidth="1"/>
    <col min="9990" max="9990" width="13" style="308" customWidth="1"/>
    <col min="9991" max="9991" width="15.42578125" style="308" customWidth="1"/>
    <col min="9992" max="9992" width="13.5703125" style="308" customWidth="1"/>
    <col min="9993" max="10240" width="9.140625" style="308"/>
    <col min="10241" max="10241" width="4.28515625" style="308" customWidth="1"/>
    <col min="10242" max="10243" width="13.85546875" style="308" customWidth="1"/>
    <col min="10244" max="10244" width="15.5703125" style="308" customWidth="1"/>
    <col min="10245" max="10245" width="20.28515625" style="308" customWidth="1"/>
    <col min="10246" max="10246" width="13" style="308" customWidth="1"/>
    <col min="10247" max="10247" width="15.42578125" style="308" customWidth="1"/>
    <col min="10248" max="10248" width="13.5703125" style="308" customWidth="1"/>
    <col min="10249" max="10496" width="9.140625" style="308"/>
    <col min="10497" max="10497" width="4.28515625" style="308" customWidth="1"/>
    <col min="10498" max="10499" width="13.85546875" style="308" customWidth="1"/>
    <col min="10500" max="10500" width="15.5703125" style="308" customWidth="1"/>
    <col min="10501" max="10501" width="20.28515625" style="308" customWidth="1"/>
    <col min="10502" max="10502" width="13" style="308" customWidth="1"/>
    <col min="10503" max="10503" width="15.42578125" style="308" customWidth="1"/>
    <col min="10504" max="10504" width="13.5703125" style="308" customWidth="1"/>
    <col min="10505" max="10752" width="9.140625" style="308"/>
    <col min="10753" max="10753" width="4.28515625" style="308" customWidth="1"/>
    <col min="10754" max="10755" width="13.85546875" style="308" customWidth="1"/>
    <col min="10756" max="10756" width="15.5703125" style="308" customWidth="1"/>
    <col min="10757" max="10757" width="20.28515625" style="308" customWidth="1"/>
    <col min="10758" max="10758" width="13" style="308" customWidth="1"/>
    <col min="10759" max="10759" width="15.42578125" style="308" customWidth="1"/>
    <col min="10760" max="10760" width="13.5703125" style="308" customWidth="1"/>
    <col min="10761" max="11008" width="9.140625" style="308"/>
    <col min="11009" max="11009" width="4.28515625" style="308" customWidth="1"/>
    <col min="11010" max="11011" width="13.85546875" style="308" customWidth="1"/>
    <col min="11012" max="11012" width="15.5703125" style="308" customWidth="1"/>
    <col min="11013" max="11013" width="20.28515625" style="308" customWidth="1"/>
    <col min="11014" max="11014" width="13" style="308" customWidth="1"/>
    <col min="11015" max="11015" width="15.42578125" style="308" customWidth="1"/>
    <col min="11016" max="11016" width="13.5703125" style="308" customWidth="1"/>
    <col min="11017" max="11264" width="9.140625" style="308"/>
    <col min="11265" max="11265" width="4.28515625" style="308" customWidth="1"/>
    <col min="11266" max="11267" width="13.85546875" style="308" customWidth="1"/>
    <col min="11268" max="11268" width="15.5703125" style="308" customWidth="1"/>
    <col min="11269" max="11269" width="20.28515625" style="308" customWidth="1"/>
    <col min="11270" max="11270" width="13" style="308" customWidth="1"/>
    <col min="11271" max="11271" width="15.42578125" style="308" customWidth="1"/>
    <col min="11272" max="11272" width="13.5703125" style="308" customWidth="1"/>
    <col min="11273" max="11520" width="9.140625" style="308"/>
    <col min="11521" max="11521" width="4.28515625" style="308" customWidth="1"/>
    <col min="11522" max="11523" width="13.85546875" style="308" customWidth="1"/>
    <col min="11524" max="11524" width="15.5703125" style="308" customWidth="1"/>
    <col min="11525" max="11525" width="20.28515625" style="308" customWidth="1"/>
    <col min="11526" max="11526" width="13" style="308" customWidth="1"/>
    <col min="11527" max="11527" width="15.42578125" style="308" customWidth="1"/>
    <col min="11528" max="11528" width="13.5703125" style="308" customWidth="1"/>
    <col min="11529" max="11776" width="9.140625" style="308"/>
    <col min="11777" max="11777" width="4.28515625" style="308" customWidth="1"/>
    <col min="11778" max="11779" width="13.85546875" style="308" customWidth="1"/>
    <col min="11780" max="11780" width="15.5703125" style="308" customWidth="1"/>
    <col min="11781" max="11781" width="20.28515625" style="308" customWidth="1"/>
    <col min="11782" max="11782" width="13" style="308" customWidth="1"/>
    <col min="11783" max="11783" width="15.42578125" style="308" customWidth="1"/>
    <col min="11784" max="11784" width="13.5703125" style="308" customWidth="1"/>
    <col min="11785" max="12032" width="9.140625" style="308"/>
    <col min="12033" max="12033" width="4.28515625" style="308" customWidth="1"/>
    <col min="12034" max="12035" width="13.85546875" style="308" customWidth="1"/>
    <col min="12036" max="12036" width="15.5703125" style="308" customWidth="1"/>
    <col min="12037" max="12037" width="20.28515625" style="308" customWidth="1"/>
    <col min="12038" max="12038" width="13" style="308" customWidth="1"/>
    <col min="12039" max="12039" width="15.42578125" style="308" customWidth="1"/>
    <col min="12040" max="12040" width="13.5703125" style="308" customWidth="1"/>
    <col min="12041" max="12288" width="9.140625" style="308"/>
    <col min="12289" max="12289" width="4.28515625" style="308" customWidth="1"/>
    <col min="12290" max="12291" width="13.85546875" style="308" customWidth="1"/>
    <col min="12292" max="12292" width="15.5703125" style="308" customWidth="1"/>
    <col min="12293" max="12293" width="20.28515625" style="308" customWidth="1"/>
    <col min="12294" max="12294" width="13" style="308" customWidth="1"/>
    <col min="12295" max="12295" width="15.42578125" style="308" customWidth="1"/>
    <col min="12296" max="12296" width="13.5703125" style="308" customWidth="1"/>
    <col min="12297" max="12544" width="9.140625" style="308"/>
    <col min="12545" max="12545" width="4.28515625" style="308" customWidth="1"/>
    <col min="12546" max="12547" width="13.85546875" style="308" customWidth="1"/>
    <col min="12548" max="12548" width="15.5703125" style="308" customWidth="1"/>
    <col min="12549" max="12549" width="20.28515625" style="308" customWidth="1"/>
    <col min="12550" max="12550" width="13" style="308" customWidth="1"/>
    <col min="12551" max="12551" width="15.42578125" style="308" customWidth="1"/>
    <col min="12552" max="12552" width="13.5703125" style="308" customWidth="1"/>
    <col min="12553" max="12800" width="9.140625" style="308"/>
    <col min="12801" max="12801" width="4.28515625" style="308" customWidth="1"/>
    <col min="12802" max="12803" width="13.85546875" style="308" customWidth="1"/>
    <col min="12804" max="12804" width="15.5703125" style="308" customWidth="1"/>
    <col min="12805" max="12805" width="20.28515625" style="308" customWidth="1"/>
    <col min="12806" max="12806" width="13" style="308" customWidth="1"/>
    <col min="12807" max="12807" width="15.42578125" style="308" customWidth="1"/>
    <col min="12808" max="12808" width="13.5703125" style="308" customWidth="1"/>
    <col min="12809" max="13056" width="9.140625" style="308"/>
    <col min="13057" max="13057" width="4.28515625" style="308" customWidth="1"/>
    <col min="13058" max="13059" width="13.85546875" style="308" customWidth="1"/>
    <col min="13060" max="13060" width="15.5703125" style="308" customWidth="1"/>
    <col min="13061" max="13061" width="20.28515625" style="308" customWidth="1"/>
    <col min="13062" max="13062" width="13" style="308" customWidth="1"/>
    <col min="13063" max="13063" width="15.42578125" style="308" customWidth="1"/>
    <col min="13064" max="13064" width="13.5703125" style="308" customWidth="1"/>
    <col min="13065" max="13312" width="9.140625" style="308"/>
    <col min="13313" max="13313" width="4.28515625" style="308" customWidth="1"/>
    <col min="13314" max="13315" width="13.85546875" style="308" customWidth="1"/>
    <col min="13316" max="13316" width="15.5703125" style="308" customWidth="1"/>
    <col min="13317" max="13317" width="20.28515625" style="308" customWidth="1"/>
    <col min="13318" max="13318" width="13" style="308" customWidth="1"/>
    <col min="13319" max="13319" width="15.42578125" style="308" customWidth="1"/>
    <col min="13320" max="13320" width="13.5703125" style="308" customWidth="1"/>
    <col min="13321" max="13568" width="9.140625" style="308"/>
    <col min="13569" max="13569" width="4.28515625" style="308" customWidth="1"/>
    <col min="13570" max="13571" width="13.85546875" style="308" customWidth="1"/>
    <col min="13572" max="13572" width="15.5703125" style="308" customWidth="1"/>
    <col min="13573" max="13573" width="20.28515625" style="308" customWidth="1"/>
    <col min="13574" max="13574" width="13" style="308" customWidth="1"/>
    <col min="13575" max="13575" width="15.42578125" style="308" customWidth="1"/>
    <col min="13576" max="13576" width="13.5703125" style="308" customWidth="1"/>
    <col min="13577" max="13824" width="9.140625" style="308"/>
    <col min="13825" max="13825" width="4.28515625" style="308" customWidth="1"/>
    <col min="13826" max="13827" width="13.85546875" style="308" customWidth="1"/>
    <col min="13828" max="13828" width="15.5703125" style="308" customWidth="1"/>
    <col min="13829" max="13829" width="20.28515625" style="308" customWidth="1"/>
    <col min="13830" max="13830" width="13" style="308" customWidth="1"/>
    <col min="13831" max="13831" width="15.42578125" style="308" customWidth="1"/>
    <col min="13832" max="13832" width="13.5703125" style="308" customWidth="1"/>
    <col min="13833" max="14080" width="9.140625" style="308"/>
    <col min="14081" max="14081" width="4.28515625" style="308" customWidth="1"/>
    <col min="14082" max="14083" width="13.85546875" style="308" customWidth="1"/>
    <col min="14084" max="14084" width="15.5703125" style="308" customWidth="1"/>
    <col min="14085" max="14085" width="20.28515625" style="308" customWidth="1"/>
    <col min="14086" max="14086" width="13" style="308" customWidth="1"/>
    <col min="14087" max="14087" width="15.42578125" style="308" customWidth="1"/>
    <col min="14088" max="14088" width="13.5703125" style="308" customWidth="1"/>
    <col min="14089" max="14336" width="9.140625" style="308"/>
    <col min="14337" max="14337" width="4.28515625" style="308" customWidth="1"/>
    <col min="14338" max="14339" width="13.85546875" style="308" customWidth="1"/>
    <col min="14340" max="14340" width="15.5703125" style="308" customWidth="1"/>
    <col min="14341" max="14341" width="20.28515625" style="308" customWidth="1"/>
    <col min="14342" max="14342" width="13" style="308" customWidth="1"/>
    <col min="14343" max="14343" width="15.42578125" style="308" customWidth="1"/>
    <col min="14344" max="14344" width="13.5703125" style="308" customWidth="1"/>
    <col min="14345" max="14592" width="9.140625" style="308"/>
    <col min="14593" max="14593" width="4.28515625" style="308" customWidth="1"/>
    <col min="14594" max="14595" width="13.85546875" style="308" customWidth="1"/>
    <col min="14596" max="14596" width="15.5703125" style="308" customWidth="1"/>
    <col min="14597" max="14597" width="20.28515625" style="308" customWidth="1"/>
    <col min="14598" max="14598" width="13" style="308" customWidth="1"/>
    <col min="14599" max="14599" width="15.42578125" style="308" customWidth="1"/>
    <col min="14600" max="14600" width="13.5703125" style="308" customWidth="1"/>
    <col min="14601" max="14848" width="9.140625" style="308"/>
    <col min="14849" max="14849" width="4.28515625" style="308" customWidth="1"/>
    <col min="14850" max="14851" width="13.85546875" style="308" customWidth="1"/>
    <col min="14852" max="14852" width="15.5703125" style="308" customWidth="1"/>
    <col min="14853" max="14853" width="20.28515625" style="308" customWidth="1"/>
    <col min="14854" max="14854" width="13" style="308" customWidth="1"/>
    <col min="14855" max="14855" width="15.42578125" style="308" customWidth="1"/>
    <col min="14856" max="14856" width="13.5703125" style="308" customWidth="1"/>
    <col min="14857" max="15104" width="9.140625" style="308"/>
    <col min="15105" max="15105" width="4.28515625" style="308" customWidth="1"/>
    <col min="15106" max="15107" width="13.85546875" style="308" customWidth="1"/>
    <col min="15108" max="15108" width="15.5703125" style="308" customWidth="1"/>
    <col min="15109" max="15109" width="20.28515625" style="308" customWidth="1"/>
    <col min="15110" max="15110" width="13" style="308" customWidth="1"/>
    <col min="15111" max="15111" width="15.42578125" style="308" customWidth="1"/>
    <col min="15112" max="15112" width="13.5703125" style="308" customWidth="1"/>
    <col min="15113" max="15360" width="9.140625" style="308"/>
    <col min="15361" max="15361" width="4.28515625" style="308" customWidth="1"/>
    <col min="15362" max="15363" width="13.85546875" style="308" customWidth="1"/>
    <col min="15364" max="15364" width="15.5703125" style="308" customWidth="1"/>
    <col min="15365" max="15365" width="20.28515625" style="308" customWidth="1"/>
    <col min="15366" max="15366" width="13" style="308" customWidth="1"/>
    <col min="15367" max="15367" width="15.42578125" style="308" customWidth="1"/>
    <col min="15368" max="15368" width="13.5703125" style="308" customWidth="1"/>
    <col min="15369" max="15616" width="9.140625" style="308"/>
    <col min="15617" max="15617" width="4.28515625" style="308" customWidth="1"/>
    <col min="15618" max="15619" width="13.85546875" style="308" customWidth="1"/>
    <col min="15620" max="15620" width="15.5703125" style="308" customWidth="1"/>
    <col min="15621" max="15621" width="20.28515625" style="308" customWidth="1"/>
    <col min="15622" max="15622" width="13" style="308" customWidth="1"/>
    <col min="15623" max="15623" width="15.42578125" style="308" customWidth="1"/>
    <col min="15624" max="15624" width="13.5703125" style="308" customWidth="1"/>
    <col min="15625" max="15872" width="9.140625" style="308"/>
    <col min="15873" max="15873" width="4.28515625" style="308" customWidth="1"/>
    <col min="15874" max="15875" width="13.85546875" style="308" customWidth="1"/>
    <col min="15876" max="15876" width="15.5703125" style="308" customWidth="1"/>
    <col min="15877" max="15877" width="20.28515625" style="308" customWidth="1"/>
    <col min="15878" max="15878" width="13" style="308" customWidth="1"/>
    <col min="15879" max="15879" width="15.42578125" style="308" customWidth="1"/>
    <col min="15880" max="15880" width="13.5703125" style="308" customWidth="1"/>
    <col min="15881" max="16128" width="9.140625" style="308"/>
    <col min="16129" max="16129" width="4.28515625" style="308" customWidth="1"/>
    <col min="16130" max="16131" width="13.85546875" style="308" customWidth="1"/>
    <col min="16132" max="16132" width="15.5703125" style="308" customWidth="1"/>
    <col min="16133" max="16133" width="20.28515625" style="308" customWidth="1"/>
    <col min="16134" max="16134" width="13" style="308" customWidth="1"/>
    <col min="16135" max="16135" width="15.42578125" style="308" customWidth="1"/>
    <col min="16136" max="16136" width="13.5703125" style="308" customWidth="1"/>
    <col min="16137" max="16384" width="9.140625" style="308"/>
  </cols>
  <sheetData>
    <row r="1" spans="1:8" ht="25.5" customHeight="1" thickBot="1">
      <c r="A1" s="822" t="s">
        <v>2061</v>
      </c>
      <c r="B1" s="822"/>
      <c r="C1" s="822"/>
      <c r="D1" s="822"/>
      <c r="E1" s="822"/>
      <c r="F1" s="822"/>
      <c r="G1" s="822"/>
      <c r="H1" s="822"/>
    </row>
    <row r="2" spans="1:8" ht="77.25" thickBot="1">
      <c r="A2" s="309" t="s">
        <v>1812</v>
      </c>
      <c r="B2" s="310" t="s">
        <v>1765</v>
      </c>
      <c r="C2" s="311" t="s">
        <v>2033</v>
      </c>
      <c r="D2" s="311" t="s">
        <v>2034</v>
      </c>
      <c r="E2" s="311" t="s">
        <v>2035</v>
      </c>
      <c r="F2" s="312" t="s">
        <v>2036</v>
      </c>
    </row>
    <row r="3" spans="1:8">
      <c r="A3" s="313">
        <v>1</v>
      </c>
      <c r="B3" s="314">
        <v>2</v>
      </c>
      <c r="C3" s="314">
        <v>3</v>
      </c>
      <c r="D3" s="314">
        <v>4</v>
      </c>
      <c r="E3" s="314">
        <v>5</v>
      </c>
      <c r="F3" s="315" t="s">
        <v>2037</v>
      </c>
    </row>
    <row r="4" spans="1:8">
      <c r="A4" s="316">
        <v>1</v>
      </c>
      <c r="B4" s="317">
        <v>43922</v>
      </c>
      <c r="C4" s="318">
        <v>1346444</v>
      </c>
      <c r="D4" s="318">
        <v>2268066</v>
      </c>
      <c r="E4" s="318">
        <v>3975324</v>
      </c>
      <c r="F4" s="319">
        <v>1.7527373542039781</v>
      </c>
    </row>
    <row r="5" spans="1:8">
      <c r="A5" s="316">
        <v>2</v>
      </c>
      <c r="B5" s="317">
        <v>43952</v>
      </c>
      <c r="C5" s="318">
        <v>1884363</v>
      </c>
      <c r="D5" s="318">
        <v>2269805</v>
      </c>
      <c r="E5" s="318">
        <v>6723277</v>
      </c>
      <c r="F5" s="319">
        <v>2.9620504845129867</v>
      </c>
    </row>
    <row r="6" spans="1:8">
      <c r="A6" s="316">
        <v>3</v>
      </c>
      <c r="B6" s="317">
        <v>43983</v>
      </c>
      <c r="C6" s="318">
        <v>2027464</v>
      </c>
      <c r="D6" s="318">
        <v>2266463</v>
      </c>
      <c r="E6" s="318">
        <v>12616871</v>
      </c>
      <c r="F6" s="319">
        <v>5.5667668080176025</v>
      </c>
    </row>
    <row r="7" spans="1:8">
      <c r="A7" s="321"/>
      <c r="B7" s="322" t="s">
        <v>2038</v>
      </c>
      <c r="C7" s="323">
        <v>5258271</v>
      </c>
      <c r="D7" s="323">
        <v>2266463</v>
      </c>
      <c r="E7" s="323">
        <v>23315472</v>
      </c>
      <c r="F7" s="319">
        <v>10.287161978818979</v>
      </c>
    </row>
    <row r="8" spans="1:8">
      <c r="A8" s="316">
        <v>4</v>
      </c>
      <c r="B8" s="317">
        <v>44013</v>
      </c>
      <c r="C8" s="318">
        <v>1901085</v>
      </c>
      <c r="D8" s="318">
        <v>2261634</v>
      </c>
      <c r="E8" s="318">
        <v>12313307</v>
      </c>
      <c r="F8" s="319">
        <v>5.4444295584519864</v>
      </c>
    </row>
    <row r="9" spans="1:8">
      <c r="A9" s="316">
        <v>5</v>
      </c>
      <c r="B9" s="317">
        <v>44044</v>
      </c>
      <c r="C9" s="318">
        <v>1944516</v>
      </c>
      <c r="D9" s="318">
        <v>2268704</v>
      </c>
      <c r="E9" s="318">
        <v>12463010</v>
      </c>
      <c r="F9" s="319">
        <v>5.4934491233761653</v>
      </c>
    </row>
    <row r="10" spans="1:8">
      <c r="A10" s="316">
        <v>6</v>
      </c>
      <c r="B10" s="317">
        <v>44075</v>
      </c>
      <c r="C10" s="318">
        <v>2008119</v>
      </c>
      <c r="D10" s="318">
        <v>2273058</v>
      </c>
      <c r="E10" s="318">
        <v>12279645</v>
      </c>
      <c r="F10" s="319">
        <v>5.4022576634648125</v>
      </c>
    </row>
    <row r="11" spans="1:8">
      <c r="A11" s="321"/>
      <c r="B11" s="322" t="s">
        <v>2039</v>
      </c>
      <c r="C11" s="323">
        <v>5853720</v>
      </c>
      <c r="D11" s="323">
        <v>2273058</v>
      </c>
      <c r="E11" s="323">
        <v>37055962</v>
      </c>
      <c r="F11" s="319">
        <v>16.302250976437907</v>
      </c>
    </row>
    <row r="12" spans="1:8">
      <c r="A12" s="316">
        <v>7</v>
      </c>
      <c r="B12" s="317">
        <v>44105</v>
      </c>
      <c r="C12" s="318">
        <v>1935801</v>
      </c>
      <c r="D12" s="318">
        <v>2273541</v>
      </c>
      <c r="E12" s="318">
        <v>8994176</v>
      </c>
      <c r="F12" s="319">
        <v>3.9560210262317681</v>
      </c>
    </row>
    <row r="13" spans="1:8">
      <c r="A13" s="316">
        <v>8</v>
      </c>
      <c r="B13" s="317">
        <v>44136</v>
      </c>
      <c r="C13" s="318">
        <v>1669043</v>
      </c>
      <c r="D13" s="318">
        <v>2274174</v>
      </c>
      <c r="E13" s="318">
        <v>5537590</v>
      </c>
      <c r="F13" s="319">
        <v>2.434989583031026</v>
      </c>
    </row>
    <row r="14" spans="1:8">
      <c r="A14" s="316">
        <v>9</v>
      </c>
      <c r="B14" s="317">
        <v>44166</v>
      </c>
      <c r="C14" s="318">
        <v>1738807</v>
      </c>
      <c r="D14" s="318">
        <v>2275931</v>
      </c>
      <c r="E14" s="318">
        <v>7650564</v>
      </c>
      <c r="F14" s="319">
        <v>3.3615096415488872</v>
      </c>
    </row>
    <row r="15" spans="1:8">
      <c r="A15" s="321"/>
      <c r="B15" s="322" t="s">
        <v>2040</v>
      </c>
      <c r="C15" s="323">
        <v>5343651</v>
      </c>
      <c r="D15" s="323">
        <v>2275931</v>
      </c>
      <c r="E15" s="323">
        <v>22182330</v>
      </c>
      <c r="F15" s="319">
        <v>9.7464861632448443</v>
      </c>
    </row>
    <row r="16" spans="1:8">
      <c r="A16" s="316">
        <v>1</v>
      </c>
      <c r="B16" s="317">
        <v>44197</v>
      </c>
      <c r="C16" s="318">
        <v>1951210</v>
      </c>
      <c r="D16" s="318">
        <v>2276028</v>
      </c>
      <c r="E16" s="318">
        <v>10668884</v>
      </c>
      <c r="F16" s="319">
        <v>4.6875012082452416</v>
      </c>
    </row>
    <row r="17" spans="1:8">
      <c r="A17" s="316">
        <v>2</v>
      </c>
      <c r="B17" s="317">
        <v>44228</v>
      </c>
      <c r="C17" s="318">
        <v>1799675</v>
      </c>
      <c r="D17" s="318">
        <v>2275455</v>
      </c>
      <c r="E17" s="318">
        <v>6104722</v>
      </c>
      <c r="F17" s="319">
        <v>2.6828577141714516</v>
      </c>
    </row>
    <row r="18" spans="1:8">
      <c r="A18" s="316">
        <v>3</v>
      </c>
      <c r="B18" s="317">
        <v>44256</v>
      </c>
      <c r="C18" s="318">
        <v>1821645</v>
      </c>
      <c r="D18" s="318">
        <v>2275682</v>
      </c>
      <c r="E18" s="318">
        <v>6244499</v>
      </c>
      <c r="F18" s="319">
        <v>2.7440121247168983</v>
      </c>
    </row>
    <row r="19" spans="1:8">
      <c r="A19" s="324"/>
      <c r="B19" s="322" t="s">
        <v>2041</v>
      </c>
      <c r="C19" s="323">
        <v>5572530</v>
      </c>
      <c r="D19" s="323">
        <v>2275682</v>
      </c>
      <c r="E19" s="323">
        <v>23018105</v>
      </c>
      <c r="F19" s="325">
        <v>10.114816129845909</v>
      </c>
    </row>
    <row r="20" spans="1:8" ht="13.5" thickBot="1">
      <c r="A20" s="324"/>
      <c r="B20" s="322" t="s">
        <v>2042</v>
      </c>
      <c r="C20" s="323">
        <v>22028172</v>
      </c>
      <c r="D20" s="323">
        <v>2275682</v>
      </c>
      <c r="E20" s="323">
        <v>105571869</v>
      </c>
      <c r="F20" s="325">
        <v>46.391309945765705</v>
      </c>
    </row>
    <row r="21" spans="1:8" ht="28.5" customHeight="1" thickBot="1">
      <c r="A21" s="823" t="s">
        <v>2062</v>
      </c>
      <c r="B21" s="824"/>
      <c r="C21" s="824"/>
      <c r="D21" s="824"/>
      <c r="E21" s="824"/>
      <c r="F21" s="824"/>
      <c r="G21" s="825"/>
      <c r="H21" s="826"/>
    </row>
    <row r="22" spans="1:8" ht="93.75" customHeight="1" thickBot="1">
      <c r="A22" s="309" t="s">
        <v>1812</v>
      </c>
      <c r="B22" s="310" t="s">
        <v>1765</v>
      </c>
      <c r="C22" s="326" t="s">
        <v>2044</v>
      </c>
      <c r="D22" s="311" t="s">
        <v>2045</v>
      </c>
      <c r="E22" s="311" t="s">
        <v>2046</v>
      </c>
      <c r="F22" s="311" t="s">
        <v>2034</v>
      </c>
      <c r="G22" s="327" t="s">
        <v>2047</v>
      </c>
      <c r="H22" s="328" t="s">
        <v>2048</v>
      </c>
    </row>
    <row r="23" spans="1:8" ht="13.5" thickBot="1">
      <c r="A23" s="344">
        <v>1</v>
      </c>
      <c r="B23" s="345">
        <v>2</v>
      </c>
      <c r="C23" s="345">
        <v>3</v>
      </c>
      <c r="D23" s="345">
        <v>4</v>
      </c>
      <c r="E23" s="345" t="s">
        <v>2049</v>
      </c>
      <c r="F23" s="345">
        <v>6</v>
      </c>
      <c r="G23" s="354">
        <v>7</v>
      </c>
      <c r="H23" s="355" t="s">
        <v>2050</v>
      </c>
    </row>
    <row r="24" spans="1:8">
      <c r="A24" s="316">
        <v>1</v>
      </c>
      <c r="B24" s="317">
        <v>43922</v>
      </c>
      <c r="C24" s="333">
        <v>2.9595306513409962E-2</v>
      </c>
      <c r="D24" s="334">
        <v>1346444</v>
      </c>
      <c r="E24" s="335">
        <v>39848.422883141764</v>
      </c>
      <c r="F24" s="336">
        <v>2268066</v>
      </c>
      <c r="G24" s="318">
        <v>110273.18791666668</v>
      </c>
      <c r="H24" s="337">
        <v>4.8619920194856177E-2</v>
      </c>
    </row>
    <row r="25" spans="1:8">
      <c r="A25" s="316">
        <v>2</v>
      </c>
      <c r="B25" s="317">
        <v>43952</v>
      </c>
      <c r="C25" s="333">
        <v>7.0381291028446383E-2</v>
      </c>
      <c r="D25" s="334">
        <v>1884363</v>
      </c>
      <c r="E25" s="335">
        <v>132623.90070623631</v>
      </c>
      <c r="F25" s="336">
        <v>2269805</v>
      </c>
      <c r="G25" s="318">
        <v>441886.9795833333</v>
      </c>
      <c r="H25" s="337">
        <v>0.19468059132098717</v>
      </c>
    </row>
    <row r="26" spans="1:8">
      <c r="A26" s="316">
        <v>3</v>
      </c>
      <c r="B26" s="317">
        <v>43983</v>
      </c>
      <c r="C26" s="333">
        <v>5.6148906793766072E-2</v>
      </c>
      <c r="D26" s="334">
        <v>2027464</v>
      </c>
      <c r="E26" s="335">
        <v>113839.88716371614</v>
      </c>
      <c r="F26" s="336">
        <v>2266463</v>
      </c>
      <c r="G26" s="318">
        <v>687030.92458333343</v>
      </c>
      <c r="H26" s="337">
        <v>0.30312911553523414</v>
      </c>
    </row>
    <row r="27" spans="1:8">
      <c r="A27" s="321"/>
      <c r="B27" s="322" t="s">
        <v>2038</v>
      </c>
      <c r="C27" s="338">
        <v>0.15612550433562242</v>
      </c>
      <c r="D27" s="339">
        <v>5258271</v>
      </c>
      <c r="E27" s="335">
        <v>820950.21180837764</v>
      </c>
      <c r="F27" s="340">
        <v>2266463</v>
      </c>
      <c r="G27" s="323">
        <v>1239191.0920833335</v>
      </c>
      <c r="H27" s="337">
        <v>0.54675107958229785</v>
      </c>
    </row>
    <row r="28" spans="1:8">
      <c r="A28" s="316">
        <v>4</v>
      </c>
      <c r="B28" s="317">
        <v>44013</v>
      </c>
      <c r="C28" s="333">
        <v>4.6154868441180975E-2</v>
      </c>
      <c r="D28" s="334">
        <v>1901085</v>
      </c>
      <c r="E28" s="335">
        <v>87744.328070502539</v>
      </c>
      <c r="F28" s="336">
        <v>2261634</v>
      </c>
      <c r="G28" s="318">
        <v>571521.41458333342</v>
      </c>
      <c r="H28" s="337">
        <v>0.25270287525892049</v>
      </c>
    </row>
    <row r="29" spans="1:8">
      <c r="A29" s="316">
        <v>5</v>
      </c>
      <c r="B29" s="317">
        <v>44044</v>
      </c>
      <c r="C29" s="333">
        <v>3.5496947835738077E-2</v>
      </c>
      <c r="D29" s="334">
        <v>1944516</v>
      </c>
      <c r="E29" s="335">
        <v>69024.383017758068</v>
      </c>
      <c r="F29" s="336">
        <v>2268704</v>
      </c>
      <c r="G29" s="318">
        <v>425225.6275</v>
      </c>
      <c r="H29" s="337">
        <v>0.18743107408458751</v>
      </c>
    </row>
    <row r="30" spans="1:8">
      <c r="A30" s="316">
        <v>6</v>
      </c>
      <c r="B30" s="317">
        <v>44075</v>
      </c>
      <c r="C30" s="333">
        <v>4.6406434474616294E-2</v>
      </c>
      <c r="D30" s="334">
        <v>2008119</v>
      </c>
      <c r="E30" s="335">
        <v>93189.642790732003</v>
      </c>
      <c r="F30" s="336">
        <v>2273058</v>
      </c>
      <c r="G30" s="318">
        <v>547497.2845833333</v>
      </c>
      <c r="H30" s="337">
        <v>0.24086375472307936</v>
      </c>
    </row>
    <row r="31" spans="1:8">
      <c r="A31" s="321"/>
      <c r="B31" s="322" t="s">
        <v>2039</v>
      </c>
      <c r="C31" s="338">
        <v>0.12805825075153535</v>
      </c>
      <c r="D31" s="339">
        <v>5853720</v>
      </c>
      <c r="E31" s="335">
        <v>749617.14358927752</v>
      </c>
      <c r="F31" s="340">
        <v>2273058</v>
      </c>
      <c r="G31" s="323">
        <v>1544244.3266666667</v>
      </c>
      <c r="H31" s="337">
        <v>0.6793686420085483</v>
      </c>
    </row>
    <row r="32" spans="1:8">
      <c r="A32" s="316">
        <v>7</v>
      </c>
      <c r="B32" s="317">
        <v>44105</v>
      </c>
      <c r="C32" s="333">
        <v>5.5216869982275048E-2</v>
      </c>
      <c r="D32" s="334">
        <v>1935801</v>
      </c>
      <c r="E32" s="335">
        <v>106888.87212855802</v>
      </c>
      <c r="F32" s="336">
        <v>2273541</v>
      </c>
      <c r="G32" s="318">
        <v>495889.62166666676</v>
      </c>
      <c r="H32" s="337">
        <v>0.21811334023299636</v>
      </c>
    </row>
    <row r="33" spans="1:8">
      <c r="A33" s="316">
        <v>8</v>
      </c>
      <c r="B33" s="317">
        <v>44136</v>
      </c>
      <c r="C33" s="333">
        <v>4.7673893946653882E-2</v>
      </c>
      <c r="D33" s="334">
        <v>1669043</v>
      </c>
      <c r="E33" s="335">
        <v>79569.778974405039</v>
      </c>
      <c r="F33" s="336">
        <v>2274174</v>
      </c>
      <c r="G33" s="318">
        <v>270383.32041666668</v>
      </c>
      <c r="H33" s="337">
        <v>0.11889297846895915</v>
      </c>
    </row>
    <row r="34" spans="1:8">
      <c r="A34" s="316">
        <v>9</v>
      </c>
      <c r="B34" s="317">
        <v>44166</v>
      </c>
      <c r="C34" s="333">
        <v>5.1800311467073486E-2</v>
      </c>
      <c r="D34" s="334">
        <v>1738807</v>
      </c>
      <c r="E34" s="335">
        <v>90070.744181127651</v>
      </c>
      <c r="F34" s="336">
        <v>2275931</v>
      </c>
      <c r="G34" s="318">
        <v>394943.9620833334</v>
      </c>
      <c r="H34" s="337">
        <v>0.17353072746200715</v>
      </c>
    </row>
    <row r="35" spans="1:8">
      <c r="A35" s="321"/>
      <c r="B35" s="322" t="s">
        <v>2040</v>
      </c>
      <c r="C35" s="338">
        <v>0.15469107539600241</v>
      </c>
      <c r="D35" s="339">
        <v>5343651</v>
      </c>
      <c r="E35" s="335">
        <v>826615.11973092367</v>
      </c>
      <c r="F35" s="340">
        <v>2275931</v>
      </c>
      <c r="G35" s="323">
        <v>1161216.9041666668</v>
      </c>
      <c r="H35" s="337">
        <v>0.51021621664570094</v>
      </c>
    </row>
    <row r="36" spans="1:8">
      <c r="A36" s="316">
        <v>1</v>
      </c>
      <c r="B36" s="317">
        <v>44197</v>
      </c>
      <c r="C36" s="333">
        <v>5.2229371218883262E-2</v>
      </c>
      <c r="D36" s="334">
        <v>1951210</v>
      </c>
      <c r="E36" s="335">
        <v>101910.47141599721</v>
      </c>
      <c r="F36" s="336">
        <v>2276028</v>
      </c>
      <c r="G36" s="318">
        <v>543630.62333333341</v>
      </c>
      <c r="H36" s="337">
        <v>0.23885058678247079</v>
      </c>
    </row>
    <row r="37" spans="1:8">
      <c r="A37" s="316">
        <v>2</v>
      </c>
      <c r="B37" s="317">
        <v>44228</v>
      </c>
      <c r="C37" s="333">
        <v>5.0740393109540628E-2</v>
      </c>
      <c r="D37" s="334">
        <v>1799675</v>
      </c>
      <c r="E37" s="335">
        <v>91316.216969412533</v>
      </c>
      <c r="F37" s="336">
        <v>2275455</v>
      </c>
      <c r="G37" s="318">
        <v>311434.42291666666</v>
      </c>
      <c r="H37" s="337">
        <v>0.13686687845581066</v>
      </c>
    </row>
    <row r="38" spans="1:8">
      <c r="A38" s="316">
        <v>3</v>
      </c>
      <c r="B38" s="317">
        <v>44256</v>
      </c>
      <c r="C38" s="333">
        <v>5.0426019659624406E-2</v>
      </c>
      <c r="D38" s="334">
        <v>1821645</v>
      </c>
      <c r="E38" s="335">
        <v>91858.306582856501</v>
      </c>
      <c r="F38" s="336">
        <v>2275682</v>
      </c>
      <c r="G38" s="318">
        <v>302504.12</v>
      </c>
      <c r="H38" s="337">
        <v>0.13292899447286571</v>
      </c>
    </row>
    <row r="39" spans="1:8">
      <c r="A39" s="324"/>
      <c r="B39" s="322" t="s">
        <v>2041</v>
      </c>
      <c r="C39" s="338">
        <v>0.15339578398804829</v>
      </c>
      <c r="D39" s="339">
        <v>5572530</v>
      </c>
      <c r="E39" s="335">
        <v>854802.6081469187</v>
      </c>
      <c r="F39" s="340">
        <v>2275682</v>
      </c>
      <c r="G39" s="323">
        <v>1157569.1662500002</v>
      </c>
      <c r="H39" s="335">
        <v>0.50866912259709407</v>
      </c>
    </row>
    <row r="40" spans="1:8">
      <c r="A40" s="324"/>
      <c r="B40" s="322" t="s">
        <v>2042</v>
      </c>
      <c r="C40" s="338">
        <v>0.59227061447120843</v>
      </c>
      <c r="D40" s="339">
        <v>22028172</v>
      </c>
      <c r="E40" s="335">
        <v>13046638.966117468</v>
      </c>
      <c r="F40" s="340">
        <v>2275682</v>
      </c>
      <c r="G40" s="323">
        <v>5102221.4891666677</v>
      </c>
      <c r="H40" s="335">
        <v>2.242062594495482</v>
      </c>
    </row>
    <row r="41" spans="1:8" ht="24" customHeight="1" thickBot="1">
      <c r="A41" s="823" t="s">
        <v>2063</v>
      </c>
      <c r="B41" s="824"/>
      <c r="C41" s="824"/>
      <c r="D41" s="824"/>
      <c r="E41" s="824"/>
      <c r="F41" s="824"/>
      <c r="G41" s="824"/>
      <c r="H41" s="827"/>
    </row>
    <row r="42" spans="1:8" ht="91.5" thickBot="1">
      <c r="A42" s="309" t="s">
        <v>1812</v>
      </c>
      <c r="B42" s="310" t="s">
        <v>1765</v>
      </c>
      <c r="C42" s="326" t="s">
        <v>2052</v>
      </c>
      <c r="D42" s="326" t="s">
        <v>2053</v>
      </c>
      <c r="E42" s="326" t="s">
        <v>2054</v>
      </c>
      <c r="F42" s="326" t="s">
        <v>2055</v>
      </c>
      <c r="G42" s="311" t="s">
        <v>2056</v>
      </c>
      <c r="H42" s="312" t="s">
        <v>2057</v>
      </c>
    </row>
    <row r="43" spans="1:8" ht="13.5" thickBot="1">
      <c r="A43" s="344">
        <v>1</v>
      </c>
      <c r="B43" s="345">
        <v>2</v>
      </c>
      <c r="C43" s="345">
        <v>3</v>
      </c>
      <c r="D43" s="345">
        <v>4</v>
      </c>
      <c r="E43" s="345" t="s">
        <v>2049</v>
      </c>
      <c r="F43" s="345">
        <v>6</v>
      </c>
      <c r="G43" s="345">
        <v>7</v>
      </c>
      <c r="H43" s="346" t="s">
        <v>2050</v>
      </c>
    </row>
    <row r="44" spans="1:8">
      <c r="A44" s="347">
        <v>1</v>
      </c>
      <c r="B44" s="348">
        <v>43922</v>
      </c>
      <c r="C44" s="349">
        <v>2791</v>
      </c>
      <c r="D44" s="349">
        <v>1801877</v>
      </c>
      <c r="E44" s="350">
        <v>5029038707</v>
      </c>
      <c r="F44" s="349">
        <v>2268066</v>
      </c>
      <c r="G44" s="349">
        <v>8986855</v>
      </c>
      <c r="H44" s="351">
        <v>3.9623428066026296</v>
      </c>
    </row>
    <row r="45" spans="1:8">
      <c r="A45" s="316">
        <v>2</v>
      </c>
      <c r="B45" s="317">
        <v>43952</v>
      </c>
      <c r="C45" s="318">
        <v>2421</v>
      </c>
      <c r="D45" s="318">
        <v>1707675</v>
      </c>
      <c r="E45" s="325">
        <v>4134281175</v>
      </c>
      <c r="F45" s="318">
        <v>2269805</v>
      </c>
      <c r="G45" s="318">
        <v>7389308</v>
      </c>
      <c r="H45" s="319">
        <v>3.2554814180072738</v>
      </c>
    </row>
    <row r="46" spans="1:8">
      <c r="A46" s="316">
        <v>3</v>
      </c>
      <c r="B46" s="317">
        <v>43983</v>
      </c>
      <c r="C46" s="318">
        <v>3916</v>
      </c>
      <c r="D46" s="318">
        <v>1850010</v>
      </c>
      <c r="E46" s="325">
        <v>7244639160</v>
      </c>
      <c r="F46" s="318">
        <v>2266463</v>
      </c>
      <c r="G46" s="318">
        <v>12597521</v>
      </c>
      <c r="H46" s="319">
        <v>5.5582292761893752</v>
      </c>
    </row>
    <row r="47" spans="1:8">
      <c r="A47" s="321"/>
      <c r="B47" s="322" t="s">
        <v>2038</v>
      </c>
      <c r="C47" s="323">
        <v>9128</v>
      </c>
      <c r="D47" s="323">
        <v>5359562</v>
      </c>
      <c r="E47" s="325">
        <v>48922081936</v>
      </c>
      <c r="F47" s="323">
        <v>2266463</v>
      </c>
      <c r="G47" s="323">
        <v>28973684</v>
      </c>
      <c r="H47" s="319">
        <v>12.783656296176025</v>
      </c>
    </row>
    <row r="48" spans="1:8">
      <c r="A48" s="316">
        <v>4</v>
      </c>
      <c r="B48" s="317">
        <v>44013</v>
      </c>
      <c r="C48" s="318">
        <v>3851</v>
      </c>
      <c r="D48" s="318">
        <v>1863749</v>
      </c>
      <c r="E48" s="325">
        <v>7177297399</v>
      </c>
      <c r="F48" s="318">
        <v>2261634</v>
      </c>
      <c r="G48" s="318">
        <v>11588938</v>
      </c>
      <c r="H48" s="319">
        <v>5.1241438712010874</v>
      </c>
    </row>
    <row r="49" spans="1:8">
      <c r="A49" s="316">
        <v>5</v>
      </c>
      <c r="B49" s="317">
        <v>44044</v>
      </c>
      <c r="C49" s="318">
        <v>4092</v>
      </c>
      <c r="D49" s="318">
        <v>1862975</v>
      </c>
      <c r="E49" s="325">
        <v>7623293700</v>
      </c>
      <c r="F49" s="318">
        <v>2268704</v>
      </c>
      <c r="G49" s="318">
        <v>12816156</v>
      </c>
      <c r="H49" s="319">
        <v>5.6491089185720131</v>
      </c>
    </row>
    <row r="50" spans="1:8">
      <c r="A50" s="316">
        <v>6</v>
      </c>
      <c r="B50" s="317">
        <v>44075</v>
      </c>
      <c r="C50" s="318">
        <v>4094</v>
      </c>
      <c r="D50" s="318">
        <v>1878496</v>
      </c>
      <c r="E50" s="325">
        <v>7690562624</v>
      </c>
      <c r="F50" s="318">
        <v>2273058</v>
      </c>
      <c r="G50" s="318">
        <v>13021827</v>
      </c>
      <c r="H50" s="319">
        <v>5.7287702293562237</v>
      </c>
    </row>
    <row r="51" spans="1:8">
      <c r="A51" s="321"/>
      <c r="B51" s="322" t="s">
        <v>2039</v>
      </c>
      <c r="C51" s="323">
        <v>12037</v>
      </c>
      <c r="D51" s="323">
        <v>5605220</v>
      </c>
      <c r="E51" s="325">
        <v>67470033140</v>
      </c>
      <c r="F51" s="323">
        <v>2273058</v>
      </c>
      <c r="G51" s="323">
        <v>37426921</v>
      </c>
      <c r="H51" s="319">
        <v>16.465449187834185</v>
      </c>
    </row>
    <row r="52" spans="1:8">
      <c r="A52" s="316">
        <v>7</v>
      </c>
      <c r="B52" s="317">
        <v>44105</v>
      </c>
      <c r="C52" s="318">
        <v>3669</v>
      </c>
      <c r="D52" s="318">
        <v>1813912</v>
      </c>
      <c r="E52" s="325">
        <v>6655243128</v>
      </c>
      <c r="F52" s="318">
        <v>2273541</v>
      </c>
      <c r="G52" s="318">
        <v>11687387</v>
      </c>
      <c r="H52" s="319">
        <v>5.1406097360900906</v>
      </c>
    </row>
    <row r="53" spans="1:8">
      <c r="A53" s="316">
        <v>8</v>
      </c>
      <c r="B53" s="317">
        <v>44136</v>
      </c>
      <c r="C53" s="318">
        <v>3522</v>
      </c>
      <c r="D53" s="318">
        <v>1805534</v>
      </c>
      <c r="E53" s="325">
        <v>6359090748</v>
      </c>
      <c r="F53" s="318">
        <v>2274174</v>
      </c>
      <c r="G53" s="318">
        <v>10585185</v>
      </c>
      <c r="H53" s="319">
        <v>4.6545185196911056</v>
      </c>
    </row>
    <row r="54" spans="1:8">
      <c r="A54" s="316">
        <v>9</v>
      </c>
      <c r="B54" s="317">
        <v>44166</v>
      </c>
      <c r="C54" s="318">
        <v>3497</v>
      </c>
      <c r="D54" s="318">
        <v>1846932</v>
      </c>
      <c r="E54" s="325">
        <v>6458721204</v>
      </c>
      <c r="F54" s="318">
        <v>2275931</v>
      </c>
      <c r="G54" s="318">
        <v>11253226</v>
      </c>
      <c r="H54" s="319">
        <v>4.9444495461417768</v>
      </c>
    </row>
    <row r="55" spans="1:8">
      <c r="A55" s="321"/>
      <c r="B55" s="322" t="s">
        <v>2040</v>
      </c>
      <c r="C55" s="323">
        <v>10688</v>
      </c>
      <c r="D55" s="323">
        <v>5466378</v>
      </c>
      <c r="E55" s="325">
        <v>58424648064</v>
      </c>
      <c r="F55" s="323">
        <v>2275931</v>
      </c>
      <c r="G55" s="323">
        <v>33525798</v>
      </c>
      <c r="H55" s="319">
        <v>14.730586296333238</v>
      </c>
    </row>
    <row r="56" spans="1:8">
      <c r="A56" s="316">
        <v>1</v>
      </c>
      <c r="B56" s="317">
        <v>44197</v>
      </c>
      <c r="C56" s="318">
        <v>4684</v>
      </c>
      <c r="D56" s="318">
        <v>2027024</v>
      </c>
      <c r="E56" s="325">
        <v>9494580416</v>
      </c>
      <c r="F56" s="318">
        <v>2276028</v>
      </c>
      <c r="G56" s="318">
        <v>16584958</v>
      </c>
      <c r="H56" s="319">
        <v>7.2867987564300618</v>
      </c>
    </row>
    <row r="57" spans="1:8">
      <c r="A57" s="316">
        <v>2</v>
      </c>
      <c r="B57" s="317">
        <v>44228</v>
      </c>
      <c r="C57" s="318">
        <v>3113</v>
      </c>
      <c r="D57" s="318">
        <v>1815789</v>
      </c>
      <c r="E57" s="325">
        <v>5652551157</v>
      </c>
      <c r="F57" s="318">
        <v>2275455</v>
      </c>
      <c r="G57" s="318">
        <v>9638248</v>
      </c>
      <c r="H57" s="319">
        <v>4.2357453783968477</v>
      </c>
    </row>
    <row r="58" spans="1:8">
      <c r="A58" s="352">
        <v>3</v>
      </c>
      <c r="B58" s="317">
        <v>44256</v>
      </c>
      <c r="C58" s="318">
        <v>3169</v>
      </c>
      <c r="D58" s="318">
        <v>1871422</v>
      </c>
      <c r="E58" s="325">
        <v>5930536318</v>
      </c>
      <c r="F58" s="318">
        <v>2275682</v>
      </c>
      <c r="G58" s="318">
        <v>9878090</v>
      </c>
      <c r="H58" s="325">
        <v>4.3407163215247122</v>
      </c>
    </row>
    <row r="59" spans="1:8">
      <c r="A59" s="324"/>
      <c r="B59" s="322" t="s">
        <v>2041</v>
      </c>
      <c r="C59" s="323">
        <v>10966</v>
      </c>
      <c r="D59" s="323">
        <v>5714235</v>
      </c>
      <c r="E59" s="325">
        <v>62662301010</v>
      </c>
      <c r="F59" s="323">
        <v>2275682</v>
      </c>
      <c r="G59" s="323">
        <v>36101296</v>
      </c>
      <c r="H59" s="325">
        <v>15.863945841290654</v>
      </c>
    </row>
    <row r="60" spans="1:8">
      <c r="A60" s="324"/>
      <c r="B60" s="322" t="s">
        <v>2042</v>
      </c>
      <c r="C60" s="323">
        <v>42819</v>
      </c>
      <c r="D60" s="323">
        <v>22145395</v>
      </c>
      <c r="E60" s="325">
        <v>948243668505</v>
      </c>
      <c r="F60" s="323">
        <v>2275682</v>
      </c>
      <c r="G60" s="323">
        <v>136027699</v>
      </c>
      <c r="H60" s="325">
        <v>59.77447595929484</v>
      </c>
    </row>
    <row r="62" spans="1:8" ht="16.5" customHeight="1">
      <c r="B62" s="353"/>
      <c r="C62" s="813"/>
      <c r="D62" s="813"/>
      <c r="E62" s="813"/>
      <c r="F62" s="813"/>
      <c r="G62" s="813"/>
      <c r="H62" s="813"/>
    </row>
  </sheetData>
  <mergeCells count="4">
    <mergeCell ref="A1:H1"/>
    <mergeCell ref="A21:H21"/>
    <mergeCell ref="A41:H41"/>
    <mergeCell ref="C62:H62"/>
  </mergeCells>
  <printOptions horizontalCentered="1" verticalCentered="1"/>
  <pageMargins left="0.25" right="0.25" top="0.25" bottom="0.25" header="0" footer="0"/>
  <pageSetup paperSize="9" scale="79" orientation="portrait" r:id="rId1"/>
  <rowBreaks count="1" manualBreakCount="1">
    <brk id="61" max="7"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62"/>
  <sheetViews>
    <sheetView view="pageBreakPreview" zoomScaleNormal="100" zoomScaleSheetLayoutView="100" workbookViewId="0">
      <selection activeCell="K5" sqref="K5"/>
    </sheetView>
  </sheetViews>
  <sheetFormatPr defaultRowHeight="12.75"/>
  <cols>
    <col min="1" max="1" width="6.140625" style="308" customWidth="1"/>
    <col min="2" max="2" width="13.7109375" style="308" customWidth="1"/>
    <col min="3" max="3" width="14.85546875" style="308" customWidth="1"/>
    <col min="4" max="4" width="14.28515625" style="308" customWidth="1"/>
    <col min="5" max="5" width="20.28515625" style="308" customWidth="1"/>
    <col min="6" max="6" width="11.42578125" style="308" customWidth="1"/>
    <col min="7" max="7" width="16.140625" style="308" customWidth="1"/>
    <col min="8" max="8" width="13.5703125" style="308" customWidth="1"/>
    <col min="9" max="256" width="9.140625" style="308"/>
    <col min="257" max="257" width="6.140625" style="308" customWidth="1"/>
    <col min="258" max="258" width="13.7109375" style="308" customWidth="1"/>
    <col min="259" max="259" width="14.85546875" style="308" customWidth="1"/>
    <col min="260" max="260" width="14.28515625" style="308" customWidth="1"/>
    <col min="261" max="261" width="20.28515625" style="308" customWidth="1"/>
    <col min="262" max="262" width="11.42578125" style="308" customWidth="1"/>
    <col min="263" max="263" width="16.140625" style="308" customWidth="1"/>
    <col min="264" max="264" width="13.5703125" style="308" customWidth="1"/>
    <col min="265" max="512" width="9.140625" style="308"/>
    <col min="513" max="513" width="6.140625" style="308" customWidth="1"/>
    <col min="514" max="514" width="13.7109375" style="308" customWidth="1"/>
    <col min="515" max="515" width="14.85546875" style="308" customWidth="1"/>
    <col min="516" max="516" width="14.28515625" style="308" customWidth="1"/>
    <col min="517" max="517" width="20.28515625" style="308" customWidth="1"/>
    <col min="518" max="518" width="11.42578125" style="308" customWidth="1"/>
    <col min="519" max="519" width="16.140625" style="308" customWidth="1"/>
    <col min="520" max="520" width="13.5703125" style="308" customWidth="1"/>
    <col min="521" max="768" width="9.140625" style="308"/>
    <col min="769" max="769" width="6.140625" style="308" customWidth="1"/>
    <col min="770" max="770" width="13.7109375" style="308" customWidth="1"/>
    <col min="771" max="771" width="14.85546875" style="308" customWidth="1"/>
    <col min="772" max="772" width="14.28515625" style="308" customWidth="1"/>
    <col min="773" max="773" width="20.28515625" style="308" customWidth="1"/>
    <col min="774" max="774" width="11.42578125" style="308" customWidth="1"/>
    <col min="775" max="775" width="16.140625" style="308" customWidth="1"/>
    <col min="776" max="776" width="13.5703125" style="308" customWidth="1"/>
    <col min="777" max="1024" width="9.140625" style="308"/>
    <col min="1025" max="1025" width="6.140625" style="308" customWidth="1"/>
    <col min="1026" max="1026" width="13.7109375" style="308" customWidth="1"/>
    <col min="1027" max="1027" width="14.85546875" style="308" customWidth="1"/>
    <col min="1028" max="1028" width="14.28515625" style="308" customWidth="1"/>
    <col min="1029" max="1029" width="20.28515625" style="308" customWidth="1"/>
    <col min="1030" max="1030" width="11.42578125" style="308" customWidth="1"/>
    <col min="1031" max="1031" width="16.140625" style="308" customWidth="1"/>
    <col min="1032" max="1032" width="13.5703125" style="308" customWidth="1"/>
    <col min="1033" max="1280" width="9.140625" style="308"/>
    <col min="1281" max="1281" width="6.140625" style="308" customWidth="1"/>
    <col min="1282" max="1282" width="13.7109375" style="308" customWidth="1"/>
    <col min="1283" max="1283" width="14.85546875" style="308" customWidth="1"/>
    <col min="1284" max="1284" width="14.28515625" style="308" customWidth="1"/>
    <col min="1285" max="1285" width="20.28515625" style="308" customWidth="1"/>
    <col min="1286" max="1286" width="11.42578125" style="308" customWidth="1"/>
    <col min="1287" max="1287" width="16.140625" style="308" customWidth="1"/>
    <col min="1288" max="1288" width="13.5703125" style="308" customWidth="1"/>
    <col min="1289" max="1536" width="9.140625" style="308"/>
    <col min="1537" max="1537" width="6.140625" style="308" customWidth="1"/>
    <col min="1538" max="1538" width="13.7109375" style="308" customWidth="1"/>
    <col min="1539" max="1539" width="14.85546875" style="308" customWidth="1"/>
    <col min="1540" max="1540" width="14.28515625" style="308" customWidth="1"/>
    <col min="1541" max="1541" width="20.28515625" style="308" customWidth="1"/>
    <col min="1542" max="1542" width="11.42578125" style="308" customWidth="1"/>
    <col min="1543" max="1543" width="16.140625" style="308" customWidth="1"/>
    <col min="1544" max="1544" width="13.5703125" style="308" customWidth="1"/>
    <col min="1545" max="1792" width="9.140625" style="308"/>
    <col min="1793" max="1793" width="6.140625" style="308" customWidth="1"/>
    <col min="1794" max="1794" width="13.7109375" style="308" customWidth="1"/>
    <col min="1795" max="1795" width="14.85546875" style="308" customWidth="1"/>
    <col min="1796" max="1796" width="14.28515625" style="308" customWidth="1"/>
    <col min="1797" max="1797" width="20.28515625" style="308" customWidth="1"/>
    <col min="1798" max="1798" width="11.42578125" style="308" customWidth="1"/>
    <col min="1799" max="1799" width="16.140625" style="308" customWidth="1"/>
    <col min="1800" max="1800" width="13.5703125" style="308" customWidth="1"/>
    <col min="1801" max="2048" width="9.140625" style="308"/>
    <col min="2049" max="2049" width="6.140625" style="308" customWidth="1"/>
    <col min="2050" max="2050" width="13.7109375" style="308" customWidth="1"/>
    <col min="2051" max="2051" width="14.85546875" style="308" customWidth="1"/>
    <col min="2052" max="2052" width="14.28515625" style="308" customWidth="1"/>
    <col min="2053" max="2053" width="20.28515625" style="308" customWidth="1"/>
    <col min="2054" max="2054" width="11.42578125" style="308" customWidth="1"/>
    <col min="2055" max="2055" width="16.140625" style="308" customWidth="1"/>
    <col min="2056" max="2056" width="13.5703125" style="308" customWidth="1"/>
    <col min="2057" max="2304" width="9.140625" style="308"/>
    <col min="2305" max="2305" width="6.140625" style="308" customWidth="1"/>
    <col min="2306" max="2306" width="13.7109375" style="308" customWidth="1"/>
    <col min="2307" max="2307" width="14.85546875" style="308" customWidth="1"/>
    <col min="2308" max="2308" width="14.28515625" style="308" customWidth="1"/>
    <col min="2309" max="2309" width="20.28515625" style="308" customWidth="1"/>
    <col min="2310" max="2310" width="11.42578125" style="308" customWidth="1"/>
    <col min="2311" max="2311" width="16.140625" style="308" customWidth="1"/>
    <col min="2312" max="2312" width="13.5703125" style="308" customWidth="1"/>
    <col min="2313" max="2560" width="9.140625" style="308"/>
    <col min="2561" max="2561" width="6.140625" style="308" customWidth="1"/>
    <col min="2562" max="2562" width="13.7109375" style="308" customWidth="1"/>
    <col min="2563" max="2563" width="14.85546875" style="308" customWidth="1"/>
    <col min="2564" max="2564" width="14.28515625" style="308" customWidth="1"/>
    <col min="2565" max="2565" width="20.28515625" style="308" customWidth="1"/>
    <col min="2566" max="2566" width="11.42578125" style="308" customWidth="1"/>
    <col min="2567" max="2567" width="16.140625" style="308" customWidth="1"/>
    <col min="2568" max="2568" width="13.5703125" style="308" customWidth="1"/>
    <col min="2569" max="2816" width="9.140625" style="308"/>
    <col min="2817" max="2817" width="6.140625" style="308" customWidth="1"/>
    <col min="2818" max="2818" width="13.7109375" style="308" customWidth="1"/>
    <col min="2819" max="2819" width="14.85546875" style="308" customWidth="1"/>
    <col min="2820" max="2820" width="14.28515625" style="308" customWidth="1"/>
    <col min="2821" max="2821" width="20.28515625" style="308" customWidth="1"/>
    <col min="2822" max="2822" width="11.42578125" style="308" customWidth="1"/>
    <col min="2823" max="2823" width="16.140625" style="308" customWidth="1"/>
    <col min="2824" max="2824" width="13.5703125" style="308" customWidth="1"/>
    <col min="2825" max="3072" width="9.140625" style="308"/>
    <col min="3073" max="3073" width="6.140625" style="308" customWidth="1"/>
    <col min="3074" max="3074" width="13.7109375" style="308" customWidth="1"/>
    <col min="3075" max="3075" width="14.85546875" style="308" customWidth="1"/>
    <col min="3076" max="3076" width="14.28515625" style="308" customWidth="1"/>
    <col min="3077" max="3077" width="20.28515625" style="308" customWidth="1"/>
    <col min="3078" max="3078" width="11.42578125" style="308" customWidth="1"/>
    <col min="3079" max="3079" width="16.140625" style="308" customWidth="1"/>
    <col min="3080" max="3080" width="13.5703125" style="308" customWidth="1"/>
    <col min="3081" max="3328" width="9.140625" style="308"/>
    <col min="3329" max="3329" width="6.140625" style="308" customWidth="1"/>
    <col min="3330" max="3330" width="13.7109375" style="308" customWidth="1"/>
    <col min="3331" max="3331" width="14.85546875" style="308" customWidth="1"/>
    <col min="3332" max="3332" width="14.28515625" style="308" customWidth="1"/>
    <col min="3333" max="3333" width="20.28515625" style="308" customWidth="1"/>
    <col min="3334" max="3334" width="11.42578125" style="308" customWidth="1"/>
    <col min="3335" max="3335" width="16.140625" style="308" customWidth="1"/>
    <col min="3336" max="3336" width="13.5703125" style="308" customWidth="1"/>
    <col min="3337" max="3584" width="9.140625" style="308"/>
    <col min="3585" max="3585" width="6.140625" style="308" customWidth="1"/>
    <col min="3586" max="3586" width="13.7109375" style="308" customWidth="1"/>
    <col min="3587" max="3587" width="14.85546875" style="308" customWidth="1"/>
    <col min="3588" max="3588" width="14.28515625" style="308" customWidth="1"/>
    <col min="3589" max="3589" width="20.28515625" style="308" customWidth="1"/>
    <col min="3590" max="3590" width="11.42578125" style="308" customWidth="1"/>
    <col min="3591" max="3591" width="16.140625" style="308" customWidth="1"/>
    <col min="3592" max="3592" width="13.5703125" style="308" customWidth="1"/>
    <col min="3593" max="3840" width="9.140625" style="308"/>
    <col min="3841" max="3841" width="6.140625" style="308" customWidth="1"/>
    <col min="3842" max="3842" width="13.7109375" style="308" customWidth="1"/>
    <col min="3843" max="3843" width="14.85546875" style="308" customWidth="1"/>
    <col min="3844" max="3844" width="14.28515625" style="308" customWidth="1"/>
    <col min="3845" max="3845" width="20.28515625" style="308" customWidth="1"/>
    <col min="3846" max="3846" width="11.42578125" style="308" customWidth="1"/>
    <col min="3847" max="3847" width="16.140625" style="308" customWidth="1"/>
    <col min="3848" max="3848" width="13.5703125" style="308" customWidth="1"/>
    <col min="3849" max="4096" width="9.140625" style="308"/>
    <col min="4097" max="4097" width="6.140625" style="308" customWidth="1"/>
    <col min="4098" max="4098" width="13.7109375" style="308" customWidth="1"/>
    <col min="4099" max="4099" width="14.85546875" style="308" customWidth="1"/>
    <col min="4100" max="4100" width="14.28515625" style="308" customWidth="1"/>
    <col min="4101" max="4101" width="20.28515625" style="308" customWidth="1"/>
    <col min="4102" max="4102" width="11.42578125" style="308" customWidth="1"/>
    <col min="4103" max="4103" width="16.140625" style="308" customWidth="1"/>
    <col min="4104" max="4104" width="13.5703125" style="308" customWidth="1"/>
    <col min="4105" max="4352" width="9.140625" style="308"/>
    <col min="4353" max="4353" width="6.140625" style="308" customWidth="1"/>
    <col min="4354" max="4354" width="13.7109375" style="308" customWidth="1"/>
    <col min="4355" max="4355" width="14.85546875" style="308" customWidth="1"/>
    <col min="4356" max="4356" width="14.28515625" style="308" customWidth="1"/>
    <col min="4357" max="4357" width="20.28515625" style="308" customWidth="1"/>
    <col min="4358" max="4358" width="11.42578125" style="308" customWidth="1"/>
    <col min="4359" max="4359" width="16.140625" style="308" customWidth="1"/>
    <col min="4360" max="4360" width="13.5703125" style="308" customWidth="1"/>
    <col min="4361" max="4608" width="9.140625" style="308"/>
    <col min="4609" max="4609" width="6.140625" style="308" customWidth="1"/>
    <col min="4610" max="4610" width="13.7109375" style="308" customWidth="1"/>
    <col min="4611" max="4611" width="14.85546875" style="308" customWidth="1"/>
    <col min="4612" max="4612" width="14.28515625" style="308" customWidth="1"/>
    <col min="4613" max="4613" width="20.28515625" style="308" customWidth="1"/>
    <col min="4614" max="4614" width="11.42578125" style="308" customWidth="1"/>
    <col min="4615" max="4615" width="16.140625" style="308" customWidth="1"/>
    <col min="4616" max="4616" width="13.5703125" style="308" customWidth="1"/>
    <col min="4617" max="4864" width="9.140625" style="308"/>
    <col min="4865" max="4865" width="6.140625" style="308" customWidth="1"/>
    <col min="4866" max="4866" width="13.7109375" style="308" customWidth="1"/>
    <col min="4867" max="4867" width="14.85546875" style="308" customWidth="1"/>
    <col min="4868" max="4868" width="14.28515625" style="308" customWidth="1"/>
    <col min="4869" max="4869" width="20.28515625" style="308" customWidth="1"/>
    <col min="4870" max="4870" width="11.42578125" style="308" customWidth="1"/>
    <col min="4871" max="4871" width="16.140625" style="308" customWidth="1"/>
    <col min="4872" max="4872" width="13.5703125" style="308" customWidth="1"/>
    <col min="4873" max="5120" width="9.140625" style="308"/>
    <col min="5121" max="5121" width="6.140625" style="308" customWidth="1"/>
    <col min="5122" max="5122" width="13.7109375" style="308" customWidth="1"/>
    <col min="5123" max="5123" width="14.85546875" style="308" customWidth="1"/>
    <col min="5124" max="5124" width="14.28515625" style="308" customWidth="1"/>
    <col min="5125" max="5125" width="20.28515625" style="308" customWidth="1"/>
    <col min="5126" max="5126" width="11.42578125" style="308" customWidth="1"/>
    <col min="5127" max="5127" width="16.140625" style="308" customWidth="1"/>
    <col min="5128" max="5128" width="13.5703125" style="308" customWidth="1"/>
    <col min="5129" max="5376" width="9.140625" style="308"/>
    <col min="5377" max="5377" width="6.140625" style="308" customWidth="1"/>
    <col min="5378" max="5378" width="13.7109375" style="308" customWidth="1"/>
    <col min="5379" max="5379" width="14.85546875" style="308" customWidth="1"/>
    <col min="5380" max="5380" width="14.28515625" style="308" customWidth="1"/>
    <col min="5381" max="5381" width="20.28515625" style="308" customWidth="1"/>
    <col min="5382" max="5382" width="11.42578125" style="308" customWidth="1"/>
    <col min="5383" max="5383" width="16.140625" style="308" customWidth="1"/>
    <col min="5384" max="5384" width="13.5703125" style="308" customWidth="1"/>
    <col min="5385" max="5632" width="9.140625" style="308"/>
    <col min="5633" max="5633" width="6.140625" style="308" customWidth="1"/>
    <col min="5634" max="5634" width="13.7109375" style="308" customWidth="1"/>
    <col min="5635" max="5635" width="14.85546875" style="308" customWidth="1"/>
    <col min="5636" max="5636" width="14.28515625" style="308" customWidth="1"/>
    <col min="5637" max="5637" width="20.28515625" style="308" customWidth="1"/>
    <col min="5638" max="5638" width="11.42578125" style="308" customWidth="1"/>
    <col min="5639" max="5639" width="16.140625" style="308" customWidth="1"/>
    <col min="5640" max="5640" width="13.5703125" style="308" customWidth="1"/>
    <col min="5641" max="5888" width="9.140625" style="308"/>
    <col min="5889" max="5889" width="6.140625" style="308" customWidth="1"/>
    <col min="5890" max="5890" width="13.7109375" style="308" customWidth="1"/>
    <col min="5891" max="5891" width="14.85546875" style="308" customWidth="1"/>
    <col min="5892" max="5892" width="14.28515625" style="308" customWidth="1"/>
    <col min="5893" max="5893" width="20.28515625" style="308" customWidth="1"/>
    <col min="5894" max="5894" width="11.42578125" style="308" customWidth="1"/>
    <col min="5895" max="5895" width="16.140625" style="308" customWidth="1"/>
    <col min="5896" max="5896" width="13.5703125" style="308" customWidth="1"/>
    <col min="5897" max="6144" width="9.140625" style="308"/>
    <col min="6145" max="6145" width="6.140625" style="308" customWidth="1"/>
    <col min="6146" max="6146" width="13.7109375" style="308" customWidth="1"/>
    <col min="6147" max="6147" width="14.85546875" style="308" customWidth="1"/>
    <col min="6148" max="6148" width="14.28515625" style="308" customWidth="1"/>
    <col min="6149" max="6149" width="20.28515625" style="308" customWidth="1"/>
    <col min="6150" max="6150" width="11.42578125" style="308" customWidth="1"/>
    <col min="6151" max="6151" width="16.140625" style="308" customWidth="1"/>
    <col min="6152" max="6152" width="13.5703125" style="308" customWidth="1"/>
    <col min="6153" max="6400" width="9.140625" style="308"/>
    <col min="6401" max="6401" width="6.140625" style="308" customWidth="1"/>
    <col min="6402" max="6402" width="13.7109375" style="308" customWidth="1"/>
    <col min="6403" max="6403" width="14.85546875" style="308" customWidth="1"/>
    <col min="6404" max="6404" width="14.28515625" style="308" customWidth="1"/>
    <col min="6405" max="6405" width="20.28515625" style="308" customWidth="1"/>
    <col min="6406" max="6406" width="11.42578125" style="308" customWidth="1"/>
    <col min="6407" max="6407" width="16.140625" style="308" customWidth="1"/>
    <col min="6408" max="6408" width="13.5703125" style="308" customWidth="1"/>
    <col min="6409" max="6656" width="9.140625" style="308"/>
    <col min="6657" max="6657" width="6.140625" style="308" customWidth="1"/>
    <col min="6658" max="6658" width="13.7109375" style="308" customWidth="1"/>
    <col min="6659" max="6659" width="14.85546875" style="308" customWidth="1"/>
    <col min="6660" max="6660" width="14.28515625" style="308" customWidth="1"/>
    <col min="6661" max="6661" width="20.28515625" style="308" customWidth="1"/>
    <col min="6662" max="6662" width="11.42578125" style="308" customWidth="1"/>
    <col min="6663" max="6663" width="16.140625" style="308" customWidth="1"/>
    <col min="6664" max="6664" width="13.5703125" style="308" customWidth="1"/>
    <col min="6665" max="6912" width="9.140625" style="308"/>
    <col min="6913" max="6913" width="6.140625" style="308" customWidth="1"/>
    <col min="6914" max="6914" width="13.7109375" style="308" customWidth="1"/>
    <col min="6915" max="6915" width="14.85546875" style="308" customWidth="1"/>
    <col min="6916" max="6916" width="14.28515625" style="308" customWidth="1"/>
    <col min="6917" max="6917" width="20.28515625" style="308" customWidth="1"/>
    <col min="6918" max="6918" width="11.42578125" style="308" customWidth="1"/>
    <col min="6919" max="6919" width="16.140625" style="308" customWidth="1"/>
    <col min="6920" max="6920" width="13.5703125" style="308" customWidth="1"/>
    <col min="6921" max="7168" width="9.140625" style="308"/>
    <col min="7169" max="7169" width="6.140625" style="308" customWidth="1"/>
    <col min="7170" max="7170" width="13.7109375" style="308" customWidth="1"/>
    <col min="7171" max="7171" width="14.85546875" style="308" customWidth="1"/>
    <col min="7172" max="7172" width="14.28515625" style="308" customWidth="1"/>
    <col min="7173" max="7173" width="20.28515625" style="308" customWidth="1"/>
    <col min="7174" max="7174" width="11.42578125" style="308" customWidth="1"/>
    <col min="7175" max="7175" width="16.140625" style="308" customWidth="1"/>
    <col min="7176" max="7176" width="13.5703125" style="308" customWidth="1"/>
    <col min="7177" max="7424" width="9.140625" style="308"/>
    <col min="7425" max="7425" width="6.140625" style="308" customWidth="1"/>
    <col min="7426" max="7426" width="13.7109375" style="308" customWidth="1"/>
    <col min="7427" max="7427" width="14.85546875" style="308" customWidth="1"/>
    <col min="7428" max="7428" width="14.28515625" style="308" customWidth="1"/>
    <col min="7429" max="7429" width="20.28515625" style="308" customWidth="1"/>
    <col min="7430" max="7430" width="11.42578125" style="308" customWidth="1"/>
    <col min="7431" max="7431" width="16.140625" style="308" customWidth="1"/>
    <col min="7432" max="7432" width="13.5703125" style="308" customWidth="1"/>
    <col min="7433" max="7680" width="9.140625" style="308"/>
    <col min="7681" max="7681" width="6.140625" style="308" customWidth="1"/>
    <col min="7682" max="7682" width="13.7109375" style="308" customWidth="1"/>
    <col min="7683" max="7683" width="14.85546875" style="308" customWidth="1"/>
    <col min="7684" max="7684" width="14.28515625" style="308" customWidth="1"/>
    <col min="7685" max="7685" width="20.28515625" style="308" customWidth="1"/>
    <col min="7686" max="7686" width="11.42578125" style="308" customWidth="1"/>
    <col min="7687" max="7687" width="16.140625" style="308" customWidth="1"/>
    <col min="7688" max="7688" width="13.5703125" style="308" customWidth="1"/>
    <col min="7689" max="7936" width="9.140625" style="308"/>
    <col min="7937" max="7937" width="6.140625" style="308" customWidth="1"/>
    <col min="7938" max="7938" width="13.7109375" style="308" customWidth="1"/>
    <col min="7939" max="7939" width="14.85546875" style="308" customWidth="1"/>
    <col min="7940" max="7940" width="14.28515625" style="308" customWidth="1"/>
    <col min="7941" max="7941" width="20.28515625" style="308" customWidth="1"/>
    <col min="7942" max="7942" width="11.42578125" style="308" customWidth="1"/>
    <col min="7943" max="7943" width="16.140625" style="308" customWidth="1"/>
    <col min="7944" max="7944" width="13.5703125" style="308" customWidth="1"/>
    <col min="7945" max="8192" width="9.140625" style="308"/>
    <col min="8193" max="8193" width="6.140625" style="308" customWidth="1"/>
    <col min="8194" max="8194" width="13.7109375" style="308" customWidth="1"/>
    <col min="8195" max="8195" width="14.85546875" style="308" customWidth="1"/>
    <col min="8196" max="8196" width="14.28515625" style="308" customWidth="1"/>
    <col min="8197" max="8197" width="20.28515625" style="308" customWidth="1"/>
    <col min="8198" max="8198" width="11.42578125" style="308" customWidth="1"/>
    <col min="8199" max="8199" width="16.140625" style="308" customWidth="1"/>
    <col min="8200" max="8200" width="13.5703125" style="308" customWidth="1"/>
    <col min="8201" max="8448" width="9.140625" style="308"/>
    <col min="8449" max="8449" width="6.140625" style="308" customWidth="1"/>
    <col min="8450" max="8450" width="13.7109375" style="308" customWidth="1"/>
    <col min="8451" max="8451" width="14.85546875" style="308" customWidth="1"/>
    <col min="8452" max="8452" width="14.28515625" style="308" customWidth="1"/>
    <col min="8453" max="8453" width="20.28515625" style="308" customWidth="1"/>
    <col min="8454" max="8454" width="11.42578125" style="308" customWidth="1"/>
    <col min="8455" max="8455" width="16.140625" style="308" customWidth="1"/>
    <col min="8456" max="8456" width="13.5703125" style="308" customWidth="1"/>
    <col min="8457" max="8704" width="9.140625" style="308"/>
    <col min="8705" max="8705" width="6.140625" style="308" customWidth="1"/>
    <col min="8706" max="8706" width="13.7109375" style="308" customWidth="1"/>
    <col min="8707" max="8707" width="14.85546875" style="308" customWidth="1"/>
    <col min="8708" max="8708" width="14.28515625" style="308" customWidth="1"/>
    <col min="8709" max="8709" width="20.28515625" style="308" customWidth="1"/>
    <col min="8710" max="8710" width="11.42578125" style="308" customWidth="1"/>
    <col min="8711" max="8711" width="16.140625" style="308" customWidth="1"/>
    <col min="8712" max="8712" width="13.5703125" style="308" customWidth="1"/>
    <col min="8713" max="8960" width="9.140625" style="308"/>
    <col min="8961" max="8961" width="6.140625" style="308" customWidth="1"/>
    <col min="8962" max="8962" width="13.7109375" style="308" customWidth="1"/>
    <col min="8963" max="8963" width="14.85546875" style="308" customWidth="1"/>
    <col min="8964" max="8964" width="14.28515625" style="308" customWidth="1"/>
    <col min="8965" max="8965" width="20.28515625" style="308" customWidth="1"/>
    <col min="8966" max="8966" width="11.42578125" style="308" customWidth="1"/>
    <col min="8967" max="8967" width="16.140625" style="308" customWidth="1"/>
    <col min="8968" max="8968" width="13.5703125" style="308" customWidth="1"/>
    <col min="8969" max="9216" width="9.140625" style="308"/>
    <col min="9217" max="9217" width="6.140625" style="308" customWidth="1"/>
    <col min="9218" max="9218" width="13.7109375" style="308" customWidth="1"/>
    <col min="9219" max="9219" width="14.85546875" style="308" customWidth="1"/>
    <col min="9220" max="9220" width="14.28515625" style="308" customWidth="1"/>
    <col min="9221" max="9221" width="20.28515625" style="308" customWidth="1"/>
    <col min="9222" max="9222" width="11.42578125" style="308" customWidth="1"/>
    <col min="9223" max="9223" width="16.140625" style="308" customWidth="1"/>
    <col min="9224" max="9224" width="13.5703125" style="308" customWidth="1"/>
    <col min="9225" max="9472" width="9.140625" style="308"/>
    <col min="9473" max="9473" width="6.140625" style="308" customWidth="1"/>
    <col min="9474" max="9474" width="13.7109375" style="308" customWidth="1"/>
    <col min="9475" max="9475" width="14.85546875" style="308" customWidth="1"/>
    <col min="9476" max="9476" width="14.28515625" style="308" customWidth="1"/>
    <col min="9477" max="9477" width="20.28515625" style="308" customWidth="1"/>
    <col min="9478" max="9478" width="11.42578125" style="308" customWidth="1"/>
    <col min="9479" max="9479" width="16.140625" style="308" customWidth="1"/>
    <col min="9480" max="9480" width="13.5703125" style="308" customWidth="1"/>
    <col min="9481" max="9728" width="9.140625" style="308"/>
    <col min="9729" max="9729" width="6.140625" style="308" customWidth="1"/>
    <col min="9730" max="9730" width="13.7109375" style="308" customWidth="1"/>
    <col min="9731" max="9731" width="14.85546875" style="308" customWidth="1"/>
    <col min="9732" max="9732" width="14.28515625" style="308" customWidth="1"/>
    <col min="9733" max="9733" width="20.28515625" style="308" customWidth="1"/>
    <col min="9734" max="9734" width="11.42578125" style="308" customWidth="1"/>
    <col min="9735" max="9735" width="16.140625" style="308" customWidth="1"/>
    <col min="9736" max="9736" width="13.5703125" style="308" customWidth="1"/>
    <col min="9737" max="9984" width="9.140625" style="308"/>
    <col min="9985" max="9985" width="6.140625" style="308" customWidth="1"/>
    <col min="9986" max="9986" width="13.7109375" style="308" customWidth="1"/>
    <col min="9987" max="9987" width="14.85546875" style="308" customWidth="1"/>
    <col min="9988" max="9988" width="14.28515625" style="308" customWidth="1"/>
    <col min="9989" max="9989" width="20.28515625" style="308" customWidth="1"/>
    <col min="9990" max="9990" width="11.42578125" style="308" customWidth="1"/>
    <col min="9991" max="9991" width="16.140625" style="308" customWidth="1"/>
    <col min="9992" max="9992" width="13.5703125" style="308" customWidth="1"/>
    <col min="9993" max="10240" width="9.140625" style="308"/>
    <col min="10241" max="10241" width="6.140625" style="308" customWidth="1"/>
    <col min="10242" max="10242" width="13.7109375" style="308" customWidth="1"/>
    <col min="10243" max="10243" width="14.85546875" style="308" customWidth="1"/>
    <col min="10244" max="10244" width="14.28515625" style="308" customWidth="1"/>
    <col min="10245" max="10245" width="20.28515625" style="308" customWidth="1"/>
    <col min="10246" max="10246" width="11.42578125" style="308" customWidth="1"/>
    <col min="10247" max="10247" width="16.140625" style="308" customWidth="1"/>
    <col min="10248" max="10248" width="13.5703125" style="308" customWidth="1"/>
    <col min="10249" max="10496" width="9.140625" style="308"/>
    <col min="10497" max="10497" width="6.140625" style="308" customWidth="1"/>
    <col min="10498" max="10498" width="13.7109375" style="308" customWidth="1"/>
    <col min="10499" max="10499" width="14.85546875" style="308" customWidth="1"/>
    <col min="10500" max="10500" width="14.28515625" style="308" customWidth="1"/>
    <col min="10501" max="10501" width="20.28515625" style="308" customWidth="1"/>
    <col min="10502" max="10502" width="11.42578125" style="308" customWidth="1"/>
    <col min="10503" max="10503" width="16.140625" style="308" customWidth="1"/>
    <col min="10504" max="10504" width="13.5703125" style="308" customWidth="1"/>
    <col min="10505" max="10752" width="9.140625" style="308"/>
    <col min="10753" max="10753" width="6.140625" style="308" customWidth="1"/>
    <col min="10754" max="10754" width="13.7109375" style="308" customWidth="1"/>
    <col min="10755" max="10755" width="14.85546875" style="308" customWidth="1"/>
    <col min="10756" max="10756" width="14.28515625" style="308" customWidth="1"/>
    <col min="10757" max="10757" width="20.28515625" style="308" customWidth="1"/>
    <col min="10758" max="10758" width="11.42578125" style="308" customWidth="1"/>
    <col min="10759" max="10759" width="16.140625" style="308" customWidth="1"/>
    <col min="10760" max="10760" width="13.5703125" style="308" customWidth="1"/>
    <col min="10761" max="11008" width="9.140625" style="308"/>
    <col min="11009" max="11009" width="6.140625" style="308" customWidth="1"/>
    <col min="11010" max="11010" width="13.7109375" style="308" customWidth="1"/>
    <col min="11011" max="11011" width="14.85546875" style="308" customWidth="1"/>
    <col min="11012" max="11012" width="14.28515625" style="308" customWidth="1"/>
    <col min="11013" max="11013" width="20.28515625" style="308" customWidth="1"/>
    <col min="11014" max="11014" width="11.42578125" style="308" customWidth="1"/>
    <col min="11015" max="11015" width="16.140625" style="308" customWidth="1"/>
    <col min="11016" max="11016" width="13.5703125" style="308" customWidth="1"/>
    <col min="11017" max="11264" width="9.140625" style="308"/>
    <col min="11265" max="11265" width="6.140625" style="308" customWidth="1"/>
    <col min="11266" max="11266" width="13.7109375" style="308" customWidth="1"/>
    <col min="11267" max="11267" width="14.85546875" style="308" customWidth="1"/>
    <col min="11268" max="11268" width="14.28515625" style="308" customWidth="1"/>
    <col min="11269" max="11269" width="20.28515625" style="308" customWidth="1"/>
    <col min="11270" max="11270" width="11.42578125" style="308" customWidth="1"/>
    <col min="11271" max="11271" width="16.140625" style="308" customWidth="1"/>
    <col min="11272" max="11272" width="13.5703125" style="308" customWidth="1"/>
    <col min="11273" max="11520" width="9.140625" style="308"/>
    <col min="11521" max="11521" width="6.140625" style="308" customWidth="1"/>
    <col min="11522" max="11522" width="13.7109375" style="308" customWidth="1"/>
    <col min="11523" max="11523" width="14.85546875" style="308" customWidth="1"/>
    <col min="11524" max="11524" width="14.28515625" style="308" customWidth="1"/>
    <col min="11525" max="11525" width="20.28515625" style="308" customWidth="1"/>
    <col min="11526" max="11526" width="11.42578125" style="308" customWidth="1"/>
    <col min="11527" max="11527" width="16.140625" style="308" customWidth="1"/>
    <col min="11528" max="11528" width="13.5703125" style="308" customWidth="1"/>
    <col min="11529" max="11776" width="9.140625" style="308"/>
    <col min="11777" max="11777" width="6.140625" style="308" customWidth="1"/>
    <col min="11778" max="11778" width="13.7109375" style="308" customWidth="1"/>
    <col min="11779" max="11779" width="14.85546875" style="308" customWidth="1"/>
    <col min="11780" max="11780" width="14.28515625" style="308" customWidth="1"/>
    <col min="11781" max="11781" width="20.28515625" style="308" customWidth="1"/>
    <col min="11782" max="11782" width="11.42578125" style="308" customWidth="1"/>
    <col min="11783" max="11783" width="16.140625" style="308" customWidth="1"/>
    <col min="11784" max="11784" width="13.5703125" style="308" customWidth="1"/>
    <col min="11785" max="12032" width="9.140625" style="308"/>
    <col min="12033" max="12033" width="6.140625" style="308" customWidth="1"/>
    <col min="12034" max="12034" width="13.7109375" style="308" customWidth="1"/>
    <col min="12035" max="12035" width="14.85546875" style="308" customWidth="1"/>
    <col min="12036" max="12036" width="14.28515625" style="308" customWidth="1"/>
    <col min="12037" max="12037" width="20.28515625" style="308" customWidth="1"/>
    <col min="12038" max="12038" width="11.42578125" style="308" customWidth="1"/>
    <col min="12039" max="12039" width="16.140625" style="308" customWidth="1"/>
    <col min="12040" max="12040" width="13.5703125" style="308" customWidth="1"/>
    <col min="12041" max="12288" width="9.140625" style="308"/>
    <col min="12289" max="12289" width="6.140625" style="308" customWidth="1"/>
    <col min="12290" max="12290" width="13.7109375" style="308" customWidth="1"/>
    <col min="12291" max="12291" width="14.85546875" style="308" customWidth="1"/>
    <col min="12292" max="12292" width="14.28515625" style="308" customWidth="1"/>
    <col min="12293" max="12293" width="20.28515625" style="308" customWidth="1"/>
    <col min="12294" max="12294" width="11.42578125" style="308" customWidth="1"/>
    <col min="12295" max="12295" width="16.140625" style="308" customWidth="1"/>
    <col min="12296" max="12296" width="13.5703125" style="308" customWidth="1"/>
    <col min="12297" max="12544" width="9.140625" style="308"/>
    <col min="12545" max="12545" width="6.140625" style="308" customWidth="1"/>
    <col min="12546" max="12546" width="13.7109375" style="308" customWidth="1"/>
    <col min="12547" max="12547" width="14.85546875" style="308" customWidth="1"/>
    <col min="12548" max="12548" width="14.28515625" style="308" customWidth="1"/>
    <col min="12549" max="12549" width="20.28515625" style="308" customWidth="1"/>
    <col min="12550" max="12550" width="11.42578125" style="308" customWidth="1"/>
    <col min="12551" max="12551" width="16.140625" style="308" customWidth="1"/>
    <col min="12552" max="12552" width="13.5703125" style="308" customWidth="1"/>
    <col min="12553" max="12800" width="9.140625" style="308"/>
    <col min="12801" max="12801" width="6.140625" style="308" customWidth="1"/>
    <col min="12802" max="12802" width="13.7109375" style="308" customWidth="1"/>
    <col min="12803" max="12803" width="14.85546875" style="308" customWidth="1"/>
    <col min="12804" max="12804" width="14.28515625" style="308" customWidth="1"/>
    <col min="12805" max="12805" width="20.28515625" style="308" customWidth="1"/>
    <col min="12806" max="12806" width="11.42578125" style="308" customWidth="1"/>
    <col min="12807" max="12807" width="16.140625" style="308" customWidth="1"/>
    <col min="12808" max="12808" width="13.5703125" style="308" customWidth="1"/>
    <col min="12809" max="13056" width="9.140625" style="308"/>
    <col min="13057" max="13057" width="6.140625" style="308" customWidth="1"/>
    <col min="13058" max="13058" width="13.7109375" style="308" customWidth="1"/>
    <col min="13059" max="13059" width="14.85546875" style="308" customWidth="1"/>
    <col min="13060" max="13060" width="14.28515625" style="308" customWidth="1"/>
    <col min="13061" max="13061" width="20.28515625" style="308" customWidth="1"/>
    <col min="13062" max="13062" width="11.42578125" style="308" customWidth="1"/>
    <col min="13063" max="13063" width="16.140625" style="308" customWidth="1"/>
    <col min="13064" max="13064" width="13.5703125" style="308" customWidth="1"/>
    <col min="13065" max="13312" width="9.140625" style="308"/>
    <col min="13313" max="13313" width="6.140625" style="308" customWidth="1"/>
    <col min="13314" max="13314" width="13.7109375" style="308" customWidth="1"/>
    <col min="13315" max="13315" width="14.85546875" style="308" customWidth="1"/>
    <col min="13316" max="13316" width="14.28515625" style="308" customWidth="1"/>
    <col min="13317" max="13317" width="20.28515625" style="308" customWidth="1"/>
    <col min="13318" max="13318" width="11.42578125" style="308" customWidth="1"/>
    <col min="13319" max="13319" width="16.140625" style="308" customWidth="1"/>
    <col min="13320" max="13320" width="13.5703125" style="308" customWidth="1"/>
    <col min="13321" max="13568" width="9.140625" style="308"/>
    <col min="13569" max="13569" width="6.140625" style="308" customWidth="1"/>
    <col min="13570" max="13570" width="13.7109375" style="308" customWidth="1"/>
    <col min="13571" max="13571" width="14.85546875" style="308" customWidth="1"/>
    <col min="13572" max="13572" width="14.28515625" style="308" customWidth="1"/>
    <col min="13573" max="13573" width="20.28515625" style="308" customWidth="1"/>
    <col min="13574" max="13574" width="11.42578125" style="308" customWidth="1"/>
    <col min="13575" max="13575" width="16.140625" style="308" customWidth="1"/>
    <col min="13576" max="13576" width="13.5703125" style="308" customWidth="1"/>
    <col min="13577" max="13824" width="9.140625" style="308"/>
    <col min="13825" max="13825" width="6.140625" style="308" customWidth="1"/>
    <col min="13826" max="13826" width="13.7109375" style="308" customWidth="1"/>
    <col min="13827" max="13827" width="14.85546875" style="308" customWidth="1"/>
    <col min="13828" max="13828" width="14.28515625" style="308" customWidth="1"/>
    <col min="13829" max="13829" width="20.28515625" style="308" customWidth="1"/>
    <col min="13830" max="13830" width="11.42578125" style="308" customWidth="1"/>
    <col min="13831" max="13831" width="16.140625" style="308" customWidth="1"/>
    <col min="13832" max="13832" width="13.5703125" style="308" customWidth="1"/>
    <col min="13833" max="14080" width="9.140625" style="308"/>
    <col min="14081" max="14081" width="6.140625" style="308" customWidth="1"/>
    <col min="14082" max="14082" width="13.7109375" style="308" customWidth="1"/>
    <col min="14083" max="14083" width="14.85546875" style="308" customWidth="1"/>
    <col min="14084" max="14084" width="14.28515625" style="308" customWidth="1"/>
    <col min="14085" max="14085" width="20.28515625" style="308" customWidth="1"/>
    <col min="14086" max="14086" width="11.42578125" style="308" customWidth="1"/>
    <col min="14087" max="14087" width="16.140625" style="308" customWidth="1"/>
    <col min="14088" max="14088" width="13.5703125" style="308" customWidth="1"/>
    <col min="14089" max="14336" width="9.140625" style="308"/>
    <col min="14337" max="14337" width="6.140625" style="308" customWidth="1"/>
    <col min="14338" max="14338" width="13.7109375" style="308" customWidth="1"/>
    <col min="14339" max="14339" width="14.85546875" style="308" customWidth="1"/>
    <col min="14340" max="14340" width="14.28515625" style="308" customWidth="1"/>
    <col min="14341" max="14341" width="20.28515625" style="308" customWidth="1"/>
    <col min="14342" max="14342" width="11.42578125" style="308" customWidth="1"/>
    <col min="14343" max="14343" width="16.140625" style="308" customWidth="1"/>
    <col min="14344" max="14344" width="13.5703125" style="308" customWidth="1"/>
    <col min="14345" max="14592" width="9.140625" style="308"/>
    <col min="14593" max="14593" width="6.140625" style="308" customWidth="1"/>
    <col min="14594" max="14594" width="13.7109375" style="308" customWidth="1"/>
    <col min="14595" max="14595" width="14.85546875" style="308" customWidth="1"/>
    <col min="14596" max="14596" width="14.28515625" style="308" customWidth="1"/>
    <col min="14597" max="14597" width="20.28515625" style="308" customWidth="1"/>
    <col min="14598" max="14598" width="11.42578125" style="308" customWidth="1"/>
    <col min="14599" max="14599" width="16.140625" style="308" customWidth="1"/>
    <col min="14600" max="14600" width="13.5703125" style="308" customWidth="1"/>
    <col min="14601" max="14848" width="9.140625" style="308"/>
    <col min="14849" max="14849" width="6.140625" style="308" customWidth="1"/>
    <col min="14850" max="14850" width="13.7109375" style="308" customWidth="1"/>
    <col min="14851" max="14851" width="14.85546875" style="308" customWidth="1"/>
    <col min="14852" max="14852" width="14.28515625" style="308" customWidth="1"/>
    <col min="14853" max="14853" width="20.28515625" style="308" customWidth="1"/>
    <col min="14854" max="14854" width="11.42578125" style="308" customWidth="1"/>
    <col min="14855" max="14855" width="16.140625" style="308" customWidth="1"/>
    <col min="14856" max="14856" width="13.5703125" style="308" customWidth="1"/>
    <col min="14857" max="15104" width="9.140625" style="308"/>
    <col min="15105" max="15105" width="6.140625" style="308" customWidth="1"/>
    <col min="15106" max="15106" width="13.7109375" style="308" customWidth="1"/>
    <col min="15107" max="15107" width="14.85546875" style="308" customWidth="1"/>
    <col min="15108" max="15108" width="14.28515625" style="308" customWidth="1"/>
    <col min="15109" max="15109" width="20.28515625" style="308" customWidth="1"/>
    <col min="15110" max="15110" width="11.42578125" style="308" customWidth="1"/>
    <col min="15111" max="15111" width="16.140625" style="308" customWidth="1"/>
    <col min="15112" max="15112" width="13.5703125" style="308" customWidth="1"/>
    <col min="15113" max="15360" width="9.140625" style="308"/>
    <col min="15361" max="15361" width="6.140625" style="308" customWidth="1"/>
    <col min="15362" max="15362" width="13.7109375" style="308" customWidth="1"/>
    <col min="15363" max="15363" width="14.85546875" style="308" customWidth="1"/>
    <col min="15364" max="15364" width="14.28515625" style="308" customWidth="1"/>
    <col min="15365" max="15365" width="20.28515625" style="308" customWidth="1"/>
    <col min="15366" max="15366" width="11.42578125" style="308" customWidth="1"/>
    <col min="15367" max="15367" width="16.140625" style="308" customWidth="1"/>
    <col min="15368" max="15368" width="13.5703125" style="308" customWidth="1"/>
    <col min="15369" max="15616" width="9.140625" style="308"/>
    <col min="15617" max="15617" width="6.140625" style="308" customWidth="1"/>
    <col min="15618" max="15618" width="13.7109375" style="308" customWidth="1"/>
    <col min="15619" max="15619" width="14.85546875" style="308" customWidth="1"/>
    <col min="15620" max="15620" width="14.28515625" style="308" customWidth="1"/>
    <col min="15621" max="15621" width="20.28515625" style="308" customWidth="1"/>
    <col min="15622" max="15622" width="11.42578125" style="308" customWidth="1"/>
    <col min="15623" max="15623" width="16.140625" style="308" customWidth="1"/>
    <col min="15624" max="15624" width="13.5703125" style="308" customWidth="1"/>
    <col min="15625" max="15872" width="9.140625" style="308"/>
    <col min="15873" max="15873" width="6.140625" style="308" customWidth="1"/>
    <col min="15874" max="15874" width="13.7109375" style="308" customWidth="1"/>
    <col min="15875" max="15875" width="14.85546875" style="308" customWidth="1"/>
    <col min="15876" max="15876" width="14.28515625" style="308" customWidth="1"/>
    <col min="15877" max="15877" width="20.28515625" style="308" customWidth="1"/>
    <col min="15878" max="15878" width="11.42578125" style="308" customWidth="1"/>
    <col min="15879" max="15879" width="16.140625" style="308" customWidth="1"/>
    <col min="15880" max="15880" width="13.5703125" style="308" customWidth="1"/>
    <col min="15881" max="16128" width="9.140625" style="308"/>
    <col min="16129" max="16129" width="6.140625" style="308" customWidth="1"/>
    <col min="16130" max="16130" width="13.7109375" style="308" customWidth="1"/>
    <col min="16131" max="16131" width="14.85546875" style="308" customWidth="1"/>
    <col min="16132" max="16132" width="14.28515625" style="308" customWidth="1"/>
    <col min="16133" max="16133" width="20.28515625" style="308" customWidth="1"/>
    <col min="16134" max="16134" width="11.42578125" style="308" customWidth="1"/>
    <col min="16135" max="16135" width="16.140625" style="308" customWidth="1"/>
    <col min="16136" max="16136" width="13.5703125" style="308" customWidth="1"/>
    <col min="16137" max="16384" width="9.140625" style="308"/>
  </cols>
  <sheetData>
    <row r="1" spans="1:8" ht="30.75" customHeight="1" thickBot="1">
      <c r="A1" s="807" t="s">
        <v>2064</v>
      </c>
      <c r="B1" s="807"/>
      <c r="C1" s="807"/>
      <c r="D1" s="807"/>
      <c r="E1" s="807"/>
      <c r="F1" s="807"/>
      <c r="G1" s="807"/>
      <c r="H1" s="807"/>
    </row>
    <row r="2" spans="1:8" ht="77.25" thickBot="1">
      <c r="A2" s="309" t="s">
        <v>1812</v>
      </c>
      <c r="B2" s="310" t="s">
        <v>1765</v>
      </c>
      <c r="C2" s="311" t="s">
        <v>2033</v>
      </c>
      <c r="D2" s="311" t="s">
        <v>2034</v>
      </c>
      <c r="E2" s="311" t="s">
        <v>2035</v>
      </c>
      <c r="F2" s="312" t="s">
        <v>2036</v>
      </c>
    </row>
    <row r="3" spans="1:8">
      <c r="A3" s="313">
        <v>1</v>
      </c>
      <c r="B3" s="314">
        <v>2</v>
      </c>
      <c r="C3" s="314">
        <v>3</v>
      </c>
      <c r="D3" s="314">
        <v>4</v>
      </c>
      <c r="E3" s="314">
        <v>5</v>
      </c>
      <c r="F3" s="315" t="s">
        <v>2037</v>
      </c>
    </row>
    <row r="4" spans="1:8">
      <c r="A4" s="316">
        <v>1</v>
      </c>
      <c r="B4" s="317">
        <v>43922</v>
      </c>
      <c r="C4" s="318">
        <v>27591</v>
      </c>
      <c r="D4" s="318">
        <v>88023</v>
      </c>
      <c r="E4" s="318">
        <v>85660</v>
      </c>
      <c r="F4" s="319">
        <v>0.97315474364654697</v>
      </c>
    </row>
    <row r="5" spans="1:8">
      <c r="A5" s="316">
        <v>2</v>
      </c>
      <c r="B5" s="317">
        <v>43952</v>
      </c>
      <c r="C5" s="318">
        <v>42486</v>
      </c>
      <c r="D5" s="318">
        <v>88036</v>
      </c>
      <c r="E5" s="318">
        <v>146636</v>
      </c>
      <c r="F5" s="319">
        <v>1.6656367849516107</v>
      </c>
    </row>
    <row r="6" spans="1:8">
      <c r="A6" s="316">
        <v>3</v>
      </c>
      <c r="B6" s="317">
        <v>43983</v>
      </c>
      <c r="C6" s="318">
        <v>42601</v>
      </c>
      <c r="D6" s="318">
        <v>87953</v>
      </c>
      <c r="E6" s="318">
        <v>295630</v>
      </c>
      <c r="F6" s="319">
        <v>3.3612270189760438</v>
      </c>
    </row>
    <row r="7" spans="1:8">
      <c r="A7" s="321"/>
      <c r="B7" s="322" t="s">
        <v>2038</v>
      </c>
      <c r="C7" s="323">
        <v>112678</v>
      </c>
      <c r="D7" s="323">
        <v>87953</v>
      </c>
      <c r="E7" s="323">
        <v>527926</v>
      </c>
      <c r="F7" s="319">
        <v>6.0023648994349257</v>
      </c>
    </row>
    <row r="8" spans="1:8">
      <c r="A8" s="316">
        <v>4</v>
      </c>
      <c r="B8" s="317">
        <v>44013</v>
      </c>
      <c r="C8" s="318">
        <v>47971</v>
      </c>
      <c r="D8" s="318">
        <v>88163</v>
      </c>
      <c r="E8" s="318">
        <v>328391</v>
      </c>
      <c r="F8" s="319">
        <v>3.724816533012715</v>
      </c>
    </row>
    <row r="9" spans="1:8">
      <c r="A9" s="316">
        <v>5</v>
      </c>
      <c r="B9" s="317">
        <v>44044</v>
      </c>
      <c r="C9" s="318">
        <v>47145</v>
      </c>
      <c r="D9" s="318">
        <v>88027</v>
      </c>
      <c r="E9" s="318">
        <v>362630</v>
      </c>
      <c r="F9" s="319">
        <v>4.1195315073784178</v>
      </c>
    </row>
    <row r="10" spans="1:8">
      <c r="A10" s="316">
        <v>6</v>
      </c>
      <c r="B10" s="317">
        <v>44075</v>
      </c>
      <c r="C10" s="318">
        <v>48330</v>
      </c>
      <c r="D10" s="318">
        <v>88030</v>
      </c>
      <c r="E10" s="318">
        <v>339261</v>
      </c>
      <c r="F10" s="319">
        <v>3.853924798364194</v>
      </c>
    </row>
    <row r="11" spans="1:8">
      <c r="A11" s="321"/>
      <c r="B11" s="322" t="s">
        <v>2039</v>
      </c>
      <c r="C11" s="323">
        <v>143446</v>
      </c>
      <c r="D11" s="323">
        <v>88030</v>
      </c>
      <c r="E11" s="323">
        <v>1030282</v>
      </c>
      <c r="F11" s="319">
        <v>11.703760081790298</v>
      </c>
    </row>
    <row r="12" spans="1:8">
      <c r="A12" s="316">
        <v>7</v>
      </c>
      <c r="B12" s="317">
        <v>44105</v>
      </c>
      <c r="C12" s="318">
        <v>44738</v>
      </c>
      <c r="D12" s="318">
        <v>88053</v>
      </c>
      <c r="E12" s="318">
        <v>281120</v>
      </c>
      <c r="F12" s="319">
        <v>3.1926226250099372</v>
      </c>
    </row>
    <row r="13" spans="1:8">
      <c r="A13" s="316">
        <v>8</v>
      </c>
      <c r="B13" s="317">
        <v>44136</v>
      </c>
      <c r="C13" s="318">
        <v>37354</v>
      </c>
      <c r="D13" s="318">
        <v>88243</v>
      </c>
      <c r="E13" s="318">
        <v>174688</v>
      </c>
      <c r="F13" s="319">
        <v>1.9796244461317045</v>
      </c>
    </row>
    <row r="14" spans="1:8">
      <c r="A14" s="316">
        <v>9</v>
      </c>
      <c r="B14" s="317">
        <v>44166</v>
      </c>
      <c r="C14" s="318">
        <v>43236</v>
      </c>
      <c r="D14" s="318">
        <v>88479</v>
      </c>
      <c r="E14" s="318">
        <v>197799</v>
      </c>
      <c r="F14" s="319">
        <v>2.2355474180313974</v>
      </c>
    </row>
    <row r="15" spans="1:8">
      <c r="A15" s="321"/>
      <c r="B15" s="322" t="s">
        <v>2040</v>
      </c>
      <c r="C15" s="323">
        <v>125328</v>
      </c>
      <c r="D15" s="323">
        <v>88479</v>
      </c>
      <c r="E15" s="323">
        <v>653607</v>
      </c>
      <c r="F15" s="319">
        <v>7.3871427118299255</v>
      </c>
    </row>
    <row r="16" spans="1:8">
      <c r="A16" s="316">
        <v>1</v>
      </c>
      <c r="B16" s="317">
        <v>44197</v>
      </c>
      <c r="C16" s="318">
        <v>47458</v>
      </c>
      <c r="D16" s="318">
        <v>88877</v>
      </c>
      <c r="E16" s="318">
        <v>202082</v>
      </c>
      <c r="F16" s="319">
        <v>2.2737266109342125</v>
      </c>
    </row>
    <row r="17" spans="1:12">
      <c r="A17" s="316">
        <v>2</v>
      </c>
      <c r="B17" s="317">
        <v>44228</v>
      </c>
      <c r="C17" s="318">
        <v>43974</v>
      </c>
      <c r="D17" s="318">
        <v>88963</v>
      </c>
      <c r="E17" s="318">
        <v>187631</v>
      </c>
      <c r="F17" s="319">
        <v>2.1090902959657387</v>
      </c>
    </row>
    <row r="18" spans="1:12">
      <c r="A18" s="316">
        <v>3</v>
      </c>
      <c r="B18" s="317">
        <v>44256</v>
      </c>
      <c r="C18" s="318">
        <v>43237</v>
      </c>
      <c r="D18" s="318">
        <v>89019</v>
      </c>
      <c r="E18" s="318">
        <v>208596</v>
      </c>
      <c r="F18" s="319">
        <v>2.3432750311731203</v>
      </c>
    </row>
    <row r="19" spans="1:12">
      <c r="A19" s="324"/>
      <c r="B19" s="322" t="s">
        <v>2041</v>
      </c>
      <c r="C19" s="323">
        <v>134669</v>
      </c>
      <c r="D19" s="323">
        <v>89019</v>
      </c>
      <c r="E19" s="323">
        <v>598309</v>
      </c>
      <c r="F19" s="325">
        <v>6.7211381839831947</v>
      </c>
    </row>
    <row r="20" spans="1:12" ht="13.5" thickBot="1">
      <c r="A20" s="324"/>
      <c r="B20" s="322" t="s">
        <v>2042</v>
      </c>
      <c r="C20" s="323">
        <v>516121</v>
      </c>
      <c r="D20" s="323">
        <v>89019</v>
      </c>
      <c r="E20" s="323">
        <v>2810124</v>
      </c>
      <c r="F20" s="325">
        <v>31.567687796987158</v>
      </c>
    </row>
    <row r="21" spans="1:12" ht="31.5" customHeight="1" thickBot="1">
      <c r="A21" s="808" t="s">
        <v>2065</v>
      </c>
      <c r="B21" s="809"/>
      <c r="C21" s="809"/>
      <c r="D21" s="809"/>
      <c r="E21" s="809"/>
      <c r="F21" s="809"/>
      <c r="G21" s="810"/>
      <c r="H21" s="811"/>
    </row>
    <row r="22" spans="1:12" ht="105" customHeight="1" thickBot="1">
      <c r="A22" s="309" t="s">
        <v>1812</v>
      </c>
      <c r="B22" s="310" t="s">
        <v>1765</v>
      </c>
      <c r="C22" s="326" t="s">
        <v>2044</v>
      </c>
      <c r="D22" s="311" t="s">
        <v>2045</v>
      </c>
      <c r="E22" s="311" t="s">
        <v>2046</v>
      </c>
      <c r="F22" s="311" t="s">
        <v>2034</v>
      </c>
      <c r="G22" s="327" t="s">
        <v>2047</v>
      </c>
      <c r="H22" s="328" t="s">
        <v>2048</v>
      </c>
    </row>
    <row r="23" spans="1:12" ht="13.5" thickBot="1">
      <c r="A23" s="344">
        <v>1</v>
      </c>
      <c r="B23" s="345">
        <v>2</v>
      </c>
      <c r="C23" s="345">
        <v>3</v>
      </c>
      <c r="D23" s="345">
        <v>4</v>
      </c>
      <c r="E23" s="345" t="s">
        <v>2049</v>
      </c>
      <c r="F23" s="345">
        <v>6</v>
      </c>
      <c r="G23" s="354">
        <v>7</v>
      </c>
      <c r="H23" s="355" t="s">
        <v>2050</v>
      </c>
      <c r="J23" s="342"/>
      <c r="K23" s="342"/>
      <c r="L23" s="342"/>
    </row>
    <row r="24" spans="1:12">
      <c r="A24" s="316">
        <v>1</v>
      </c>
      <c r="B24" s="317">
        <v>43922</v>
      </c>
      <c r="C24" s="333">
        <v>5.5833761562178841E-2</v>
      </c>
      <c r="D24" s="334">
        <v>27591</v>
      </c>
      <c r="E24" s="335">
        <v>1540.5093152620764</v>
      </c>
      <c r="F24" s="336">
        <v>88023</v>
      </c>
      <c r="G24" s="318">
        <v>3550.1399999999971</v>
      </c>
      <c r="H24" s="337">
        <v>4.0331958692614397E-2</v>
      </c>
    </row>
    <row r="25" spans="1:12">
      <c r="A25" s="316">
        <v>2</v>
      </c>
      <c r="B25" s="317">
        <v>43952</v>
      </c>
      <c r="C25" s="333">
        <v>9.8806442613099843E-2</v>
      </c>
      <c r="D25" s="334">
        <v>42486</v>
      </c>
      <c r="E25" s="335">
        <v>4197.89052086016</v>
      </c>
      <c r="F25" s="336">
        <v>88036</v>
      </c>
      <c r="G25" s="318">
        <v>9636.0745833333112</v>
      </c>
      <c r="H25" s="337">
        <v>0.10945607005467435</v>
      </c>
    </row>
    <row r="26" spans="1:12">
      <c r="A26" s="316">
        <v>3</v>
      </c>
      <c r="B26" s="317">
        <v>43983</v>
      </c>
      <c r="C26" s="333">
        <v>0.13166780681351756</v>
      </c>
      <c r="D26" s="334">
        <v>42601</v>
      </c>
      <c r="E26" s="335">
        <v>5609.1802380626614</v>
      </c>
      <c r="F26" s="336">
        <v>87953</v>
      </c>
      <c r="G26" s="318">
        <v>17332.480000000007</v>
      </c>
      <c r="H26" s="337">
        <v>0.19706525075892814</v>
      </c>
    </row>
    <row r="27" spans="1:12">
      <c r="A27" s="321"/>
      <c r="B27" s="322" t="s">
        <v>2038</v>
      </c>
      <c r="C27" s="338">
        <v>0.28630801098879621</v>
      </c>
      <c r="D27" s="339">
        <v>112678</v>
      </c>
      <c r="E27" s="335">
        <v>32260.614062195578</v>
      </c>
      <c r="F27" s="340">
        <v>87953</v>
      </c>
      <c r="G27" s="323">
        <v>30518.694583333312</v>
      </c>
      <c r="H27" s="337">
        <v>0.34698867103263459</v>
      </c>
    </row>
    <row r="28" spans="1:12">
      <c r="A28" s="316">
        <v>4</v>
      </c>
      <c r="B28" s="317">
        <v>44013</v>
      </c>
      <c r="C28" s="333">
        <v>4.6154868441180975E-2</v>
      </c>
      <c r="D28" s="334">
        <v>47971</v>
      </c>
      <c r="E28" s="335">
        <v>2622.6475739247303</v>
      </c>
      <c r="F28" s="336">
        <v>88163</v>
      </c>
      <c r="G28" s="318">
        <v>15527.905416666705</v>
      </c>
      <c r="H28" s="337">
        <v>0.17612723497007479</v>
      </c>
    </row>
    <row r="29" spans="1:12">
      <c r="A29" s="316">
        <v>5</v>
      </c>
      <c r="B29" s="317">
        <v>44044</v>
      </c>
      <c r="C29" s="333">
        <v>3.5496947835738077E-2</v>
      </c>
      <c r="D29" s="334">
        <v>47145</v>
      </c>
      <c r="E29" s="335">
        <v>2817.6956512632105</v>
      </c>
      <c r="F29" s="336">
        <v>88027</v>
      </c>
      <c r="G29" s="318">
        <v>17082.910833333332</v>
      </c>
      <c r="H29" s="337">
        <v>0.19406444424248617</v>
      </c>
    </row>
    <row r="30" spans="1:12">
      <c r="A30" s="316">
        <v>6</v>
      </c>
      <c r="B30" s="317">
        <v>44075</v>
      </c>
      <c r="C30" s="333">
        <v>4.6406434474616294E-2</v>
      </c>
      <c r="D30" s="334">
        <v>48330</v>
      </c>
      <c r="E30" s="335">
        <v>1074.1671400973091</v>
      </c>
      <c r="F30" s="336">
        <v>88030</v>
      </c>
      <c r="G30" s="318">
        <v>17502.174999999999</v>
      </c>
      <c r="H30" s="337">
        <v>0.19882057253209132</v>
      </c>
    </row>
    <row r="31" spans="1:12">
      <c r="A31" s="321"/>
      <c r="B31" s="322" t="s">
        <v>2039</v>
      </c>
      <c r="C31" s="338">
        <v>0.12805825075153535</v>
      </c>
      <c r="D31" s="339">
        <v>143446</v>
      </c>
      <c r="E31" s="335">
        <v>18369.443837304738</v>
      </c>
      <c r="F31" s="340">
        <v>88030</v>
      </c>
      <c r="G31" s="323">
        <v>50112.991250000036</v>
      </c>
      <c r="H31" s="337">
        <v>0.56927173974781364</v>
      </c>
    </row>
    <row r="32" spans="1:12">
      <c r="A32" s="316">
        <v>7</v>
      </c>
      <c r="B32" s="317">
        <v>44105</v>
      </c>
      <c r="C32" s="333">
        <v>5.5216869982275048E-2</v>
      </c>
      <c r="D32" s="334">
        <v>44738</v>
      </c>
      <c r="E32" s="335">
        <v>3119.6501601059354</v>
      </c>
      <c r="F32" s="336">
        <v>88053</v>
      </c>
      <c r="G32" s="318">
        <v>14774.886249999996</v>
      </c>
      <c r="H32" s="337">
        <v>0.16779537608031522</v>
      </c>
    </row>
    <row r="33" spans="1:8">
      <c r="A33" s="316">
        <v>8</v>
      </c>
      <c r="B33" s="317">
        <v>44136</v>
      </c>
      <c r="C33" s="333">
        <v>4.7673893946653882E-2</v>
      </c>
      <c r="D33" s="334">
        <v>37354</v>
      </c>
      <c r="E33" s="335">
        <v>1999.0786462255685</v>
      </c>
      <c r="F33" s="336">
        <v>88243</v>
      </c>
      <c r="G33" s="318">
        <v>9401.9833333333427</v>
      </c>
      <c r="H33" s="337">
        <v>0.10654650604958289</v>
      </c>
    </row>
    <row r="34" spans="1:8">
      <c r="A34" s="316">
        <v>9</v>
      </c>
      <c r="B34" s="317">
        <v>44166</v>
      </c>
      <c r="C34" s="333">
        <v>5.1800311467073486E-2</v>
      </c>
      <c r="D34" s="334">
        <v>43236</v>
      </c>
      <c r="E34" s="335">
        <v>2664.3436254381568</v>
      </c>
      <c r="F34" s="336">
        <v>88479</v>
      </c>
      <c r="G34" s="318">
        <v>9396.9858333333377</v>
      </c>
      <c r="H34" s="337">
        <v>0.10620583226905071</v>
      </c>
    </row>
    <row r="35" spans="1:8">
      <c r="A35" s="321"/>
      <c r="B35" s="322" t="s">
        <v>2040</v>
      </c>
      <c r="C35" s="338">
        <v>0.15469107539600241</v>
      </c>
      <c r="D35" s="339">
        <v>125328</v>
      </c>
      <c r="E35" s="335">
        <v>19387.123097230189</v>
      </c>
      <c r="F35" s="340">
        <v>88479</v>
      </c>
      <c r="G35" s="323">
        <v>33573.855416666673</v>
      </c>
      <c r="H35" s="337">
        <v>0.3794556382493775</v>
      </c>
    </row>
    <row r="36" spans="1:8">
      <c r="A36" s="316">
        <v>1</v>
      </c>
      <c r="B36" s="317">
        <v>44197</v>
      </c>
      <c r="C36" s="333">
        <v>5.2229371218883262E-2</v>
      </c>
      <c r="D36" s="334">
        <v>47458</v>
      </c>
      <c r="E36" s="335">
        <v>3126.1188905352001</v>
      </c>
      <c r="F36" s="336">
        <v>88877</v>
      </c>
      <c r="G36" s="318">
        <v>11679.806249999981</v>
      </c>
      <c r="H36" s="337">
        <v>0.13141539712186484</v>
      </c>
    </row>
    <row r="37" spans="1:8">
      <c r="A37" s="316">
        <v>2</v>
      </c>
      <c r="B37" s="317">
        <v>44228</v>
      </c>
      <c r="C37" s="333">
        <v>5.0740393109540628E-2</v>
      </c>
      <c r="D37" s="334">
        <v>43974</v>
      </c>
      <c r="E37" s="335">
        <v>3766.4382026211774</v>
      </c>
      <c r="F37" s="336">
        <v>88963</v>
      </c>
      <c r="G37" s="318">
        <v>9879.4208333333336</v>
      </c>
      <c r="H37" s="337">
        <v>0.11105089569071787</v>
      </c>
    </row>
    <row r="38" spans="1:8">
      <c r="A38" s="316">
        <v>3</v>
      </c>
      <c r="B38" s="317">
        <v>44256</v>
      </c>
      <c r="C38" s="333">
        <v>5.0426019659624406E-2</v>
      </c>
      <c r="D38" s="334">
        <v>43237</v>
      </c>
      <c r="E38" s="335">
        <v>405.49808692213173</v>
      </c>
      <c r="F38" s="336">
        <v>89019</v>
      </c>
      <c r="G38" s="318">
        <v>12151.102499999986</v>
      </c>
      <c r="H38" s="337">
        <v>0.13650010110201177</v>
      </c>
    </row>
    <row r="39" spans="1:8">
      <c r="A39" s="324"/>
      <c r="B39" s="322" t="s">
        <v>2041</v>
      </c>
      <c r="C39" s="338">
        <v>0.15339578398804829</v>
      </c>
      <c r="D39" s="339">
        <v>134669</v>
      </c>
      <c r="E39" s="335">
        <v>20657.656833886474</v>
      </c>
      <c r="F39" s="340">
        <v>89019</v>
      </c>
      <c r="G39" s="323">
        <v>33710.329583333303</v>
      </c>
      <c r="H39" s="335">
        <v>0.37868690485551737</v>
      </c>
    </row>
    <row r="40" spans="1:8">
      <c r="A40" s="324"/>
      <c r="B40" s="322" t="s">
        <v>2042</v>
      </c>
      <c r="C40" s="338">
        <v>0.7224531211243822</v>
      </c>
      <c r="D40" s="339">
        <v>516121</v>
      </c>
      <c r="E40" s="335">
        <v>372873.22732783726</v>
      </c>
      <c r="F40" s="340">
        <v>89019</v>
      </c>
      <c r="G40" s="323">
        <v>147915.87083333332</v>
      </c>
      <c r="H40" s="335">
        <v>1.6616213486259486</v>
      </c>
    </row>
    <row r="41" spans="1:8" ht="29.25" customHeight="1" thickBot="1">
      <c r="A41" s="808" t="s">
        <v>2066</v>
      </c>
      <c r="B41" s="809"/>
      <c r="C41" s="809"/>
      <c r="D41" s="809"/>
      <c r="E41" s="809"/>
      <c r="F41" s="809"/>
      <c r="G41" s="809"/>
      <c r="H41" s="812"/>
    </row>
    <row r="42" spans="1:8" ht="91.5" thickBot="1">
      <c r="A42" s="309" t="s">
        <v>1812</v>
      </c>
      <c r="B42" s="310" t="s">
        <v>1765</v>
      </c>
      <c r="C42" s="326" t="s">
        <v>2052</v>
      </c>
      <c r="D42" s="326" t="s">
        <v>2053</v>
      </c>
      <c r="E42" s="326" t="s">
        <v>2054</v>
      </c>
      <c r="F42" s="326" t="s">
        <v>2055</v>
      </c>
      <c r="G42" s="311" t="s">
        <v>2056</v>
      </c>
      <c r="H42" s="312" t="s">
        <v>2057</v>
      </c>
    </row>
    <row r="43" spans="1:8" ht="13.5" thickBot="1">
      <c r="A43" s="344">
        <v>1</v>
      </c>
      <c r="B43" s="345">
        <v>2</v>
      </c>
      <c r="C43" s="345">
        <v>3</v>
      </c>
      <c r="D43" s="345">
        <v>4</v>
      </c>
      <c r="E43" s="345" t="s">
        <v>2049</v>
      </c>
      <c r="F43" s="345">
        <v>6</v>
      </c>
      <c r="G43" s="345">
        <v>7</v>
      </c>
      <c r="H43" s="346" t="s">
        <v>2050</v>
      </c>
    </row>
    <row r="44" spans="1:8">
      <c r="A44" s="347">
        <v>1</v>
      </c>
      <c r="B44" s="348">
        <v>43922</v>
      </c>
      <c r="C44" s="349">
        <v>1374</v>
      </c>
      <c r="D44" s="349">
        <v>27995</v>
      </c>
      <c r="E44" s="350">
        <v>38465130</v>
      </c>
      <c r="F44" s="349">
        <v>88023</v>
      </c>
      <c r="G44" s="349">
        <v>135642</v>
      </c>
      <c r="H44" s="351">
        <v>1.540983606557377</v>
      </c>
    </row>
    <row r="45" spans="1:8">
      <c r="A45" s="316">
        <v>2</v>
      </c>
      <c r="B45" s="317">
        <v>43952</v>
      </c>
      <c r="C45" s="318">
        <v>4574</v>
      </c>
      <c r="D45" s="318">
        <v>30898</v>
      </c>
      <c r="E45" s="325">
        <v>141327452</v>
      </c>
      <c r="F45" s="318">
        <v>88036</v>
      </c>
      <c r="G45" s="318">
        <v>118954</v>
      </c>
      <c r="H45" s="319">
        <v>1.3511972374937526</v>
      </c>
    </row>
    <row r="46" spans="1:8">
      <c r="A46" s="316">
        <v>3</v>
      </c>
      <c r="B46" s="317">
        <v>43983</v>
      </c>
      <c r="C46" s="318">
        <v>7013</v>
      </c>
      <c r="D46" s="318">
        <v>32951</v>
      </c>
      <c r="E46" s="325">
        <v>231085363</v>
      </c>
      <c r="F46" s="318">
        <v>87953</v>
      </c>
      <c r="G46" s="318">
        <v>176272</v>
      </c>
      <c r="H46" s="319">
        <v>2.0041613134287632</v>
      </c>
    </row>
    <row r="47" spans="1:8">
      <c r="A47" s="321"/>
      <c r="B47" s="322" t="s">
        <v>2038</v>
      </c>
      <c r="C47" s="323">
        <v>12961</v>
      </c>
      <c r="D47" s="323">
        <v>91844</v>
      </c>
      <c r="E47" s="325">
        <v>1190390084</v>
      </c>
      <c r="F47" s="323">
        <v>87953</v>
      </c>
      <c r="G47" s="323">
        <v>430868</v>
      </c>
      <c r="H47" s="319">
        <v>4.8988437006128276</v>
      </c>
    </row>
    <row r="48" spans="1:8">
      <c r="A48" s="316">
        <v>4</v>
      </c>
      <c r="B48" s="317">
        <v>44013</v>
      </c>
      <c r="C48" s="318">
        <v>1962</v>
      </c>
      <c r="D48" s="318">
        <v>39620</v>
      </c>
      <c r="E48" s="325">
        <v>77734440</v>
      </c>
      <c r="F48" s="318">
        <v>88163</v>
      </c>
      <c r="G48" s="318">
        <v>205519</v>
      </c>
      <c r="H48" s="319">
        <v>2.3311253019974365</v>
      </c>
    </row>
    <row r="49" spans="1:8">
      <c r="A49" s="316">
        <v>5</v>
      </c>
      <c r="B49" s="317">
        <v>44044</v>
      </c>
      <c r="C49" s="318">
        <v>2503</v>
      </c>
      <c r="D49" s="318">
        <v>38104</v>
      </c>
      <c r="E49" s="325">
        <v>95374312</v>
      </c>
      <c r="F49" s="318">
        <v>88027</v>
      </c>
      <c r="G49" s="318">
        <v>221648</v>
      </c>
      <c r="H49" s="319">
        <v>2.517954718438661</v>
      </c>
    </row>
    <row r="50" spans="1:8">
      <c r="A50" s="316">
        <v>6</v>
      </c>
      <c r="B50" s="317">
        <v>44075</v>
      </c>
      <c r="C50" s="318">
        <v>2271</v>
      </c>
      <c r="D50" s="318">
        <v>41651</v>
      </c>
      <c r="E50" s="325">
        <v>94589421</v>
      </c>
      <c r="F50" s="318">
        <v>88030</v>
      </c>
      <c r="G50" s="318">
        <v>228886</v>
      </c>
      <c r="H50" s="319">
        <v>2.6000908781097354</v>
      </c>
    </row>
    <row r="51" spans="1:8">
      <c r="A51" s="321"/>
      <c r="B51" s="322" t="s">
        <v>2039</v>
      </c>
      <c r="C51" s="323">
        <v>6736</v>
      </c>
      <c r="D51" s="323">
        <v>119375</v>
      </c>
      <c r="E51" s="325">
        <v>804110000</v>
      </c>
      <c r="F51" s="323">
        <v>88030</v>
      </c>
      <c r="G51" s="323">
        <v>656053</v>
      </c>
      <c r="H51" s="319">
        <v>7.4526070657730319</v>
      </c>
    </row>
    <row r="52" spans="1:8">
      <c r="A52" s="316">
        <v>7</v>
      </c>
      <c r="B52" s="317">
        <v>44105</v>
      </c>
      <c r="C52" s="318">
        <v>2184</v>
      </c>
      <c r="D52" s="318">
        <v>35712</v>
      </c>
      <c r="E52" s="325">
        <v>77995008</v>
      </c>
      <c r="F52" s="318">
        <v>88053</v>
      </c>
      <c r="G52" s="318">
        <v>191226</v>
      </c>
      <c r="H52" s="319">
        <v>2.1717147626997377</v>
      </c>
    </row>
    <row r="53" spans="1:8">
      <c r="A53" s="316">
        <v>8</v>
      </c>
      <c r="B53" s="317">
        <v>44136</v>
      </c>
      <c r="C53" s="318">
        <v>2158</v>
      </c>
      <c r="D53" s="318">
        <v>32180</v>
      </c>
      <c r="E53" s="325">
        <v>69444440</v>
      </c>
      <c r="F53" s="318">
        <v>88243</v>
      </c>
      <c r="G53" s="318">
        <v>236380</v>
      </c>
      <c r="H53" s="319">
        <v>2.678739390093265</v>
      </c>
    </row>
    <row r="54" spans="1:8">
      <c r="A54" s="316">
        <v>9</v>
      </c>
      <c r="B54" s="317">
        <v>44166</v>
      </c>
      <c r="C54" s="318">
        <v>1799</v>
      </c>
      <c r="D54" s="318">
        <v>33015</v>
      </c>
      <c r="E54" s="325">
        <v>59393985</v>
      </c>
      <c r="F54" s="318">
        <v>88479</v>
      </c>
      <c r="G54" s="318">
        <v>177885</v>
      </c>
      <c r="H54" s="319">
        <v>2.0104770623537789</v>
      </c>
    </row>
    <row r="55" spans="1:8">
      <c r="A55" s="321"/>
      <c r="B55" s="322" t="s">
        <v>2040</v>
      </c>
      <c r="C55" s="323">
        <v>6141</v>
      </c>
      <c r="D55" s="323">
        <v>100907</v>
      </c>
      <c r="E55" s="325">
        <v>619669887</v>
      </c>
      <c r="F55" s="323">
        <v>88479</v>
      </c>
      <c r="G55" s="323">
        <v>605491</v>
      </c>
      <c r="H55" s="319">
        <v>6.8433300557194361</v>
      </c>
    </row>
    <row r="56" spans="1:8">
      <c r="A56" s="316">
        <v>1</v>
      </c>
      <c r="B56" s="317">
        <v>44197</v>
      </c>
      <c r="C56" s="318">
        <v>1597</v>
      </c>
      <c r="D56" s="318">
        <v>32629</v>
      </c>
      <c r="E56" s="325">
        <v>52108513</v>
      </c>
      <c r="F56" s="318">
        <v>88877</v>
      </c>
      <c r="G56" s="318">
        <v>173998</v>
      </c>
      <c r="H56" s="319">
        <v>1.9577393476377465</v>
      </c>
    </row>
    <row r="57" spans="1:8">
      <c r="A57" s="316">
        <v>2</v>
      </c>
      <c r="B57" s="317">
        <v>44228</v>
      </c>
      <c r="C57" s="318">
        <v>8204</v>
      </c>
      <c r="D57" s="318">
        <v>34600</v>
      </c>
      <c r="E57" s="325">
        <v>283858400</v>
      </c>
      <c r="F57" s="318">
        <v>88963</v>
      </c>
      <c r="G57" s="318">
        <v>193761</v>
      </c>
      <c r="H57" s="319">
        <v>2.1779953463799555</v>
      </c>
    </row>
    <row r="58" spans="1:8">
      <c r="A58" s="352">
        <v>3</v>
      </c>
      <c r="B58" s="317">
        <v>44256</v>
      </c>
      <c r="C58" s="318">
        <v>1984</v>
      </c>
      <c r="D58" s="318">
        <v>30420</v>
      </c>
      <c r="E58" s="325">
        <v>60353280</v>
      </c>
      <c r="F58" s="318">
        <v>89019</v>
      </c>
      <c r="G58" s="318">
        <v>201170</v>
      </c>
      <c r="H58" s="325">
        <v>2.2598546377739583</v>
      </c>
    </row>
    <row r="59" spans="1:8">
      <c r="A59" s="324"/>
      <c r="B59" s="322" t="s">
        <v>2041</v>
      </c>
      <c r="C59" s="323">
        <v>11785</v>
      </c>
      <c r="D59" s="323">
        <v>97649</v>
      </c>
      <c r="E59" s="325">
        <v>1150793465</v>
      </c>
      <c r="F59" s="323">
        <v>89019</v>
      </c>
      <c r="G59" s="323">
        <v>568929</v>
      </c>
      <c r="H59" s="325">
        <v>6.3910962828160276</v>
      </c>
    </row>
    <row r="60" spans="1:8">
      <c r="A60" s="324"/>
      <c r="B60" s="322" t="s">
        <v>2042</v>
      </c>
      <c r="C60" s="323">
        <v>37623</v>
      </c>
      <c r="D60" s="323">
        <v>409775</v>
      </c>
      <c r="E60" s="325">
        <v>15416964825</v>
      </c>
      <c r="F60" s="323">
        <v>89019</v>
      </c>
      <c r="G60" s="323">
        <v>2261341</v>
      </c>
      <c r="H60" s="325">
        <v>25.402902751098079</v>
      </c>
    </row>
    <row r="62" spans="1:8" ht="14.25" customHeight="1">
      <c r="B62" s="353"/>
      <c r="C62" s="813"/>
      <c r="D62" s="813"/>
      <c r="E62" s="813"/>
      <c r="F62" s="813"/>
      <c r="G62" s="813"/>
      <c r="H62" s="813"/>
    </row>
  </sheetData>
  <mergeCells count="4">
    <mergeCell ref="A1:H1"/>
    <mergeCell ref="A21:H21"/>
    <mergeCell ref="A41:H41"/>
    <mergeCell ref="C62:H62"/>
  </mergeCells>
  <printOptions horizontalCentered="1" verticalCentered="1"/>
  <pageMargins left="0.25" right="0.25" top="0.25" bottom="0.25" header="0" footer="0"/>
  <pageSetup paperSize="9" scale="78" orientation="portrait" r:id="rId1"/>
  <rowBreaks count="1" manualBreakCount="1">
    <brk id="61" max="7"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62"/>
  <sheetViews>
    <sheetView view="pageBreakPreview" zoomScaleNormal="100" zoomScaleSheetLayoutView="100" workbookViewId="0">
      <selection activeCell="K5" sqref="K5"/>
    </sheetView>
  </sheetViews>
  <sheetFormatPr defaultRowHeight="12.75"/>
  <cols>
    <col min="1" max="1" width="6.140625" style="308" customWidth="1"/>
    <col min="2" max="2" width="13.7109375" style="308" customWidth="1"/>
    <col min="3" max="3" width="14.7109375" style="308" bestFit="1" customWidth="1"/>
    <col min="4" max="4" width="18.42578125" style="308" bestFit="1" customWidth="1"/>
    <col min="5" max="5" width="20.28515625" style="308" customWidth="1"/>
    <col min="6" max="6" width="11.5703125" style="308" bestFit="1" customWidth="1"/>
    <col min="7" max="7" width="14.85546875" style="308" bestFit="1" customWidth="1"/>
    <col min="8" max="8" width="13.5703125" style="308" customWidth="1"/>
    <col min="9" max="256" width="9.140625" style="308"/>
    <col min="257" max="257" width="6.140625" style="308" customWidth="1"/>
    <col min="258" max="258" width="13.7109375" style="308" customWidth="1"/>
    <col min="259" max="259" width="14.7109375" style="308" bestFit="1" customWidth="1"/>
    <col min="260" max="260" width="18.42578125" style="308" bestFit="1" customWidth="1"/>
    <col min="261" max="261" width="20.28515625" style="308" customWidth="1"/>
    <col min="262" max="262" width="11.5703125" style="308" bestFit="1" customWidth="1"/>
    <col min="263" max="263" width="14.85546875" style="308" bestFit="1" customWidth="1"/>
    <col min="264" max="264" width="13.5703125" style="308" customWidth="1"/>
    <col min="265" max="512" width="9.140625" style="308"/>
    <col min="513" max="513" width="6.140625" style="308" customWidth="1"/>
    <col min="514" max="514" width="13.7109375" style="308" customWidth="1"/>
    <col min="515" max="515" width="14.7109375" style="308" bestFit="1" customWidth="1"/>
    <col min="516" max="516" width="18.42578125" style="308" bestFit="1" customWidth="1"/>
    <col min="517" max="517" width="20.28515625" style="308" customWidth="1"/>
    <col min="518" max="518" width="11.5703125" style="308" bestFit="1" customWidth="1"/>
    <col min="519" max="519" width="14.85546875" style="308" bestFit="1" customWidth="1"/>
    <col min="520" max="520" width="13.5703125" style="308" customWidth="1"/>
    <col min="521" max="768" width="9.140625" style="308"/>
    <col min="769" max="769" width="6.140625" style="308" customWidth="1"/>
    <col min="770" max="770" width="13.7109375" style="308" customWidth="1"/>
    <col min="771" max="771" width="14.7109375" style="308" bestFit="1" customWidth="1"/>
    <col min="772" max="772" width="18.42578125" style="308" bestFit="1" customWidth="1"/>
    <col min="773" max="773" width="20.28515625" style="308" customWidth="1"/>
    <col min="774" max="774" width="11.5703125" style="308" bestFit="1" customWidth="1"/>
    <col min="775" max="775" width="14.85546875" style="308" bestFit="1" customWidth="1"/>
    <col min="776" max="776" width="13.5703125" style="308" customWidth="1"/>
    <col min="777" max="1024" width="9.140625" style="308"/>
    <col min="1025" max="1025" width="6.140625" style="308" customWidth="1"/>
    <col min="1026" max="1026" width="13.7109375" style="308" customWidth="1"/>
    <col min="1027" max="1027" width="14.7109375" style="308" bestFit="1" customWidth="1"/>
    <col min="1028" max="1028" width="18.42578125" style="308" bestFit="1" customWidth="1"/>
    <col min="1029" max="1029" width="20.28515625" style="308" customWidth="1"/>
    <col min="1030" max="1030" width="11.5703125" style="308" bestFit="1" customWidth="1"/>
    <col min="1031" max="1031" width="14.85546875" style="308" bestFit="1" customWidth="1"/>
    <col min="1032" max="1032" width="13.5703125" style="308" customWidth="1"/>
    <col min="1033" max="1280" width="9.140625" style="308"/>
    <col min="1281" max="1281" width="6.140625" style="308" customWidth="1"/>
    <col min="1282" max="1282" width="13.7109375" style="308" customWidth="1"/>
    <col min="1283" max="1283" width="14.7109375" style="308" bestFit="1" customWidth="1"/>
    <col min="1284" max="1284" width="18.42578125" style="308" bestFit="1" customWidth="1"/>
    <col min="1285" max="1285" width="20.28515625" style="308" customWidth="1"/>
    <col min="1286" max="1286" width="11.5703125" style="308" bestFit="1" customWidth="1"/>
    <col min="1287" max="1287" width="14.85546875" style="308" bestFit="1" customWidth="1"/>
    <col min="1288" max="1288" width="13.5703125" style="308" customWidth="1"/>
    <col min="1289" max="1536" width="9.140625" style="308"/>
    <col min="1537" max="1537" width="6.140625" style="308" customWidth="1"/>
    <col min="1538" max="1538" width="13.7109375" style="308" customWidth="1"/>
    <col min="1539" max="1539" width="14.7109375" style="308" bestFit="1" customWidth="1"/>
    <col min="1540" max="1540" width="18.42578125" style="308" bestFit="1" customWidth="1"/>
    <col min="1541" max="1541" width="20.28515625" style="308" customWidth="1"/>
    <col min="1542" max="1542" width="11.5703125" style="308" bestFit="1" customWidth="1"/>
    <col min="1543" max="1543" width="14.85546875" style="308" bestFit="1" customWidth="1"/>
    <col min="1544" max="1544" width="13.5703125" style="308" customWidth="1"/>
    <col min="1545" max="1792" width="9.140625" style="308"/>
    <col min="1793" max="1793" width="6.140625" style="308" customWidth="1"/>
    <col min="1794" max="1794" width="13.7109375" style="308" customWidth="1"/>
    <col min="1795" max="1795" width="14.7109375" style="308" bestFit="1" customWidth="1"/>
    <col min="1796" max="1796" width="18.42578125" style="308" bestFit="1" customWidth="1"/>
    <col min="1797" max="1797" width="20.28515625" style="308" customWidth="1"/>
    <col min="1798" max="1798" width="11.5703125" style="308" bestFit="1" customWidth="1"/>
    <col min="1799" max="1799" width="14.85546875" style="308" bestFit="1" customWidth="1"/>
    <col min="1800" max="1800" width="13.5703125" style="308" customWidth="1"/>
    <col min="1801" max="2048" width="9.140625" style="308"/>
    <col min="2049" max="2049" width="6.140625" style="308" customWidth="1"/>
    <col min="2050" max="2050" width="13.7109375" style="308" customWidth="1"/>
    <col min="2051" max="2051" width="14.7109375" style="308" bestFit="1" customWidth="1"/>
    <col min="2052" max="2052" width="18.42578125" style="308" bestFit="1" customWidth="1"/>
    <col min="2053" max="2053" width="20.28515625" style="308" customWidth="1"/>
    <col min="2054" max="2054" width="11.5703125" style="308" bestFit="1" customWidth="1"/>
    <col min="2055" max="2055" width="14.85546875" style="308" bestFit="1" customWidth="1"/>
    <col min="2056" max="2056" width="13.5703125" style="308" customWidth="1"/>
    <col min="2057" max="2304" width="9.140625" style="308"/>
    <col min="2305" max="2305" width="6.140625" style="308" customWidth="1"/>
    <col min="2306" max="2306" width="13.7109375" style="308" customWidth="1"/>
    <col min="2307" max="2307" width="14.7109375" style="308" bestFit="1" customWidth="1"/>
    <col min="2308" max="2308" width="18.42578125" style="308" bestFit="1" customWidth="1"/>
    <col min="2309" max="2309" width="20.28515625" style="308" customWidth="1"/>
    <col min="2310" max="2310" width="11.5703125" style="308" bestFit="1" customWidth="1"/>
    <col min="2311" max="2311" width="14.85546875" style="308" bestFit="1" customWidth="1"/>
    <col min="2312" max="2312" width="13.5703125" style="308" customWidth="1"/>
    <col min="2313" max="2560" width="9.140625" style="308"/>
    <col min="2561" max="2561" width="6.140625" style="308" customWidth="1"/>
    <col min="2562" max="2562" width="13.7109375" style="308" customWidth="1"/>
    <col min="2563" max="2563" width="14.7109375" style="308" bestFit="1" customWidth="1"/>
    <col min="2564" max="2564" width="18.42578125" style="308" bestFit="1" customWidth="1"/>
    <col min="2565" max="2565" width="20.28515625" style="308" customWidth="1"/>
    <col min="2566" max="2566" width="11.5703125" style="308" bestFit="1" customWidth="1"/>
    <col min="2567" max="2567" width="14.85546875" style="308" bestFit="1" customWidth="1"/>
    <col min="2568" max="2568" width="13.5703125" style="308" customWidth="1"/>
    <col min="2569" max="2816" width="9.140625" style="308"/>
    <col min="2817" max="2817" width="6.140625" style="308" customWidth="1"/>
    <col min="2818" max="2818" width="13.7109375" style="308" customWidth="1"/>
    <col min="2819" max="2819" width="14.7109375" style="308" bestFit="1" customWidth="1"/>
    <col min="2820" max="2820" width="18.42578125" style="308" bestFit="1" customWidth="1"/>
    <col min="2821" max="2821" width="20.28515625" style="308" customWidth="1"/>
    <col min="2822" max="2822" width="11.5703125" style="308" bestFit="1" customWidth="1"/>
    <col min="2823" max="2823" width="14.85546875" style="308" bestFit="1" customWidth="1"/>
    <col min="2824" max="2824" width="13.5703125" style="308" customWidth="1"/>
    <col min="2825" max="3072" width="9.140625" style="308"/>
    <col min="3073" max="3073" width="6.140625" style="308" customWidth="1"/>
    <col min="3074" max="3074" width="13.7109375" style="308" customWidth="1"/>
    <col min="3075" max="3075" width="14.7109375" style="308" bestFit="1" customWidth="1"/>
    <col min="3076" max="3076" width="18.42578125" style="308" bestFit="1" customWidth="1"/>
    <col min="3077" max="3077" width="20.28515625" style="308" customWidth="1"/>
    <col min="3078" max="3078" width="11.5703125" style="308" bestFit="1" customWidth="1"/>
    <col min="3079" max="3079" width="14.85546875" style="308" bestFit="1" customWidth="1"/>
    <col min="3080" max="3080" width="13.5703125" style="308" customWidth="1"/>
    <col min="3081" max="3328" width="9.140625" style="308"/>
    <col min="3329" max="3329" width="6.140625" style="308" customWidth="1"/>
    <col min="3330" max="3330" width="13.7109375" style="308" customWidth="1"/>
    <col min="3331" max="3331" width="14.7109375" style="308" bestFit="1" customWidth="1"/>
    <col min="3332" max="3332" width="18.42578125" style="308" bestFit="1" customWidth="1"/>
    <col min="3333" max="3333" width="20.28515625" style="308" customWidth="1"/>
    <col min="3334" max="3334" width="11.5703125" style="308" bestFit="1" customWidth="1"/>
    <col min="3335" max="3335" width="14.85546875" style="308" bestFit="1" customWidth="1"/>
    <col min="3336" max="3336" width="13.5703125" style="308" customWidth="1"/>
    <col min="3337" max="3584" width="9.140625" style="308"/>
    <col min="3585" max="3585" width="6.140625" style="308" customWidth="1"/>
    <col min="3586" max="3586" width="13.7109375" style="308" customWidth="1"/>
    <col min="3587" max="3587" width="14.7109375" style="308" bestFit="1" customWidth="1"/>
    <col min="3588" max="3588" width="18.42578125" style="308" bestFit="1" customWidth="1"/>
    <col min="3589" max="3589" width="20.28515625" style="308" customWidth="1"/>
    <col min="3590" max="3590" width="11.5703125" style="308" bestFit="1" customWidth="1"/>
    <col min="3591" max="3591" width="14.85546875" style="308" bestFit="1" customWidth="1"/>
    <col min="3592" max="3592" width="13.5703125" style="308" customWidth="1"/>
    <col min="3593" max="3840" width="9.140625" style="308"/>
    <col min="3841" max="3841" width="6.140625" style="308" customWidth="1"/>
    <col min="3842" max="3842" width="13.7109375" style="308" customWidth="1"/>
    <col min="3843" max="3843" width="14.7109375" style="308" bestFit="1" customWidth="1"/>
    <col min="3844" max="3844" width="18.42578125" style="308" bestFit="1" customWidth="1"/>
    <col min="3845" max="3845" width="20.28515625" style="308" customWidth="1"/>
    <col min="3846" max="3846" width="11.5703125" style="308" bestFit="1" customWidth="1"/>
    <col min="3847" max="3847" width="14.85546875" style="308" bestFit="1" customWidth="1"/>
    <col min="3848" max="3848" width="13.5703125" style="308" customWidth="1"/>
    <col min="3849" max="4096" width="9.140625" style="308"/>
    <col min="4097" max="4097" width="6.140625" style="308" customWidth="1"/>
    <col min="4098" max="4098" width="13.7109375" style="308" customWidth="1"/>
    <col min="4099" max="4099" width="14.7109375" style="308" bestFit="1" customWidth="1"/>
    <col min="4100" max="4100" width="18.42578125" style="308" bestFit="1" customWidth="1"/>
    <col min="4101" max="4101" width="20.28515625" style="308" customWidth="1"/>
    <col min="4102" max="4102" width="11.5703125" style="308" bestFit="1" customWidth="1"/>
    <col min="4103" max="4103" width="14.85546875" style="308" bestFit="1" customWidth="1"/>
    <col min="4104" max="4104" width="13.5703125" style="308" customWidth="1"/>
    <col min="4105" max="4352" width="9.140625" style="308"/>
    <col min="4353" max="4353" width="6.140625" style="308" customWidth="1"/>
    <col min="4354" max="4354" width="13.7109375" style="308" customWidth="1"/>
    <col min="4355" max="4355" width="14.7109375" style="308" bestFit="1" customWidth="1"/>
    <col min="4356" max="4356" width="18.42578125" style="308" bestFit="1" customWidth="1"/>
    <col min="4357" max="4357" width="20.28515625" style="308" customWidth="1"/>
    <col min="4358" max="4358" width="11.5703125" style="308" bestFit="1" customWidth="1"/>
    <col min="4359" max="4359" width="14.85546875" style="308" bestFit="1" customWidth="1"/>
    <col min="4360" max="4360" width="13.5703125" style="308" customWidth="1"/>
    <col min="4361" max="4608" width="9.140625" style="308"/>
    <col min="4609" max="4609" width="6.140625" style="308" customWidth="1"/>
    <col min="4610" max="4610" width="13.7109375" style="308" customWidth="1"/>
    <col min="4611" max="4611" width="14.7109375" style="308" bestFit="1" customWidth="1"/>
    <col min="4612" max="4612" width="18.42578125" style="308" bestFit="1" customWidth="1"/>
    <col min="4613" max="4613" width="20.28515625" style="308" customWidth="1"/>
    <col min="4614" max="4614" width="11.5703125" style="308" bestFit="1" customWidth="1"/>
    <col min="4615" max="4615" width="14.85546875" style="308" bestFit="1" customWidth="1"/>
    <col min="4616" max="4616" width="13.5703125" style="308" customWidth="1"/>
    <col min="4617" max="4864" width="9.140625" style="308"/>
    <col min="4865" max="4865" width="6.140625" style="308" customWidth="1"/>
    <col min="4866" max="4866" width="13.7109375" style="308" customWidth="1"/>
    <col min="4867" max="4867" width="14.7109375" style="308" bestFit="1" customWidth="1"/>
    <col min="4868" max="4868" width="18.42578125" style="308" bestFit="1" customWidth="1"/>
    <col min="4869" max="4869" width="20.28515625" style="308" customWidth="1"/>
    <col min="4870" max="4870" width="11.5703125" style="308" bestFit="1" customWidth="1"/>
    <col min="4871" max="4871" width="14.85546875" style="308" bestFit="1" customWidth="1"/>
    <col min="4872" max="4872" width="13.5703125" style="308" customWidth="1"/>
    <col min="4873" max="5120" width="9.140625" style="308"/>
    <col min="5121" max="5121" width="6.140625" style="308" customWidth="1"/>
    <col min="5122" max="5122" width="13.7109375" style="308" customWidth="1"/>
    <col min="5123" max="5123" width="14.7109375" style="308" bestFit="1" customWidth="1"/>
    <col min="5124" max="5124" width="18.42578125" style="308" bestFit="1" customWidth="1"/>
    <col min="5125" max="5125" width="20.28515625" style="308" customWidth="1"/>
    <col min="5126" max="5126" width="11.5703125" style="308" bestFit="1" customWidth="1"/>
    <col min="5127" max="5127" width="14.85546875" style="308" bestFit="1" customWidth="1"/>
    <col min="5128" max="5128" width="13.5703125" style="308" customWidth="1"/>
    <col min="5129" max="5376" width="9.140625" style="308"/>
    <col min="5377" max="5377" width="6.140625" style="308" customWidth="1"/>
    <col min="5378" max="5378" width="13.7109375" style="308" customWidth="1"/>
    <col min="5379" max="5379" width="14.7109375" style="308" bestFit="1" customWidth="1"/>
    <col min="5380" max="5380" width="18.42578125" style="308" bestFit="1" customWidth="1"/>
    <col min="5381" max="5381" width="20.28515625" style="308" customWidth="1"/>
    <col min="5382" max="5382" width="11.5703125" style="308" bestFit="1" customWidth="1"/>
    <col min="5383" max="5383" width="14.85546875" style="308" bestFit="1" customWidth="1"/>
    <col min="5384" max="5384" width="13.5703125" style="308" customWidth="1"/>
    <col min="5385" max="5632" width="9.140625" style="308"/>
    <col min="5633" max="5633" width="6.140625" style="308" customWidth="1"/>
    <col min="5634" max="5634" width="13.7109375" style="308" customWidth="1"/>
    <col min="5635" max="5635" width="14.7109375" style="308" bestFit="1" customWidth="1"/>
    <col min="5636" max="5636" width="18.42578125" style="308" bestFit="1" customWidth="1"/>
    <col min="5637" max="5637" width="20.28515625" style="308" customWidth="1"/>
    <col min="5638" max="5638" width="11.5703125" style="308" bestFit="1" customWidth="1"/>
    <col min="5639" max="5639" width="14.85546875" style="308" bestFit="1" customWidth="1"/>
    <col min="5640" max="5640" width="13.5703125" style="308" customWidth="1"/>
    <col min="5641" max="5888" width="9.140625" style="308"/>
    <col min="5889" max="5889" width="6.140625" style="308" customWidth="1"/>
    <col min="5890" max="5890" width="13.7109375" style="308" customWidth="1"/>
    <col min="5891" max="5891" width="14.7109375" style="308" bestFit="1" customWidth="1"/>
    <col min="5892" max="5892" width="18.42578125" style="308" bestFit="1" customWidth="1"/>
    <col min="5893" max="5893" width="20.28515625" style="308" customWidth="1"/>
    <col min="5894" max="5894" width="11.5703125" style="308" bestFit="1" customWidth="1"/>
    <col min="5895" max="5895" width="14.85546875" style="308" bestFit="1" customWidth="1"/>
    <col min="5896" max="5896" width="13.5703125" style="308" customWidth="1"/>
    <col min="5897" max="6144" width="9.140625" style="308"/>
    <col min="6145" max="6145" width="6.140625" style="308" customWidth="1"/>
    <col min="6146" max="6146" width="13.7109375" style="308" customWidth="1"/>
    <col min="6147" max="6147" width="14.7109375" style="308" bestFit="1" customWidth="1"/>
    <col min="6148" max="6148" width="18.42578125" style="308" bestFit="1" customWidth="1"/>
    <col min="6149" max="6149" width="20.28515625" style="308" customWidth="1"/>
    <col min="6150" max="6150" width="11.5703125" style="308" bestFit="1" customWidth="1"/>
    <col min="6151" max="6151" width="14.85546875" style="308" bestFit="1" customWidth="1"/>
    <col min="6152" max="6152" width="13.5703125" style="308" customWidth="1"/>
    <col min="6153" max="6400" width="9.140625" style="308"/>
    <col min="6401" max="6401" width="6.140625" style="308" customWidth="1"/>
    <col min="6402" max="6402" width="13.7109375" style="308" customWidth="1"/>
    <col min="6403" max="6403" width="14.7109375" style="308" bestFit="1" customWidth="1"/>
    <col min="6404" max="6404" width="18.42578125" style="308" bestFit="1" customWidth="1"/>
    <col min="6405" max="6405" width="20.28515625" style="308" customWidth="1"/>
    <col min="6406" max="6406" width="11.5703125" style="308" bestFit="1" customWidth="1"/>
    <col min="6407" max="6407" width="14.85546875" style="308" bestFit="1" customWidth="1"/>
    <col min="6408" max="6408" width="13.5703125" style="308" customWidth="1"/>
    <col min="6409" max="6656" width="9.140625" style="308"/>
    <col min="6657" max="6657" width="6.140625" style="308" customWidth="1"/>
    <col min="6658" max="6658" width="13.7109375" style="308" customWidth="1"/>
    <col min="6659" max="6659" width="14.7109375" style="308" bestFit="1" customWidth="1"/>
    <col min="6660" max="6660" width="18.42578125" style="308" bestFit="1" customWidth="1"/>
    <col min="6661" max="6661" width="20.28515625" style="308" customWidth="1"/>
    <col min="6662" max="6662" width="11.5703125" style="308" bestFit="1" customWidth="1"/>
    <col min="6663" max="6663" width="14.85546875" style="308" bestFit="1" customWidth="1"/>
    <col min="6664" max="6664" width="13.5703125" style="308" customWidth="1"/>
    <col min="6665" max="6912" width="9.140625" style="308"/>
    <col min="6913" max="6913" width="6.140625" style="308" customWidth="1"/>
    <col min="6914" max="6914" width="13.7109375" style="308" customWidth="1"/>
    <col min="6915" max="6915" width="14.7109375" style="308" bestFit="1" customWidth="1"/>
    <col min="6916" max="6916" width="18.42578125" style="308" bestFit="1" customWidth="1"/>
    <col min="6917" max="6917" width="20.28515625" style="308" customWidth="1"/>
    <col min="6918" max="6918" width="11.5703125" style="308" bestFit="1" customWidth="1"/>
    <col min="6919" max="6919" width="14.85546875" style="308" bestFit="1" customWidth="1"/>
    <col min="6920" max="6920" width="13.5703125" style="308" customWidth="1"/>
    <col min="6921" max="7168" width="9.140625" style="308"/>
    <col min="7169" max="7169" width="6.140625" style="308" customWidth="1"/>
    <col min="7170" max="7170" width="13.7109375" style="308" customWidth="1"/>
    <col min="7171" max="7171" width="14.7109375" style="308" bestFit="1" customWidth="1"/>
    <col min="7172" max="7172" width="18.42578125" style="308" bestFit="1" customWidth="1"/>
    <col min="7173" max="7173" width="20.28515625" style="308" customWidth="1"/>
    <col min="7174" max="7174" width="11.5703125" style="308" bestFit="1" customWidth="1"/>
    <col min="7175" max="7175" width="14.85546875" style="308" bestFit="1" customWidth="1"/>
    <col min="7176" max="7176" width="13.5703125" style="308" customWidth="1"/>
    <col min="7177" max="7424" width="9.140625" style="308"/>
    <col min="7425" max="7425" width="6.140625" style="308" customWidth="1"/>
    <col min="7426" max="7426" width="13.7109375" style="308" customWidth="1"/>
    <col min="7427" max="7427" width="14.7109375" style="308" bestFit="1" customWidth="1"/>
    <col min="7428" max="7428" width="18.42578125" style="308" bestFit="1" customWidth="1"/>
    <col min="7429" max="7429" width="20.28515625" style="308" customWidth="1"/>
    <col min="7430" max="7430" width="11.5703125" style="308" bestFit="1" customWidth="1"/>
    <col min="7431" max="7431" width="14.85546875" style="308" bestFit="1" customWidth="1"/>
    <col min="7432" max="7432" width="13.5703125" style="308" customWidth="1"/>
    <col min="7433" max="7680" width="9.140625" style="308"/>
    <col min="7681" max="7681" width="6.140625" style="308" customWidth="1"/>
    <col min="7682" max="7682" width="13.7109375" style="308" customWidth="1"/>
    <col min="7683" max="7683" width="14.7109375" style="308" bestFit="1" customWidth="1"/>
    <col min="7684" max="7684" width="18.42578125" style="308" bestFit="1" customWidth="1"/>
    <col min="7685" max="7685" width="20.28515625" style="308" customWidth="1"/>
    <col min="7686" max="7686" width="11.5703125" style="308" bestFit="1" customWidth="1"/>
    <col min="7687" max="7687" width="14.85546875" style="308" bestFit="1" customWidth="1"/>
    <col min="7688" max="7688" width="13.5703125" style="308" customWidth="1"/>
    <col min="7689" max="7936" width="9.140625" style="308"/>
    <col min="7937" max="7937" width="6.140625" style="308" customWidth="1"/>
    <col min="7938" max="7938" width="13.7109375" style="308" customWidth="1"/>
    <col min="7939" max="7939" width="14.7109375" style="308" bestFit="1" customWidth="1"/>
    <col min="7940" max="7940" width="18.42578125" style="308" bestFit="1" customWidth="1"/>
    <col min="7941" max="7941" width="20.28515625" style="308" customWidth="1"/>
    <col min="7942" max="7942" width="11.5703125" style="308" bestFit="1" customWidth="1"/>
    <col min="7943" max="7943" width="14.85546875" style="308" bestFit="1" customWidth="1"/>
    <col min="7944" max="7944" width="13.5703125" style="308" customWidth="1"/>
    <col min="7945" max="8192" width="9.140625" style="308"/>
    <col min="8193" max="8193" width="6.140625" style="308" customWidth="1"/>
    <col min="8194" max="8194" width="13.7109375" style="308" customWidth="1"/>
    <col min="8195" max="8195" width="14.7109375" style="308" bestFit="1" customWidth="1"/>
    <col min="8196" max="8196" width="18.42578125" style="308" bestFit="1" customWidth="1"/>
    <col min="8197" max="8197" width="20.28515625" style="308" customWidth="1"/>
    <col min="8198" max="8198" width="11.5703125" style="308" bestFit="1" customWidth="1"/>
    <col min="8199" max="8199" width="14.85546875" style="308" bestFit="1" customWidth="1"/>
    <col min="8200" max="8200" width="13.5703125" style="308" customWidth="1"/>
    <col min="8201" max="8448" width="9.140625" style="308"/>
    <col min="8449" max="8449" width="6.140625" style="308" customWidth="1"/>
    <col min="8450" max="8450" width="13.7109375" style="308" customWidth="1"/>
    <col min="8451" max="8451" width="14.7109375" style="308" bestFit="1" customWidth="1"/>
    <col min="8452" max="8452" width="18.42578125" style="308" bestFit="1" customWidth="1"/>
    <col min="8453" max="8453" width="20.28515625" style="308" customWidth="1"/>
    <col min="8454" max="8454" width="11.5703125" style="308" bestFit="1" customWidth="1"/>
    <col min="8455" max="8455" width="14.85546875" style="308" bestFit="1" customWidth="1"/>
    <col min="8456" max="8456" width="13.5703125" style="308" customWidth="1"/>
    <col min="8457" max="8704" width="9.140625" style="308"/>
    <col min="8705" max="8705" width="6.140625" style="308" customWidth="1"/>
    <col min="8706" max="8706" width="13.7109375" style="308" customWidth="1"/>
    <col min="8707" max="8707" width="14.7109375" style="308" bestFit="1" customWidth="1"/>
    <col min="8708" max="8708" width="18.42578125" style="308" bestFit="1" customWidth="1"/>
    <col min="8709" max="8709" width="20.28515625" style="308" customWidth="1"/>
    <col min="8710" max="8710" width="11.5703125" style="308" bestFit="1" customWidth="1"/>
    <col min="8711" max="8711" width="14.85546875" style="308" bestFit="1" customWidth="1"/>
    <col min="8712" max="8712" width="13.5703125" style="308" customWidth="1"/>
    <col min="8713" max="8960" width="9.140625" style="308"/>
    <col min="8961" max="8961" width="6.140625" style="308" customWidth="1"/>
    <col min="8962" max="8962" width="13.7109375" style="308" customWidth="1"/>
    <col min="8963" max="8963" width="14.7109375" style="308" bestFit="1" customWidth="1"/>
    <col min="8964" max="8964" width="18.42578125" style="308" bestFit="1" customWidth="1"/>
    <col min="8965" max="8965" width="20.28515625" style="308" customWidth="1"/>
    <col min="8966" max="8966" width="11.5703125" style="308" bestFit="1" customWidth="1"/>
    <col min="8967" max="8967" width="14.85546875" style="308" bestFit="1" customWidth="1"/>
    <col min="8968" max="8968" width="13.5703125" style="308" customWidth="1"/>
    <col min="8969" max="9216" width="9.140625" style="308"/>
    <col min="9217" max="9217" width="6.140625" style="308" customWidth="1"/>
    <col min="9218" max="9218" width="13.7109375" style="308" customWidth="1"/>
    <col min="9219" max="9219" width="14.7109375" style="308" bestFit="1" customWidth="1"/>
    <col min="9220" max="9220" width="18.42578125" style="308" bestFit="1" customWidth="1"/>
    <col min="9221" max="9221" width="20.28515625" style="308" customWidth="1"/>
    <col min="9222" max="9222" width="11.5703125" style="308" bestFit="1" customWidth="1"/>
    <col min="9223" max="9223" width="14.85546875" style="308" bestFit="1" customWidth="1"/>
    <col min="9224" max="9224" width="13.5703125" style="308" customWidth="1"/>
    <col min="9225" max="9472" width="9.140625" style="308"/>
    <col min="9473" max="9473" width="6.140625" style="308" customWidth="1"/>
    <col min="9474" max="9474" width="13.7109375" style="308" customWidth="1"/>
    <col min="9475" max="9475" width="14.7109375" style="308" bestFit="1" customWidth="1"/>
    <col min="9476" max="9476" width="18.42578125" style="308" bestFit="1" customWidth="1"/>
    <col min="9477" max="9477" width="20.28515625" style="308" customWidth="1"/>
    <col min="9478" max="9478" width="11.5703125" style="308" bestFit="1" customWidth="1"/>
    <col min="9479" max="9479" width="14.85546875" style="308" bestFit="1" customWidth="1"/>
    <col min="9480" max="9480" width="13.5703125" style="308" customWidth="1"/>
    <col min="9481" max="9728" width="9.140625" style="308"/>
    <col min="9729" max="9729" width="6.140625" style="308" customWidth="1"/>
    <col min="9730" max="9730" width="13.7109375" style="308" customWidth="1"/>
    <col min="9731" max="9731" width="14.7109375" style="308" bestFit="1" customWidth="1"/>
    <col min="9732" max="9732" width="18.42578125" style="308" bestFit="1" customWidth="1"/>
    <col min="9733" max="9733" width="20.28515625" style="308" customWidth="1"/>
    <col min="9734" max="9734" width="11.5703125" style="308" bestFit="1" customWidth="1"/>
    <col min="9735" max="9735" width="14.85546875" style="308" bestFit="1" customWidth="1"/>
    <col min="9736" max="9736" width="13.5703125" style="308" customWidth="1"/>
    <col min="9737" max="9984" width="9.140625" style="308"/>
    <col min="9985" max="9985" width="6.140625" style="308" customWidth="1"/>
    <col min="9986" max="9986" width="13.7109375" style="308" customWidth="1"/>
    <col min="9987" max="9987" width="14.7109375" style="308" bestFit="1" customWidth="1"/>
    <col min="9988" max="9988" width="18.42578125" style="308" bestFit="1" customWidth="1"/>
    <col min="9989" max="9989" width="20.28515625" style="308" customWidth="1"/>
    <col min="9990" max="9990" width="11.5703125" style="308" bestFit="1" customWidth="1"/>
    <col min="9991" max="9991" width="14.85546875" style="308" bestFit="1" customWidth="1"/>
    <col min="9992" max="9992" width="13.5703125" style="308" customWidth="1"/>
    <col min="9993" max="10240" width="9.140625" style="308"/>
    <col min="10241" max="10241" width="6.140625" style="308" customWidth="1"/>
    <col min="10242" max="10242" width="13.7109375" style="308" customWidth="1"/>
    <col min="10243" max="10243" width="14.7109375" style="308" bestFit="1" customWidth="1"/>
    <col min="10244" max="10244" width="18.42578125" style="308" bestFit="1" customWidth="1"/>
    <col min="10245" max="10245" width="20.28515625" style="308" customWidth="1"/>
    <col min="10246" max="10246" width="11.5703125" style="308" bestFit="1" customWidth="1"/>
    <col min="10247" max="10247" width="14.85546875" style="308" bestFit="1" customWidth="1"/>
    <col min="10248" max="10248" width="13.5703125" style="308" customWidth="1"/>
    <col min="10249" max="10496" width="9.140625" style="308"/>
    <col min="10497" max="10497" width="6.140625" style="308" customWidth="1"/>
    <col min="10498" max="10498" width="13.7109375" style="308" customWidth="1"/>
    <col min="10499" max="10499" width="14.7109375" style="308" bestFit="1" customWidth="1"/>
    <col min="10500" max="10500" width="18.42578125" style="308" bestFit="1" customWidth="1"/>
    <col min="10501" max="10501" width="20.28515625" style="308" customWidth="1"/>
    <col min="10502" max="10502" width="11.5703125" style="308" bestFit="1" customWidth="1"/>
    <col min="10503" max="10503" width="14.85546875" style="308" bestFit="1" customWidth="1"/>
    <col min="10504" max="10504" width="13.5703125" style="308" customWidth="1"/>
    <col min="10505" max="10752" width="9.140625" style="308"/>
    <col min="10753" max="10753" width="6.140625" style="308" customWidth="1"/>
    <col min="10754" max="10754" width="13.7109375" style="308" customWidth="1"/>
    <col min="10755" max="10755" width="14.7109375" style="308" bestFit="1" customWidth="1"/>
    <col min="10756" max="10756" width="18.42578125" style="308" bestFit="1" customWidth="1"/>
    <col min="10757" max="10757" width="20.28515625" style="308" customWidth="1"/>
    <col min="10758" max="10758" width="11.5703125" style="308" bestFit="1" customWidth="1"/>
    <col min="10759" max="10759" width="14.85546875" style="308" bestFit="1" customWidth="1"/>
    <col min="10760" max="10760" width="13.5703125" style="308" customWidth="1"/>
    <col min="10761" max="11008" width="9.140625" style="308"/>
    <col min="11009" max="11009" width="6.140625" style="308" customWidth="1"/>
    <col min="11010" max="11010" width="13.7109375" style="308" customWidth="1"/>
    <col min="11011" max="11011" width="14.7109375" style="308" bestFit="1" customWidth="1"/>
    <col min="11012" max="11012" width="18.42578125" style="308" bestFit="1" customWidth="1"/>
    <col min="11013" max="11013" width="20.28515625" style="308" customWidth="1"/>
    <col min="11014" max="11014" width="11.5703125" style="308" bestFit="1" customWidth="1"/>
    <col min="11015" max="11015" width="14.85546875" style="308" bestFit="1" customWidth="1"/>
    <col min="11016" max="11016" width="13.5703125" style="308" customWidth="1"/>
    <col min="11017" max="11264" width="9.140625" style="308"/>
    <col min="11265" max="11265" width="6.140625" style="308" customWidth="1"/>
    <col min="11266" max="11266" width="13.7109375" style="308" customWidth="1"/>
    <col min="11267" max="11267" width="14.7109375" style="308" bestFit="1" customWidth="1"/>
    <col min="11268" max="11268" width="18.42578125" style="308" bestFit="1" customWidth="1"/>
    <col min="11269" max="11269" width="20.28515625" style="308" customWidth="1"/>
    <col min="11270" max="11270" width="11.5703125" style="308" bestFit="1" customWidth="1"/>
    <col min="11271" max="11271" width="14.85546875" style="308" bestFit="1" customWidth="1"/>
    <col min="11272" max="11272" width="13.5703125" style="308" customWidth="1"/>
    <col min="11273" max="11520" width="9.140625" style="308"/>
    <col min="11521" max="11521" width="6.140625" style="308" customWidth="1"/>
    <col min="11522" max="11522" width="13.7109375" style="308" customWidth="1"/>
    <col min="11523" max="11523" width="14.7109375" style="308" bestFit="1" customWidth="1"/>
    <col min="11524" max="11524" width="18.42578125" style="308" bestFit="1" customWidth="1"/>
    <col min="11525" max="11525" width="20.28515625" style="308" customWidth="1"/>
    <col min="11526" max="11526" width="11.5703125" style="308" bestFit="1" customWidth="1"/>
    <col min="11527" max="11527" width="14.85546875" style="308" bestFit="1" customWidth="1"/>
    <col min="11528" max="11528" width="13.5703125" style="308" customWidth="1"/>
    <col min="11529" max="11776" width="9.140625" style="308"/>
    <col min="11777" max="11777" width="6.140625" style="308" customWidth="1"/>
    <col min="11778" max="11778" width="13.7109375" style="308" customWidth="1"/>
    <col min="11779" max="11779" width="14.7109375" style="308" bestFit="1" customWidth="1"/>
    <col min="11780" max="11780" width="18.42578125" style="308" bestFit="1" customWidth="1"/>
    <col min="11781" max="11781" width="20.28515625" style="308" customWidth="1"/>
    <col min="11782" max="11782" width="11.5703125" style="308" bestFit="1" customWidth="1"/>
    <col min="11783" max="11783" width="14.85546875" style="308" bestFit="1" customWidth="1"/>
    <col min="11784" max="11784" width="13.5703125" style="308" customWidth="1"/>
    <col min="11785" max="12032" width="9.140625" style="308"/>
    <col min="12033" max="12033" width="6.140625" style="308" customWidth="1"/>
    <col min="12034" max="12034" width="13.7109375" style="308" customWidth="1"/>
    <col min="12035" max="12035" width="14.7109375" style="308" bestFit="1" customWidth="1"/>
    <col min="12036" max="12036" width="18.42578125" style="308" bestFit="1" customWidth="1"/>
    <col min="12037" max="12037" width="20.28515625" style="308" customWidth="1"/>
    <col min="12038" max="12038" width="11.5703125" style="308" bestFit="1" customWidth="1"/>
    <col min="12039" max="12039" width="14.85546875" style="308" bestFit="1" customWidth="1"/>
    <col min="12040" max="12040" width="13.5703125" style="308" customWidth="1"/>
    <col min="12041" max="12288" width="9.140625" style="308"/>
    <col min="12289" max="12289" width="6.140625" style="308" customWidth="1"/>
    <col min="12290" max="12290" width="13.7109375" style="308" customWidth="1"/>
    <col min="12291" max="12291" width="14.7109375" style="308" bestFit="1" customWidth="1"/>
    <col min="12292" max="12292" width="18.42578125" style="308" bestFit="1" customWidth="1"/>
    <col min="12293" max="12293" width="20.28515625" style="308" customWidth="1"/>
    <col min="12294" max="12294" width="11.5703125" style="308" bestFit="1" customWidth="1"/>
    <col min="12295" max="12295" width="14.85546875" style="308" bestFit="1" customWidth="1"/>
    <col min="12296" max="12296" width="13.5703125" style="308" customWidth="1"/>
    <col min="12297" max="12544" width="9.140625" style="308"/>
    <col min="12545" max="12545" width="6.140625" style="308" customWidth="1"/>
    <col min="12546" max="12546" width="13.7109375" style="308" customWidth="1"/>
    <col min="12547" max="12547" width="14.7109375" style="308" bestFit="1" customWidth="1"/>
    <col min="12548" max="12548" width="18.42578125" style="308" bestFit="1" customWidth="1"/>
    <col min="12549" max="12549" width="20.28515625" style="308" customWidth="1"/>
    <col min="12550" max="12550" width="11.5703125" style="308" bestFit="1" customWidth="1"/>
    <col min="12551" max="12551" width="14.85546875" style="308" bestFit="1" customWidth="1"/>
    <col min="12552" max="12552" width="13.5703125" style="308" customWidth="1"/>
    <col min="12553" max="12800" width="9.140625" style="308"/>
    <col min="12801" max="12801" width="6.140625" style="308" customWidth="1"/>
    <col min="12802" max="12802" width="13.7109375" style="308" customWidth="1"/>
    <col min="12803" max="12803" width="14.7109375" style="308" bestFit="1" customWidth="1"/>
    <col min="12804" max="12804" width="18.42578125" style="308" bestFit="1" customWidth="1"/>
    <col min="12805" max="12805" width="20.28515625" style="308" customWidth="1"/>
    <col min="12806" max="12806" width="11.5703125" style="308" bestFit="1" customWidth="1"/>
    <col min="12807" max="12807" width="14.85546875" style="308" bestFit="1" customWidth="1"/>
    <col min="12808" max="12808" width="13.5703125" style="308" customWidth="1"/>
    <col min="12809" max="13056" width="9.140625" style="308"/>
    <col min="13057" max="13057" width="6.140625" style="308" customWidth="1"/>
    <col min="13058" max="13058" width="13.7109375" style="308" customWidth="1"/>
    <col min="13059" max="13059" width="14.7109375" style="308" bestFit="1" customWidth="1"/>
    <col min="13060" max="13060" width="18.42578125" style="308" bestFit="1" customWidth="1"/>
    <col min="13061" max="13061" width="20.28515625" style="308" customWidth="1"/>
    <col min="13062" max="13062" width="11.5703125" style="308" bestFit="1" customWidth="1"/>
    <col min="13063" max="13063" width="14.85546875" style="308" bestFit="1" customWidth="1"/>
    <col min="13064" max="13064" width="13.5703125" style="308" customWidth="1"/>
    <col min="13065" max="13312" width="9.140625" style="308"/>
    <col min="13313" max="13313" width="6.140625" style="308" customWidth="1"/>
    <col min="13314" max="13314" width="13.7109375" style="308" customWidth="1"/>
    <col min="13315" max="13315" width="14.7109375" style="308" bestFit="1" customWidth="1"/>
    <col min="13316" max="13316" width="18.42578125" style="308" bestFit="1" customWidth="1"/>
    <col min="13317" max="13317" width="20.28515625" style="308" customWidth="1"/>
    <col min="13318" max="13318" width="11.5703125" style="308" bestFit="1" customWidth="1"/>
    <col min="13319" max="13319" width="14.85546875" style="308" bestFit="1" customWidth="1"/>
    <col min="13320" max="13320" width="13.5703125" style="308" customWidth="1"/>
    <col min="13321" max="13568" width="9.140625" style="308"/>
    <col min="13569" max="13569" width="6.140625" style="308" customWidth="1"/>
    <col min="13570" max="13570" width="13.7109375" style="308" customWidth="1"/>
    <col min="13571" max="13571" width="14.7109375" style="308" bestFit="1" customWidth="1"/>
    <col min="13572" max="13572" width="18.42578125" style="308" bestFit="1" customWidth="1"/>
    <col min="13573" max="13573" width="20.28515625" style="308" customWidth="1"/>
    <col min="13574" max="13574" width="11.5703125" style="308" bestFit="1" customWidth="1"/>
    <col min="13575" max="13575" width="14.85546875" style="308" bestFit="1" customWidth="1"/>
    <col min="13576" max="13576" width="13.5703125" style="308" customWidth="1"/>
    <col min="13577" max="13824" width="9.140625" style="308"/>
    <col min="13825" max="13825" width="6.140625" style="308" customWidth="1"/>
    <col min="13826" max="13826" width="13.7109375" style="308" customWidth="1"/>
    <col min="13827" max="13827" width="14.7109375" style="308" bestFit="1" customWidth="1"/>
    <col min="13828" max="13828" width="18.42578125" style="308" bestFit="1" customWidth="1"/>
    <col min="13829" max="13829" width="20.28515625" style="308" customWidth="1"/>
    <col min="13830" max="13830" width="11.5703125" style="308" bestFit="1" customWidth="1"/>
    <col min="13831" max="13831" width="14.85546875" style="308" bestFit="1" customWidth="1"/>
    <col min="13832" max="13832" width="13.5703125" style="308" customWidth="1"/>
    <col min="13833" max="14080" width="9.140625" style="308"/>
    <col min="14081" max="14081" width="6.140625" style="308" customWidth="1"/>
    <col min="14082" max="14082" width="13.7109375" style="308" customWidth="1"/>
    <col min="14083" max="14083" width="14.7109375" style="308" bestFit="1" customWidth="1"/>
    <col min="14084" max="14084" width="18.42578125" style="308" bestFit="1" customWidth="1"/>
    <col min="14085" max="14085" width="20.28515625" style="308" customWidth="1"/>
    <col min="14086" max="14086" width="11.5703125" style="308" bestFit="1" customWidth="1"/>
    <col min="14087" max="14087" width="14.85546875" style="308" bestFit="1" customWidth="1"/>
    <col min="14088" max="14088" width="13.5703125" style="308" customWidth="1"/>
    <col min="14089" max="14336" width="9.140625" style="308"/>
    <col min="14337" max="14337" width="6.140625" style="308" customWidth="1"/>
    <col min="14338" max="14338" width="13.7109375" style="308" customWidth="1"/>
    <col min="14339" max="14339" width="14.7109375" style="308" bestFit="1" customWidth="1"/>
    <col min="14340" max="14340" width="18.42578125" style="308" bestFit="1" customWidth="1"/>
    <col min="14341" max="14341" width="20.28515625" style="308" customWidth="1"/>
    <col min="14342" max="14342" width="11.5703125" style="308" bestFit="1" customWidth="1"/>
    <col min="14343" max="14343" width="14.85546875" style="308" bestFit="1" customWidth="1"/>
    <col min="14344" max="14344" width="13.5703125" style="308" customWidth="1"/>
    <col min="14345" max="14592" width="9.140625" style="308"/>
    <col min="14593" max="14593" width="6.140625" style="308" customWidth="1"/>
    <col min="14594" max="14594" width="13.7109375" style="308" customWidth="1"/>
    <col min="14595" max="14595" width="14.7109375" style="308" bestFit="1" customWidth="1"/>
    <col min="14596" max="14596" width="18.42578125" style="308" bestFit="1" customWidth="1"/>
    <col min="14597" max="14597" width="20.28515625" style="308" customWidth="1"/>
    <col min="14598" max="14598" width="11.5703125" style="308" bestFit="1" customWidth="1"/>
    <col min="14599" max="14599" width="14.85546875" style="308" bestFit="1" customWidth="1"/>
    <col min="14600" max="14600" width="13.5703125" style="308" customWidth="1"/>
    <col min="14601" max="14848" width="9.140625" style="308"/>
    <col min="14849" max="14849" width="6.140625" style="308" customWidth="1"/>
    <col min="14850" max="14850" width="13.7109375" style="308" customWidth="1"/>
    <col min="14851" max="14851" width="14.7109375" style="308" bestFit="1" customWidth="1"/>
    <col min="14852" max="14852" width="18.42578125" style="308" bestFit="1" customWidth="1"/>
    <col min="14853" max="14853" width="20.28515625" style="308" customWidth="1"/>
    <col min="14854" max="14854" width="11.5703125" style="308" bestFit="1" customWidth="1"/>
    <col min="14855" max="14855" width="14.85546875" style="308" bestFit="1" customWidth="1"/>
    <col min="14856" max="14856" width="13.5703125" style="308" customWidth="1"/>
    <col min="14857" max="15104" width="9.140625" style="308"/>
    <col min="15105" max="15105" width="6.140625" style="308" customWidth="1"/>
    <col min="15106" max="15106" width="13.7109375" style="308" customWidth="1"/>
    <col min="15107" max="15107" width="14.7109375" style="308" bestFit="1" customWidth="1"/>
    <col min="15108" max="15108" width="18.42578125" style="308" bestFit="1" customWidth="1"/>
    <col min="15109" max="15109" width="20.28515625" style="308" customWidth="1"/>
    <col min="15110" max="15110" width="11.5703125" style="308" bestFit="1" customWidth="1"/>
    <col min="15111" max="15111" width="14.85546875" style="308" bestFit="1" customWidth="1"/>
    <col min="15112" max="15112" width="13.5703125" style="308" customWidth="1"/>
    <col min="15113" max="15360" width="9.140625" style="308"/>
    <col min="15361" max="15361" width="6.140625" style="308" customWidth="1"/>
    <col min="15362" max="15362" width="13.7109375" style="308" customWidth="1"/>
    <col min="15363" max="15363" width="14.7109375" style="308" bestFit="1" customWidth="1"/>
    <col min="15364" max="15364" width="18.42578125" style="308" bestFit="1" customWidth="1"/>
    <col min="15365" max="15365" width="20.28515625" style="308" customWidth="1"/>
    <col min="15366" max="15366" width="11.5703125" style="308" bestFit="1" customWidth="1"/>
    <col min="15367" max="15367" width="14.85546875" style="308" bestFit="1" customWidth="1"/>
    <col min="15368" max="15368" width="13.5703125" style="308" customWidth="1"/>
    <col min="15369" max="15616" width="9.140625" style="308"/>
    <col min="15617" max="15617" width="6.140625" style="308" customWidth="1"/>
    <col min="15618" max="15618" width="13.7109375" style="308" customWidth="1"/>
    <col min="15619" max="15619" width="14.7109375" style="308" bestFit="1" customWidth="1"/>
    <col min="15620" max="15620" width="18.42578125" style="308" bestFit="1" customWidth="1"/>
    <col min="15621" max="15621" width="20.28515625" style="308" customWidth="1"/>
    <col min="15622" max="15622" width="11.5703125" style="308" bestFit="1" customWidth="1"/>
    <col min="15623" max="15623" width="14.85546875" style="308" bestFit="1" customWidth="1"/>
    <col min="15624" max="15624" width="13.5703125" style="308" customWidth="1"/>
    <col min="15625" max="15872" width="9.140625" style="308"/>
    <col min="15873" max="15873" width="6.140625" style="308" customWidth="1"/>
    <col min="15874" max="15874" width="13.7109375" style="308" customWidth="1"/>
    <col min="15875" max="15875" width="14.7109375" style="308" bestFit="1" customWidth="1"/>
    <col min="15876" max="15876" width="18.42578125" style="308" bestFit="1" customWidth="1"/>
    <col min="15877" max="15877" width="20.28515625" style="308" customWidth="1"/>
    <col min="15878" max="15878" width="11.5703125" style="308" bestFit="1" customWidth="1"/>
    <col min="15879" max="15879" width="14.85546875" style="308" bestFit="1" customWidth="1"/>
    <col min="15880" max="15880" width="13.5703125" style="308" customWidth="1"/>
    <col min="15881" max="16128" width="9.140625" style="308"/>
    <col min="16129" max="16129" width="6.140625" style="308" customWidth="1"/>
    <col min="16130" max="16130" width="13.7109375" style="308" customWidth="1"/>
    <col min="16131" max="16131" width="14.7109375" style="308" bestFit="1" customWidth="1"/>
    <col min="16132" max="16132" width="18.42578125" style="308" bestFit="1" customWidth="1"/>
    <col min="16133" max="16133" width="20.28515625" style="308" customWidth="1"/>
    <col min="16134" max="16134" width="11.5703125" style="308" bestFit="1" customWidth="1"/>
    <col min="16135" max="16135" width="14.85546875" style="308" bestFit="1" customWidth="1"/>
    <col min="16136" max="16136" width="13.5703125" style="308" customWidth="1"/>
    <col min="16137" max="16384" width="9.140625" style="308"/>
  </cols>
  <sheetData>
    <row r="1" spans="1:8" ht="30.75" customHeight="1" thickBot="1">
      <c r="A1" s="807" t="s">
        <v>2067</v>
      </c>
      <c r="B1" s="807"/>
      <c r="C1" s="807"/>
      <c r="D1" s="807"/>
      <c r="E1" s="807"/>
      <c r="F1" s="807"/>
      <c r="G1" s="807"/>
      <c r="H1" s="807"/>
    </row>
    <row r="2" spans="1:8" ht="77.25" thickBot="1">
      <c r="A2" s="309" t="s">
        <v>1812</v>
      </c>
      <c r="B2" s="310" t="s">
        <v>1765</v>
      </c>
      <c r="C2" s="311" t="s">
        <v>2033</v>
      </c>
      <c r="D2" s="311" t="s">
        <v>2034</v>
      </c>
      <c r="E2" s="311" t="s">
        <v>2035</v>
      </c>
      <c r="F2" s="312" t="s">
        <v>2036</v>
      </c>
    </row>
    <row r="3" spans="1:8">
      <c r="A3" s="313">
        <v>1</v>
      </c>
      <c r="B3" s="314">
        <v>2</v>
      </c>
      <c r="C3" s="314">
        <v>3</v>
      </c>
      <c r="D3" s="314">
        <v>4</v>
      </c>
      <c r="E3" s="314">
        <v>5</v>
      </c>
      <c r="F3" s="315" t="s">
        <v>2037</v>
      </c>
    </row>
    <row r="4" spans="1:8" ht="14.25">
      <c r="A4" s="316">
        <v>1</v>
      </c>
      <c r="B4" s="317">
        <v>43922</v>
      </c>
      <c r="C4" s="318">
        <v>3896963</v>
      </c>
      <c r="D4" s="318">
        <v>5511414</v>
      </c>
      <c r="E4" s="318">
        <v>21341693</v>
      </c>
      <c r="F4" s="359">
        <v>3.8722717981265786</v>
      </c>
    </row>
    <row r="5" spans="1:8">
      <c r="A5" s="316">
        <v>2</v>
      </c>
      <c r="B5" s="317">
        <v>43952</v>
      </c>
      <c r="C5" s="318">
        <v>4772497</v>
      </c>
      <c r="D5" s="318">
        <v>5514678</v>
      </c>
      <c r="E5" s="318">
        <v>30012868</v>
      </c>
      <c r="F5" s="319">
        <v>5.4423609139101137</v>
      </c>
    </row>
    <row r="6" spans="1:8">
      <c r="A6" s="316">
        <v>3</v>
      </c>
      <c r="B6" s="317">
        <v>43983</v>
      </c>
      <c r="C6" s="318">
        <v>5018817</v>
      </c>
      <c r="D6" s="318">
        <v>5542590</v>
      </c>
      <c r="E6" s="318">
        <v>61809586</v>
      </c>
      <c r="F6" s="319">
        <v>11.151751437504849</v>
      </c>
    </row>
    <row r="7" spans="1:8">
      <c r="A7" s="321"/>
      <c r="B7" s="322" t="s">
        <v>2038</v>
      </c>
      <c r="C7" s="323">
        <v>13688277</v>
      </c>
      <c r="D7" s="323">
        <v>5542590</v>
      </c>
      <c r="E7" s="323">
        <v>113164147</v>
      </c>
      <c r="F7" s="319">
        <v>20.417196112286856</v>
      </c>
    </row>
    <row r="8" spans="1:8">
      <c r="A8" s="316">
        <v>4</v>
      </c>
      <c r="B8" s="317">
        <v>44013</v>
      </c>
      <c r="C8" s="318">
        <v>4869883</v>
      </c>
      <c r="D8" s="318">
        <v>5502338</v>
      </c>
      <c r="E8" s="318">
        <v>60883595</v>
      </c>
      <c r="F8" s="319">
        <v>11.065040897160443</v>
      </c>
    </row>
    <row r="9" spans="1:8">
      <c r="A9" s="316">
        <v>5</v>
      </c>
      <c r="B9" s="317">
        <v>44044</v>
      </c>
      <c r="C9" s="318">
        <v>5175671</v>
      </c>
      <c r="D9" s="318">
        <v>5571223</v>
      </c>
      <c r="E9" s="318">
        <v>64161686</v>
      </c>
      <c r="F9" s="319">
        <v>11.516624985214198</v>
      </c>
    </row>
    <row r="10" spans="1:8">
      <c r="A10" s="316">
        <v>6</v>
      </c>
      <c r="B10" s="317">
        <v>44075</v>
      </c>
      <c r="C10" s="318">
        <v>5203407</v>
      </c>
      <c r="D10" s="318">
        <v>5538858</v>
      </c>
      <c r="E10" s="318">
        <v>64281395</v>
      </c>
      <c r="F10" s="319">
        <v>11.605532223429451</v>
      </c>
    </row>
    <row r="11" spans="1:8">
      <c r="A11" s="321"/>
      <c r="B11" s="322" t="s">
        <v>2039</v>
      </c>
      <c r="C11" s="323">
        <v>15248961</v>
      </c>
      <c r="D11" s="323">
        <v>5538858</v>
      </c>
      <c r="E11" s="323">
        <v>189326676</v>
      </c>
      <c r="F11" s="319">
        <v>34.181536338357112</v>
      </c>
    </row>
    <row r="12" spans="1:8">
      <c r="A12" s="316">
        <v>7</v>
      </c>
      <c r="B12" s="317">
        <v>44105</v>
      </c>
      <c r="C12" s="318">
        <v>5039771</v>
      </c>
      <c r="D12" s="318">
        <v>5544942</v>
      </c>
      <c r="E12" s="318">
        <v>49684111</v>
      </c>
      <c r="F12" s="319">
        <v>8.9602580153227933</v>
      </c>
    </row>
    <row r="13" spans="1:8">
      <c r="A13" s="316">
        <v>8</v>
      </c>
      <c r="B13" s="317">
        <v>44136</v>
      </c>
      <c r="C13" s="318">
        <v>4623646</v>
      </c>
      <c r="D13" s="318">
        <v>5552611</v>
      </c>
      <c r="E13" s="318">
        <v>35407378</v>
      </c>
      <c r="F13" s="319">
        <v>6.376707822680177</v>
      </c>
    </row>
    <row r="14" spans="1:8">
      <c r="A14" s="316">
        <v>9</v>
      </c>
      <c r="B14" s="317">
        <v>44166</v>
      </c>
      <c r="C14" s="318">
        <v>4754920</v>
      </c>
      <c r="D14" s="318">
        <v>5566565</v>
      </c>
      <c r="E14" s="318">
        <v>38858925</v>
      </c>
      <c r="F14" s="319">
        <v>6.9807727027349902</v>
      </c>
    </row>
    <row r="15" spans="1:8">
      <c r="A15" s="321"/>
      <c r="B15" s="322" t="s">
        <v>2040</v>
      </c>
      <c r="C15" s="323">
        <v>14418337</v>
      </c>
      <c r="D15" s="323">
        <v>5566565</v>
      </c>
      <c r="E15" s="323">
        <v>123950414</v>
      </c>
      <c r="F15" s="319">
        <v>22.266948108932528</v>
      </c>
    </row>
    <row r="16" spans="1:8">
      <c r="A16" s="316">
        <v>1</v>
      </c>
      <c r="B16" s="317">
        <v>44197</v>
      </c>
      <c r="C16" s="318">
        <v>4981540</v>
      </c>
      <c r="D16" s="318">
        <v>5565185</v>
      </c>
      <c r="E16" s="318">
        <v>40376813</v>
      </c>
      <c r="F16" s="319">
        <v>7.2552508137645022</v>
      </c>
    </row>
    <row r="17" spans="1:12">
      <c r="A17" s="316">
        <v>2</v>
      </c>
      <c r="B17" s="317">
        <v>44228</v>
      </c>
      <c r="C17" s="318">
        <v>4820070</v>
      </c>
      <c r="D17" s="318">
        <v>5577783</v>
      </c>
      <c r="E17" s="318">
        <v>32864068</v>
      </c>
      <c r="F17" s="319">
        <v>5.8919588660942885</v>
      </c>
    </row>
    <row r="18" spans="1:12">
      <c r="A18" s="316">
        <v>3</v>
      </c>
      <c r="B18" s="317">
        <v>44256</v>
      </c>
      <c r="C18" s="318">
        <v>4846769</v>
      </c>
      <c r="D18" s="318">
        <v>5580768</v>
      </c>
      <c r="E18" s="318">
        <v>33555376</v>
      </c>
      <c r="F18" s="319">
        <v>6.0126806919764446</v>
      </c>
    </row>
    <row r="19" spans="1:12">
      <c r="A19" s="321"/>
      <c r="B19" s="322" t="s">
        <v>2041</v>
      </c>
      <c r="C19" s="323">
        <v>14648379</v>
      </c>
      <c r="D19" s="323">
        <v>5580768</v>
      </c>
      <c r="E19" s="323">
        <v>106796257</v>
      </c>
      <c r="F19" s="319">
        <v>19.136480319554586</v>
      </c>
      <c r="I19" s="360">
        <v>95.549124063211366</v>
      </c>
    </row>
    <row r="20" spans="1:12" ht="13.5" thickBot="1">
      <c r="A20" s="361"/>
      <c r="B20" s="362" t="s">
        <v>2042</v>
      </c>
      <c r="C20" s="363">
        <v>58003954</v>
      </c>
      <c r="D20" s="363">
        <v>5580768</v>
      </c>
      <c r="E20" s="363">
        <v>533237494</v>
      </c>
      <c r="F20" s="364">
        <v>95.549124063211366</v>
      </c>
      <c r="I20" s="360"/>
    </row>
    <row r="21" spans="1:12" ht="31.5" customHeight="1" thickBot="1">
      <c r="A21" s="828" t="s">
        <v>2068</v>
      </c>
      <c r="B21" s="810"/>
      <c r="C21" s="810"/>
      <c r="D21" s="810"/>
      <c r="E21" s="810"/>
      <c r="F21" s="810"/>
      <c r="G21" s="810"/>
      <c r="H21" s="811"/>
    </row>
    <row r="22" spans="1:12" ht="105" customHeight="1" thickBot="1">
      <c r="A22" s="309" t="s">
        <v>1812</v>
      </c>
      <c r="B22" s="310" t="s">
        <v>1765</v>
      </c>
      <c r="C22" s="326" t="s">
        <v>2044</v>
      </c>
      <c r="D22" s="311" t="s">
        <v>2045</v>
      </c>
      <c r="E22" s="311" t="s">
        <v>2046</v>
      </c>
      <c r="F22" s="311" t="s">
        <v>2034</v>
      </c>
      <c r="G22" s="327" t="s">
        <v>2047</v>
      </c>
      <c r="H22" s="328" t="s">
        <v>2048</v>
      </c>
    </row>
    <row r="23" spans="1:12" ht="13.5" thickBot="1">
      <c r="A23" s="344">
        <v>1</v>
      </c>
      <c r="B23" s="345">
        <v>2</v>
      </c>
      <c r="C23" s="345">
        <v>3</v>
      </c>
      <c r="D23" s="345">
        <v>4</v>
      </c>
      <c r="E23" s="345" t="s">
        <v>2049</v>
      </c>
      <c r="F23" s="345">
        <v>6</v>
      </c>
      <c r="G23" s="354">
        <v>7</v>
      </c>
      <c r="H23" s="355" t="s">
        <v>2050</v>
      </c>
      <c r="J23" s="342"/>
      <c r="K23" s="342"/>
      <c r="L23" s="342"/>
    </row>
    <row r="24" spans="1:12">
      <c r="A24" s="316">
        <v>1</v>
      </c>
      <c r="B24" s="317">
        <v>43922</v>
      </c>
      <c r="C24" s="333">
        <v>6.8306955962449026E-2</v>
      </c>
      <c r="D24" s="334">
        <v>3896963</v>
      </c>
      <c r="E24" s="335">
        <v>266189.68002829322</v>
      </c>
      <c r="F24" s="336">
        <v>5511414</v>
      </c>
      <c r="G24" s="318">
        <v>1099209.16625</v>
      </c>
      <c r="H24" s="337">
        <v>0.19944231484878472</v>
      </c>
    </row>
    <row r="25" spans="1:12">
      <c r="A25" s="316">
        <v>2</v>
      </c>
      <c r="B25" s="317">
        <v>43952</v>
      </c>
      <c r="C25" s="333">
        <v>8.4917302798982172E-2</v>
      </c>
      <c r="D25" s="334">
        <v>4772497</v>
      </c>
      <c r="E25" s="335">
        <v>405267.57285623404</v>
      </c>
      <c r="F25" s="336">
        <v>5514678</v>
      </c>
      <c r="G25" s="318">
        <v>2110498.78125</v>
      </c>
      <c r="H25" s="337">
        <v>0.38270571396008979</v>
      </c>
    </row>
    <row r="26" spans="1:12">
      <c r="A26" s="316">
        <v>3</v>
      </c>
      <c r="B26" s="317">
        <v>43983</v>
      </c>
      <c r="C26" s="333">
        <v>0.10977134766792587</v>
      </c>
      <c r="D26" s="334">
        <v>5018817</v>
      </c>
      <c r="E26" s="335">
        <v>550922.30578869674</v>
      </c>
      <c r="F26" s="336">
        <v>5542590</v>
      </c>
      <c r="G26" s="318">
        <v>4624928.5758333327</v>
      </c>
      <c r="H26" s="337">
        <v>0.83443454699577868</v>
      </c>
    </row>
    <row r="27" spans="1:12">
      <c r="A27" s="321"/>
      <c r="B27" s="322" t="s">
        <v>2038</v>
      </c>
      <c r="C27" s="338">
        <v>0.26299560642935704</v>
      </c>
      <c r="D27" s="339">
        <v>13688277</v>
      </c>
      <c r="E27" s="335">
        <v>3599956.7105880203</v>
      </c>
      <c r="F27" s="340">
        <v>5542590</v>
      </c>
      <c r="G27" s="323">
        <v>7834636.5233333325</v>
      </c>
      <c r="H27" s="337">
        <v>1.4135334786324323</v>
      </c>
    </row>
    <row r="28" spans="1:12">
      <c r="A28" s="316">
        <v>4</v>
      </c>
      <c r="B28" s="317">
        <v>44013</v>
      </c>
      <c r="C28" s="333">
        <v>0.10634881481556828</v>
      </c>
      <c r="D28" s="334">
        <v>4869883</v>
      </c>
      <c r="E28" s="335">
        <v>517906.28534048412</v>
      </c>
      <c r="F28" s="336">
        <v>5502338</v>
      </c>
      <c r="G28" s="318">
        <v>4477116.9145833328</v>
      </c>
      <c r="H28" s="337">
        <v>0.81367537119372402</v>
      </c>
    </row>
    <row r="29" spans="1:12">
      <c r="A29" s="316">
        <v>5</v>
      </c>
      <c r="B29" s="317">
        <v>44044</v>
      </c>
      <c r="C29" s="333">
        <v>0.11420632313143701</v>
      </c>
      <c r="D29" s="334">
        <v>5175671</v>
      </c>
      <c r="E29" s="335">
        <v>591094.35464800778</v>
      </c>
      <c r="F29" s="336">
        <v>5571223</v>
      </c>
      <c r="G29" s="318">
        <v>4405789.2004166665</v>
      </c>
      <c r="H29" s="337">
        <v>0.79081185592762426</v>
      </c>
    </row>
    <row r="30" spans="1:12">
      <c r="A30" s="316">
        <v>6</v>
      </c>
      <c r="B30" s="317">
        <v>44075</v>
      </c>
      <c r="C30" s="333">
        <v>9.2317435240405366E-2</v>
      </c>
      <c r="D30" s="334">
        <v>5203407</v>
      </c>
      <c r="E30" s="335">
        <v>480365.18875197199</v>
      </c>
      <c r="F30" s="336">
        <v>5538858</v>
      </c>
      <c r="G30" s="318">
        <v>4450331.5412499998</v>
      </c>
      <c r="H30" s="337">
        <v>0.80347456844894738</v>
      </c>
    </row>
    <row r="31" spans="1:12">
      <c r="A31" s="321"/>
      <c r="B31" s="322" t="s">
        <v>2039</v>
      </c>
      <c r="C31" s="338">
        <v>0.31287257318741069</v>
      </c>
      <c r="D31" s="339">
        <v>15248961</v>
      </c>
      <c r="E31" s="335">
        <v>4770981.6665044716</v>
      </c>
      <c r="F31" s="340">
        <v>5538858</v>
      </c>
      <c r="G31" s="323">
        <v>13333237.65625</v>
      </c>
      <c r="H31" s="337">
        <v>2.4072178157031647</v>
      </c>
    </row>
    <row r="32" spans="1:12">
      <c r="A32" s="316">
        <v>7</v>
      </c>
      <c r="B32" s="317">
        <v>44105</v>
      </c>
      <c r="C32" s="333">
        <v>8.4372351725828479E-2</v>
      </c>
      <c r="D32" s="334">
        <v>5039771</v>
      </c>
      <c r="E32" s="335">
        <v>425217.33142963034</v>
      </c>
      <c r="F32" s="336">
        <v>5544942</v>
      </c>
      <c r="G32" s="318">
        <v>3339799.1149999998</v>
      </c>
      <c r="H32" s="337">
        <v>0.60231452646393768</v>
      </c>
    </row>
    <row r="33" spans="1:9">
      <c r="A33" s="316">
        <v>8</v>
      </c>
      <c r="B33" s="317">
        <v>44136</v>
      </c>
      <c r="C33" s="333">
        <v>6.9856337148915315E-2</v>
      </c>
      <c r="D33" s="334">
        <v>4623646</v>
      </c>
      <c r="E33" s="335">
        <v>322990.9738332337</v>
      </c>
      <c r="F33" s="336">
        <v>5552611</v>
      </c>
      <c r="G33" s="318">
        <v>2094782.1579166662</v>
      </c>
      <c r="H33" s="337">
        <v>0.37726074416462207</v>
      </c>
    </row>
    <row r="34" spans="1:9">
      <c r="A34" s="316">
        <v>9</v>
      </c>
      <c r="B34" s="317">
        <v>44166</v>
      </c>
      <c r="C34" s="333">
        <v>7.9564381793696085E-2</v>
      </c>
      <c r="D34" s="334">
        <v>4754920</v>
      </c>
      <c r="E34" s="335">
        <v>378322.27027848136</v>
      </c>
      <c r="F34" s="336">
        <v>5566565</v>
      </c>
      <c r="G34" s="318">
        <v>2486673.5174999996</v>
      </c>
      <c r="H34" s="337">
        <v>0.44671597610016223</v>
      </c>
    </row>
    <row r="35" spans="1:9">
      <c r="A35" s="321"/>
      <c r="B35" s="322" t="s">
        <v>2040</v>
      </c>
      <c r="C35" s="338">
        <v>0.23379307066843985</v>
      </c>
      <c r="D35" s="339">
        <v>14418337</v>
      </c>
      <c r="E35" s="335">
        <v>3370907.2811623812</v>
      </c>
      <c r="F35" s="340">
        <v>5566565</v>
      </c>
      <c r="G35" s="323">
        <v>7921254.7904166654</v>
      </c>
      <c r="H35" s="337">
        <v>1.4230058914998145</v>
      </c>
    </row>
    <row r="36" spans="1:9">
      <c r="A36" s="316">
        <v>1</v>
      </c>
      <c r="B36" s="317">
        <v>44197</v>
      </c>
      <c r="C36" s="333">
        <v>8.2675369533194487E-2</v>
      </c>
      <c r="D36" s="334">
        <v>4981540</v>
      </c>
      <c r="E36" s="335">
        <v>411850.66034438967</v>
      </c>
      <c r="F36" s="336">
        <v>5565185</v>
      </c>
      <c r="G36" s="318">
        <v>2628611.7737500002</v>
      </c>
      <c r="H36" s="337">
        <v>0.47233142721221311</v>
      </c>
    </row>
    <row r="37" spans="1:9">
      <c r="A37" s="316">
        <v>2</v>
      </c>
      <c r="B37" s="317">
        <v>44228</v>
      </c>
      <c r="C37" s="333">
        <v>8.5749472266200027E-2</v>
      </c>
      <c r="D37" s="334">
        <v>4820070</v>
      </c>
      <c r="E37" s="335">
        <v>413318.45878614276</v>
      </c>
      <c r="F37" s="336">
        <v>5577783</v>
      </c>
      <c r="G37" s="318">
        <v>2196603.7116666664</v>
      </c>
      <c r="H37" s="337">
        <v>0.39381304573280573</v>
      </c>
    </row>
    <row r="38" spans="1:9">
      <c r="A38" s="316">
        <v>3</v>
      </c>
      <c r="B38" s="317">
        <v>44256</v>
      </c>
      <c r="C38" s="333">
        <v>6.184530848139061E-2</v>
      </c>
      <c r="D38" s="334">
        <v>4846769</v>
      </c>
      <c r="E38" s="335">
        <v>299749.92394304107</v>
      </c>
      <c r="F38" s="336">
        <v>5580768</v>
      </c>
      <c r="G38" s="318">
        <v>1973634.531666667</v>
      </c>
      <c r="H38" s="337">
        <v>0.35364927043494138</v>
      </c>
    </row>
    <row r="39" spans="1:9" ht="13.5" thickBot="1">
      <c r="A39" s="321"/>
      <c r="B39" s="322" t="s">
        <v>2041</v>
      </c>
      <c r="C39" s="338">
        <v>0.23027015028078512</v>
      </c>
      <c r="D39" s="339">
        <v>14648379</v>
      </c>
      <c r="E39" s="335">
        <v>3373084.433699897</v>
      </c>
      <c r="F39" s="340">
        <v>5580768</v>
      </c>
      <c r="G39" s="323">
        <v>6798850.0170833338</v>
      </c>
      <c r="H39" s="337">
        <v>1.2182642276266158</v>
      </c>
      <c r="I39" s="365">
        <v>6.4306523738459171</v>
      </c>
    </row>
    <row r="40" spans="1:9" ht="13.5" thickBot="1">
      <c r="A40" s="361"/>
      <c r="B40" s="362" t="s">
        <v>2042</v>
      </c>
      <c r="C40" s="366">
        <v>1.0399314005659928</v>
      </c>
      <c r="D40" s="367">
        <v>58003954</v>
      </c>
      <c r="E40" s="368">
        <v>60320133.121585421</v>
      </c>
      <c r="F40" s="369">
        <v>5580768</v>
      </c>
      <c r="G40" s="363">
        <v>35887978.987083331</v>
      </c>
      <c r="H40" s="370">
        <v>6.4306523738459171</v>
      </c>
      <c r="I40" s="371"/>
    </row>
    <row r="41" spans="1:9" ht="29.25" customHeight="1" thickBot="1">
      <c r="A41" s="828" t="s">
        <v>2069</v>
      </c>
      <c r="B41" s="810"/>
      <c r="C41" s="810"/>
      <c r="D41" s="810"/>
      <c r="E41" s="810"/>
      <c r="F41" s="810"/>
      <c r="G41" s="810"/>
      <c r="H41" s="811"/>
    </row>
    <row r="42" spans="1:9" ht="78.75" thickBot="1">
      <c r="A42" s="309" t="s">
        <v>1812</v>
      </c>
      <c r="B42" s="310" t="s">
        <v>1765</v>
      </c>
      <c r="C42" s="326" t="s">
        <v>2052</v>
      </c>
      <c r="D42" s="326" t="s">
        <v>2053</v>
      </c>
      <c r="E42" s="326" t="s">
        <v>2054</v>
      </c>
      <c r="F42" s="326" t="s">
        <v>2055</v>
      </c>
      <c r="G42" s="311" t="s">
        <v>2056</v>
      </c>
      <c r="H42" s="312" t="s">
        <v>2057</v>
      </c>
    </row>
    <row r="43" spans="1:9" ht="13.5" thickBot="1">
      <c r="A43" s="344">
        <v>1</v>
      </c>
      <c r="B43" s="345">
        <v>2</v>
      </c>
      <c r="C43" s="345">
        <v>3</v>
      </c>
      <c r="D43" s="345">
        <v>4</v>
      </c>
      <c r="E43" s="345" t="s">
        <v>2049</v>
      </c>
      <c r="F43" s="345">
        <v>6</v>
      </c>
      <c r="G43" s="345">
        <v>7</v>
      </c>
      <c r="H43" s="346" t="s">
        <v>2050</v>
      </c>
    </row>
    <row r="44" spans="1:9">
      <c r="A44" s="347">
        <v>1</v>
      </c>
      <c r="B44" s="348">
        <v>43922</v>
      </c>
      <c r="C44" s="349">
        <v>56817</v>
      </c>
      <c r="D44" s="349">
        <v>4833229</v>
      </c>
      <c r="E44" s="350">
        <v>274609572093</v>
      </c>
      <c r="F44" s="349">
        <v>5511414</v>
      </c>
      <c r="G44" s="349">
        <v>38912874</v>
      </c>
      <c r="H44" s="351">
        <v>7.0604157118300312</v>
      </c>
    </row>
    <row r="45" spans="1:9">
      <c r="A45" s="316">
        <v>2</v>
      </c>
      <c r="B45" s="317">
        <v>43952</v>
      </c>
      <c r="C45" s="318">
        <v>64536</v>
      </c>
      <c r="D45" s="318">
        <v>4737838</v>
      </c>
      <c r="E45" s="325">
        <v>305761113168</v>
      </c>
      <c r="F45" s="318">
        <v>5514678</v>
      </c>
      <c r="G45" s="318">
        <v>40607560</v>
      </c>
      <c r="H45" s="319">
        <v>7.3635414433988711</v>
      </c>
    </row>
    <row r="46" spans="1:9">
      <c r="A46" s="316">
        <v>3</v>
      </c>
      <c r="B46" s="317">
        <v>43983</v>
      </c>
      <c r="C46" s="318">
        <v>103183</v>
      </c>
      <c r="D46" s="318">
        <v>4981543</v>
      </c>
      <c r="E46" s="325">
        <v>514010551369</v>
      </c>
      <c r="F46" s="318">
        <v>5542590</v>
      </c>
      <c r="G46" s="318">
        <v>69289076</v>
      </c>
      <c r="H46" s="319">
        <v>12.50120900156786</v>
      </c>
    </row>
    <row r="47" spans="1:9">
      <c r="A47" s="321"/>
      <c r="B47" s="322" t="s">
        <v>2038</v>
      </c>
      <c r="C47" s="323">
        <v>224536</v>
      </c>
      <c r="D47" s="323">
        <v>14552610</v>
      </c>
      <c r="E47" s="325">
        <v>3267584838960</v>
      </c>
      <c r="F47" s="323">
        <v>5542590</v>
      </c>
      <c r="G47" s="323">
        <v>148809510</v>
      </c>
      <c r="H47" s="319">
        <v>26.848370527136229</v>
      </c>
    </row>
    <row r="48" spans="1:9">
      <c r="A48" s="316">
        <v>4</v>
      </c>
      <c r="B48" s="317">
        <v>44013</v>
      </c>
      <c r="C48" s="318">
        <v>98295</v>
      </c>
      <c r="D48" s="318">
        <v>5006127</v>
      </c>
      <c r="E48" s="325">
        <v>492077253465</v>
      </c>
      <c r="F48" s="318">
        <v>5502338</v>
      </c>
      <c r="G48" s="318">
        <v>68339171</v>
      </c>
      <c r="H48" s="319">
        <v>12.420024178812715</v>
      </c>
    </row>
    <row r="49" spans="1:9">
      <c r="A49" s="316">
        <v>5</v>
      </c>
      <c r="B49" s="317">
        <v>44044</v>
      </c>
      <c r="C49" s="318">
        <v>108803</v>
      </c>
      <c r="D49" s="318">
        <v>5088409</v>
      </c>
      <c r="E49" s="325">
        <v>553634164427</v>
      </c>
      <c r="F49" s="318">
        <v>5571223</v>
      </c>
      <c r="G49" s="318">
        <v>75270661</v>
      </c>
      <c r="H49" s="319">
        <v>13.5106171481558</v>
      </c>
    </row>
    <row r="50" spans="1:9">
      <c r="A50" s="316">
        <v>6</v>
      </c>
      <c r="B50" s="317">
        <v>44075</v>
      </c>
      <c r="C50" s="318">
        <v>110724</v>
      </c>
      <c r="D50" s="318">
        <v>5039647</v>
      </c>
      <c r="E50" s="325">
        <v>558009874428</v>
      </c>
      <c r="F50" s="318">
        <v>5538858</v>
      </c>
      <c r="G50" s="318">
        <v>76575625</v>
      </c>
      <c r="H50" s="319">
        <v>13.825164862504147</v>
      </c>
    </row>
    <row r="51" spans="1:9">
      <c r="A51" s="321"/>
      <c r="B51" s="322" t="s">
        <v>2039</v>
      </c>
      <c r="C51" s="323">
        <v>317822</v>
      </c>
      <c r="D51" s="323">
        <v>15134183</v>
      </c>
      <c r="E51" s="325">
        <v>4809976309426</v>
      </c>
      <c r="F51" s="323">
        <v>5538858</v>
      </c>
      <c r="G51" s="323">
        <v>220185457</v>
      </c>
      <c r="H51" s="319">
        <v>39.752861871526584</v>
      </c>
    </row>
    <row r="52" spans="1:9">
      <c r="A52" s="316">
        <v>7</v>
      </c>
      <c r="B52" s="317">
        <v>44105</v>
      </c>
      <c r="C52" s="318">
        <v>106948</v>
      </c>
      <c r="D52" s="318">
        <v>4953794</v>
      </c>
      <c r="E52" s="325">
        <v>529798360712</v>
      </c>
      <c r="F52" s="318">
        <v>5544942</v>
      </c>
      <c r="G52" s="318">
        <v>70009849</v>
      </c>
      <c r="H52" s="319">
        <v>12.625893832613578</v>
      </c>
    </row>
    <row r="53" spans="1:9">
      <c r="A53" s="316">
        <v>8</v>
      </c>
      <c r="B53" s="317">
        <v>44136</v>
      </c>
      <c r="C53" s="318">
        <v>108753</v>
      </c>
      <c r="D53" s="318">
        <v>4935850</v>
      </c>
      <c r="E53" s="325">
        <v>536788495050</v>
      </c>
      <c r="F53" s="318">
        <v>5552611</v>
      </c>
      <c r="G53" s="318">
        <v>69471403</v>
      </c>
      <c r="H53" s="319">
        <v>12.51148387668432</v>
      </c>
    </row>
    <row r="54" spans="1:9">
      <c r="A54" s="316">
        <v>9</v>
      </c>
      <c r="B54" s="317">
        <v>44166</v>
      </c>
      <c r="C54" s="318">
        <v>91825</v>
      </c>
      <c r="D54" s="318">
        <v>4983012</v>
      </c>
      <c r="E54" s="325">
        <v>457565076900</v>
      </c>
      <c r="F54" s="318">
        <v>5566565</v>
      </c>
      <c r="G54" s="318">
        <v>62205355</v>
      </c>
      <c r="H54" s="319">
        <v>11.174818761660019</v>
      </c>
    </row>
    <row r="55" spans="1:9">
      <c r="A55" s="321"/>
      <c r="B55" s="322" t="s">
        <v>2040</v>
      </c>
      <c r="C55" s="323">
        <v>307526</v>
      </c>
      <c r="D55" s="323">
        <v>14872656</v>
      </c>
      <c r="E55" s="325">
        <v>4573728409056</v>
      </c>
      <c r="F55" s="323">
        <v>5566565</v>
      </c>
      <c r="G55" s="323">
        <v>201686607</v>
      </c>
      <c r="H55" s="319">
        <v>36.231788724285082</v>
      </c>
    </row>
    <row r="56" spans="1:9">
      <c r="A56" s="316">
        <v>1</v>
      </c>
      <c r="B56" s="317">
        <v>44197</v>
      </c>
      <c r="C56" s="318">
        <v>80593</v>
      </c>
      <c r="D56" s="318">
        <v>5162042</v>
      </c>
      <c r="E56" s="325">
        <v>416024450906</v>
      </c>
      <c r="F56" s="318">
        <v>5565185</v>
      </c>
      <c r="G56" s="318">
        <v>61310004</v>
      </c>
      <c r="H56" s="319">
        <v>11.016705464418523</v>
      </c>
    </row>
    <row r="57" spans="1:9">
      <c r="A57" s="316">
        <v>2</v>
      </c>
      <c r="B57" s="317">
        <v>44228</v>
      </c>
      <c r="C57" s="318">
        <v>88539</v>
      </c>
      <c r="D57" s="318">
        <v>4982519</v>
      </c>
      <c r="E57" s="325">
        <v>441147249741</v>
      </c>
      <c r="F57" s="318">
        <v>5577783</v>
      </c>
      <c r="G57" s="318">
        <v>53576610</v>
      </c>
      <c r="H57" s="319">
        <v>9.6053593336277157</v>
      </c>
    </row>
    <row r="58" spans="1:9">
      <c r="A58" s="316">
        <v>3</v>
      </c>
      <c r="B58" s="317">
        <v>44256</v>
      </c>
      <c r="C58" s="318">
        <v>88867</v>
      </c>
      <c r="D58" s="318">
        <v>5025338</v>
      </c>
      <c r="E58" s="325">
        <v>446586712046</v>
      </c>
      <c r="F58" s="318">
        <v>5580768</v>
      </c>
      <c r="G58" s="318">
        <v>57582633</v>
      </c>
      <c r="H58" s="319">
        <v>10.318048161113309</v>
      </c>
    </row>
    <row r="59" spans="1:9">
      <c r="A59" s="321"/>
      <c r="B59" s="322" t="s">
        <v>2041</v>
      </c>
      <c r="C59" s="323">
        <v>257999</v>
      </c>
      <c r="D59" s="323">
        <v>15169899</v>
      </c>
      <c r="E59" s="325">
        <v>3913818772101</v>
      </c>
      <c r="F59" s="323">
        <v>5580768</v>
      </c>
      <c r="G59" s="323">
        <v>172469247</v>
      </c>
      <c r="H59" s="319">
        <v>30.904213721122254</v>
      </c>
      <c r="I59" s="320">
        <v>133.16282293046405</v>
      </c>
    </row>
    <row r="60" spans="1:9" ht="13.5" thickBot="1">
      <c r="A60" s="361"/>
      <c r="B60" s="362" t="s">
        <v>2042</v>
      </c>
      <c r="C60" s="363">
        <v>1107883</v>
      </c>
      <c r="D60" s="363">
        <v>59729348</v>
      </c>
      <c r="E60" s="372">
        <v>66173129250284</v>
      </c>
      <c r="F60" s="363">
        <v>5580768</v>
      </c>
      <c r="G60" s="363">
        <v>743150821</v>
      </c>
      <c r="H60" s="364">
        <v>133.16282293046405</v>
      </c>
      <c r="I60" s="320"/>
    </row>
    <row r="62" spans="1:9" ht="14.25" customHeight="1">
      <c r="B62" s="353"/>
      <c r="C62" s="813"/>
      <c r="D62" s="813"/>
      <c r="E62" s="813"/>
      <c r="F62" s="813"/>
      <c r="G62" s="813"/>
      <c r="H62" s="813"/>
    </row>
  </sheetData>
  <mergeCells count="4">
    <mergeCell ref="A1:H1"/>
    <mergeCell ref="A21:H21"/>
    <mergeCell ref="A41:H41"/>
    <mergeCell ref="C62:H62"/>
  </mergeCells>
  <printOptions horizontalCentered="1" verticalCentered="1"/>
  <pageMargins left="0.25" right="0.25" top="0.25" bottom="0.25" header="0" footer="0"/>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69"/>
  <sheetViews>
    <sheetView zoomScaleSheetLayoutView="115" workbookViewId="0">
      <selection activeCell="J6" sqref="J6:J17"/>
    </sheetView>
  </sheetViews>
  <sheetFormatPr defaultRowHeight="12.75"/>
  <cols>
    <col min="1" max="7" width="9.140625" style="482"/>
    <col min="8" max="10" width="9.140625" style="482" customWidth="1"/>
    <col min="11" max="11" width="9.140625" style="482"/>
    <col min="12" max="16" width="2.7109375" style="482" customWidth="1"/>
    <col min="17" max="17" width="9.140625" style="482" customWidth="1"/>
    <col min="18" max="22" width="2.7109375" style="482" customWidth="1"/>
    <col min="23" max="23" width="9.140625" style="482" customWidth="1"/>
    <col min="24" max="249" width="9.140625" style="482"/>
    <col min="250" max="252" width="9.140625" style="482" customWidth="1"/>
    <col min="253" max="254" width="0" style="482" hidden="1" customWidth="1"/>
    <col min="255" max="505" width="9.140625" style="482"/>
    <col min="506" max="508" width="9.140625" style="482" customWidth="1"/>
    <col min="509" max="510" width="0" style="482" hidden="1" customWidth="1"/>
    <col min="511" max="761" width="9.140625" style="482"/>
    <col min="762" max="764" width="9.140625" style="482" customWidth="1"/>
    <col min="765" max="766" width="0" style="482" hidden="1" customWidth="1"/>
    <col min="767" max="1017" width="9.140625" style="482"/>
    <col min="1018" max="1020" width="9.140625" style="482" customWidth="1"/>
    <col min="1021" max="1022" width="0" style="482" hidden="1" customWidth="1"/>
    <col min="1023" max="1273" width="9.140625" style="482"/>
    <col min="1274" max="1276" width="9.140625" style="482" customWidth="1"/>
    <col min="1277" max="1278" width="0" style="482" hidden="1" customWidth="1"/>
    <col min="1279" max="1529" width="9.140625" style="482"/>
    <col min="1530" max="1532" width="9.140625" style="482" customWidth="1"/>
    <col min="1533" max="1534" width="0" style="482" hidden="1" customWidth="1"/>
    <col min="1535" max="1785" width="9.140625" style="482"/>
    <col min="1786" max="1788" width="9.140625" style="482" customWidth="1"/>
    <col min="1789" max="1790" width="0" style="482" hidden="1" customWidth="1"/>
    <col min="1791" max="2041" width="9.140625" style="482"/>
    <col min="2042" max="2044" width="9.140625" style="482" customWidth="1"/>
    <col min="2045" max="2046" width="0" style="482" hidden="1" customWidth="1"/>
    <col min="2047" max="2297" width="9.140625" style="482"/>
    <col min="2298" max="2300" width="9.140625" style="482" customWidth="1"/>
    <col min="2301" max="2302" width="0" style="482" hidden="1" customWidth="1"/>
    <col min="2303" max="2553" width="9.140625" style="482"/>
    <col min="2554" max="2556" width="9.140625" style="482" customWidth="1"/>
    <col min="2557" max="2558" width="0" style="482" hidden="1" customWidth="1"/>
    <col min="2559" max="2809" width="9.140625" style="482"/>
    <col min="2810" max="2812" width="9.140625" style="482" customWidth="1"/>
    <col min="2813" max="2814" width="0" style="482" hidden="1" customWidth="1"/>
    <col min="2815" max="3065" width="9.140625" style="482"/>
    <col min="3066" max="3068" width="9.140625" style="482" customWidth="1"/>
    <col min="3069" max="3070" width="0" style="482" hidden="1" customWidth="1"/>
    <col min="3071" max="3321" width="9.140625" style="482"/>
    <col min="3322" max="3324" width="9.140625" style="482" customWidth="1"/>
    <col min="3325" max="3326" width="0" style="482" hidden="1" customWidth="1"/>
    <col min="3327" max="3577" width="9.140625" style="482"/>
    <col min="3578" max="3580" width="9.140625" style="482" customWidth="1"/>
    <col min="3581" max="3582" width="0" style="482" hidden="1" customWidth="1"/>
    <col min="3583" max="3833" width="9.140625" style="482"/>
    <col min="3834" max="3836" width="9.140625" style="482" customWidth="1"/>
    <col min="3837" max="3838" width="0" style="482" hidden="1" customWidth="1"/>
    <col min="3839" max="4089" width="9.140625" style="482"/>
    <col min="4090" max="4092" width="9.140625" style="482" customWidth="1"/>
    <col min="4093" max="4094" width="0" style="482" hidden="1" customWidth="1"/>
    <col min="4095" max="4345" width="9.140625" style="482"/>
    <col min="4346" max="4348" width="9.140625" style="482" customWidth="1"/>
    <col min="4349" max="4350" width="0" style="482" hidden="1" customWidth="1"/>
    <col min="4351" max="4601" width="9.140625" style="482"/>
    <col min="4602" max="4604" width="9.140625" style="482" customWidth="1"/>
    <col min="4605" max="4606" width="0" style="482" hidden="1" customWidth="1"/>
    <col min="4607" max="4857" width="9.140625" style="482"/>
    <col min="4858" max="4860" width="9.140625" style="482" customWidth="1"/>
    <col min="4861" max="4862" width="0" style="482" hidden="1" customWidth="1"/>
    <col min="4863" max="5113" width="9.140625" style="482"/>
    <col min="5114" max="5116" width="9.140625" style="482" customWidth="1"/>
    <col min="5117" max="5118" width="0" style="482" hidden="1" customWidth="1"/>
    <col min="5119" max="5369" width="9.140625" style="482"/>
    <col min="5370" max="5372" width="9.140625" style="482" customWidth="1"/>
    <col min="5373" max="5374" width="0" style="482" hidden="1" customWidth="1"/>
    <col min="5375" max="5625" width="9.140625" style="482"/>
    <col min="5626" max="5628" width="9.140625" style="482" customWidth="1"/>
    <col min="5629" max="5630" width="0" style="482" hidden="1" customWidth="1"/>
    <col min="5631" max="5881" width="9.140625" style="482"/>
    <col min="5882" max="5884" width="9.140625" style="482" customWidth="1"/>
    <col min="5885" max="5886" width="0" style="482" hidden="1" customWidth="1"/>
    <col min="5887" max="6137" width="9.140625" style="482"/>
    <col min="6138" max="6140" width="9.140625" style="482" customWidth="1"/>
    <col min="6141" max="6142" width="0" style="482" hidden="1" customWidth="1"/>
    <col min="6143" max="6393" width="9.140625" style="482"/>
    <col min="6394" max="6396" width="9.140625" style="482" customWidth="1"/>
    <col min="6397" max="6398" width="0" style="482" hidden="1" customWidth="1"/>
    <col min="6399" max="6649" width="9.140625" style="482"/>
    <col min="6650" max="6652" width="9.140625" style="482" customWidth="1"/>
    <col min="6653" max="6654" width="0" style="482" hidden="1" customWidth="1"/>
    <col min="6655" max="6905" width="9.140625" style="482"/>
    <col min="6906" max="6908" width="9.140625" style="482" customWidth="1"/>
    <col min="6909" max="6910" width="0" style="482" hidden="1" customWidth="1"/>
    <col min="6911" max="7161" width="9.140625" style="482"/>
    <col min="7162" max="7164" width="9.140625" style="482" customWidth="1"/>
    <col min="7165" max="7166" width="0" style="482" hidden="1" customWidth="1"/>
    <col min="7167" max="7417" width="9.140625" style="482"/>
    <col min="7418" max="7420" width="9.140625" style="482" customWidth="1"/>
    <col min="7421" max="7422" width="0" style="482" hidden="1" customWidth="1"/>
    <col min="7423" max="7673" width="9.140625" style="482"/>
    <col min="7674" max="7676" width="9.140625" style="482" customWidth="1"/>
    <col min="7677" max="7678" width="0" style="482" hidden="1" customWidth="1"/>
    <col min="7679" max="7929" width="9.140625" style="482"/>
    <col min="7930" max="7932" width="9.140625" style="482" customWidth="1"/>
    <col min="7933" max="7934" width="0" style="482" hidden="1" customWidth="1"/>
    <col min="7935" max="8185" width="9.140625" style="482"/>
    <col min="8186" max="8188" width="9.140625" style="482" customWidth="1"/>
    <col min="8189" max="8190" width="0" style="482" hidden="1" customWidth="1"/>
    <col min="8191" max="8441" width="9.140625" style="482"/>
    <col min="8442" max="8444" width="9.140625" style="482" customWidth="1"/>
    <col min="8445" max="8446" width="0" style="482" hidden="1" customWidth="1"/>
    <col min="8447" max="8697" width="9.140625" style="482"/>
    <col min="8698" max="8700" width="9.140625" style="482" customWidth="1"/>
    <col min="8701" max="8702" width="0" style="482" hidden="1" customWidth="1"/>
    <col min="8703" max="8953" width="9.140625" style="482"/>
    <col min="8954" max="8956" width="9.140625" style="482" customWidth="1"/>
    <col min="8957" max="8958" width="0" style="482" hidden="1" customWidth="1"/>
    <col min="8959" max="9209" width="9.140625" style="482"/>
    <col min="9210" max="9212" width="9.140625" style="482" customWidth="1"/>
    <col min="9213" max="9214" width="0" style="482" hidden="1" customWidth="1"/>
    <col min="9215" max="9465" width="9.140625" style="482"/>
    <col min="9466" max="9468" width="9.140625" style="482" customWidth="1"/>
    <col min="9469" max="9470" width="0" style="482" hidden="1" customWidth="1"/>
    <col min="9471" max="9721" width="9.140625" style="482"/>
    <col min="9722" max="9724" width="9.140625" style="482" customWidth="1"/>
    <col min="9725" max="9726" width="0" style="482" hidden="1" customWidth="1"/>
    <col min="9727" max="9977" width="9.140625" style="482"/>
    <col min="9978" max="9980" width="9.140625" style="482" customWidth="1"/>
    <col min="9981" max="9982" width="0" style="482" hidden="1" customWidth="1"/>
    <col min="9983" max="10233" width="9.140625" style="482"/>
    <col min="10234" max="10236" width="9.140625" style="482" customWidth="1"/>
    <col min="10237" max="10238" width="0" style="482" hidden="1" customWidth="1"/>
    <col min="10239" max="10489" width="9.140625" style="482"/>
    <col min="10490" max="10492" width="9.140625" style="482" customWidth="1"/>
    <col min="10493" max="10494" width="0" style="482" hidden="1" customWidth="1"/>
    <col min="10495" max="10745" width="9.140625" style="482"/>
    <col min="10746" max="10748" width="9.140625" style="482" customWidth="1"/>
    <col min="10749" max="10750" width="0" style="482" hidden="1" customWidth="1"/>
    <col min="10751" max="11001" width="9.140625" style="482"/>
    <col min="11002" max="11004" width="9.140625" style="482" customWidth="1"/>
    <col min="11005" max="11006" width="0" style="482" hidden="1" customWidth="1"/>
    <col min="11007" max="11257" width="9.140625" style="482"/>
    <col min="11258" max="11260" width="9.140625" style="482" customWidth="1"/>
    <col min="11261" max="11262" width="0" style="482" hidden="1" customWidth="1"/>
    <col min="11263" max="11513" width="9.140625" style="482"/>
    <col min="11514" max="11516" width="9.140625" style="482" customWidth="1"/>
    <col min="11517" max="11518" width="0" style="482" hidden="1" customWidth="1"/>
    <col min="11519" max="11769" width="9.140625" style="482"/>
    <col min="11770" max="11772" width="9.140625" style="482" customWidth="1"/>
    <col min="11773" max="11774" width="0" style="482" hidden="1" customWidth="1"/>
    <col min="11775" max="12025" width="9.140625" style="482"/>
    <col min="12026" max="12028" width="9.140625" style="482" customWidth="1"/>
    <col min="12029" max="12030" width="0" style="482" hidden="1" customWidth="1"/>
    <col min="12031" max="12281" width="9.140625" style="482"/>
    <col min="12282" max="12284" width="9.140625" style="482" customWidth="1"/>
    <col min="12285" max="12286" width="0" style="482" hidden="1" customWidth="1"/>
    <col min="12287" max="12537" width="9.140625" style="482"/>
    <col min="12538" max="12540" width="9.140625" style="482" customWidth="1"/>
    <col min="12541" max="12542" width="0" style="482" hidden="1" customWidth="1"/>
    <col min="12543" max="12793" width="9.140625" style="482"/>
    <col min="12794" max="12796" width="9.140625" style="482" customWidth="1"/>
    <col min="12797" max="12798" width="0" style="482" hidden="1" customWidth="1"/>
    <col min="12799" max="13049" width="9.140625" style="482"/>
    <col min="13050" max="13052" width="9.140625" style="482" customWidth="1"/>
    <col min="13053" max="13054" width="0" style="482" hidden="1" customWidth="1"/>
    <col min="13055" max="13305" width="9.140625" style="482"/>
    <col min="13306" max="13308" width="9.140625" style="482" customWidth="1"/>
    <col min="13309" max="13310" width="0" style="482" hidden="1" customWidth="1"/>
    <col min="13311" max="13561" width="9.140625" style="482"/>
    <col min="13562" max="13564" width="9.140625" style="482" customWidth="1"/>
    <col min="13565" max="13566" width="0" style="482" hidden="1" customWidth="1"/>
    <col min="13567" max="13817" width="9.140625" style="482"/>
    <col min="13818" max="13820" width="9.140625" style="482" customWidth="1"/>
    <col min="13821" max="13822" width="0" style="482" hidden="1" customWidth="1"/>
    <col min="13823" max="14073" width="9.140625" style="482"/>
    <col min="14074" max="14076" width="9.140625" style="482" customWidth="1"/>
    <col min="14077" max="14078" width="0" style="482" hidden="1" customWidth="1"/>
    <col min="14079" max="14329" width="9.140625" style="482"/>
    <col min="14330" max="14332" width="9.140625" style="482" customWidth="1"/>
    <col min="14333" max="14334" width="0" style="482" hidden="1" customWidth="1"/>
    <col min="14335" max="14585" width="9.140625" style="482"/>
    <col min="14586" max="14588" width="9.140625" style="482" customWidth="1"/>
    <col min="14589" max="14590" width="0" style="482" hidden="1" customWidth="1"/>
    <col min="14591" max="14841" width="9.140625" style="482"/>
    <col min="14842" max="14844" width="9.140625" style="482" customWidth="1"/>
    <col min="14845" max="14846" width="0" style="482" hidden="1" customWidth="1"/>
    <col min="14847" max="15097" width="9.140625" style="482"/>
    <col min="15098" max="15100" width="9.140625" style="482" customWidth="1"/>
    <col min="15101" max="15102" width="0" style="482" hidden="1" customWidth="1"/>
    <col min="15103" max="15353" width="9.140625" style="482"/>
    <col min="15354" max="15356" width="9.140625" style="482" customWidth="1"/>
    <col min="15357" max="15358" width="0" style="482" hidden="1" customWidth="1"/>
    <col min="15359" max="15609" width="9.140625" style="482"/>
    <col min="15610" max="15612" width="9.140625" style="482" customWidth="1"/>
    <col min="15613" max="15614" width="0" style="482" hidden="1" customWidth="1"/>
    <col min="15615" max="15865" width="9.140625" style="482"/>
    <col min="15866" max="15868" width="9.140625" style="482" customWidth="1"/>
    <col min="15869" max="15870" width="0" style="482" hidden="1" customWidth="1"/>
    <col min="15871" max="16121" width="9.140625" style="482"/>
    <col min="16122" max="16124" width="9.140625" style="482" customWidth="1"/>
    <col min="16125" max="16126" width="0" style="482" hidden="1" customWidth="1"/>
    <col min="16127" max="16384" width="9.140625" style="482"/>
  </cols>
  <sheetData>
    <row r="1" spans="1:10" ht="18">
      <c r="A1" s="390" t="s">
        <v>1044</v>
      </c>
    </row>
    <row r="2" spans="1:10" ht="13.5" thickBot="1">
      <c r="A2" s="673" t="s">
        <v>1045</v>
      </c>
      <c r="B2" s="673"/>
      <c r="C2" s="673"/>
      <c r="D2" s="673"/>
      <c r="E2" s="673"/>
      <c r="F2" s="673"/>
      <c r="G2" s="673"/>
      <c r="H2" s="673"/>
      <c r="I2" s="673"/>
      <c r="J2" s="673"/>
    </row>
    <row r="3" spans="1:10" ht="12.75" customHeight="1">
      <c r="A3" s="674" t="s">
        <v>1046</v>
      </c>
      <c r="B3" s="674" t="s">
        <v>1047</v>
      </c>
      <c r="C3" s="677" t="s">
        <v>1048</v>
      </c>
      <c r="D3" s="677"/>
      <c r="E3" s="677"/>
      <c r="F3" s="677"/>
      <c r="G3" s="677"/>
      <c r="H3" s="678" t="s">
        <v>1049</v>
      </c>
      <c r="I3" s="679"/>
      <c r="J3" s="680"/>
    </row>
    <row r="4" spans="1:10">
      <c r="A4" s="675"/>
      <c r="B4" s="675"/>
      <c r="C4" s="684" t="s">
        <v>1050</v>
      </c>
      <c r="D4" s="684"/>
      <c r="E4" s="684" t="s">
        <v>1051</v>
      </c>
      <c r="F4" s="684"/>
      <c r="G4" s="684"/>
      <c r="H4" s="681"/>
      <c r="I4" s="682"/>
      <c r="J4" s="683"/>
    </row>
    <row r="5" spans="1:10" ht="13.5" thickBot="1">
      <c r="A5" s="676"/>
      <c r="B5" s="676"/>
      <c r="C5" s="391" t="s">
        <v>1052</v>
      </c>
      <c r="D5" s="391" t="s">
        <v>1053</v>
      </c>
      <c r="E5" s="391" t="s">
        <v>1052</v>
      </c>
      <c r="F5" s="391" t="s">
        <v>1054</v>
      </c>
      <c r="G5" s="391" t="s">
        <v>1053</v>
      </c>
      <c r="H5" s="391" t="s">
        <v>1052</v>
      </c>
      <c r="I5" s="391" t="s">
        <v>1054</v>
      </c>
      <c r="J5" s="392" t="s">
        <v>1053</v>
      </c>
    </row>
    <row r="6" spans="1:10" ht="13.5" thickBot="1">
      <c r="A6" s="685" t="s">
        <v>402</v>
      </c>
      <c r="B6" s="686"/>
      <c r="C6" s="393">
        <v>2</v>
      </c>
      <c r="D6" s="393">
        <v>7</v>
      </c>
      <c r="E6" s="393">
        <v>13</v>
      </c>
      <c r="F6" s="393">
        <v>5</v>
      </c>
      <c r="G6" s="393">
        <v>6</v>
      </c>
      <c r="H6" s="393">
        <v>91</v>
      </c>
      <c r="I6" s="393">
        <v>160</v>
      </c>
      <c r="J6" s="393">
        <v>67</v>
      </c>
    </row>
    <row r="8" spans="1:10" hidden="1">
      <c r="A8" s="687" t="s">
        <v>2160</v>
      </c>
      <c r="B8" s="481" t="s">
        <v>1157</v>
      </c>
      <c r="C8" s="480">
        <v>0</v>
      </c>
      <c r="D8" s="480">
        <v>0</v>
      </c>
      <c r="E8" s="480">
        <v>1</v>
      </c>
      <c r="F8" s="480">
        <v>0</v>
      </c>
      <c r="G8" s="480">
        <v>2</v>
      </c>
      <c r="H8" s="480">
        <v>1</v>
      </c>
      <c r="I8" s="480">
        <v>0</v>
      </c>
      <c r="J8" s="480">
        <v>2</v>
      </c>
    </row>
    <row r="9" spans="1:10" hidden="1">
      <c r="A9" s="688"/>
      <c r="B9" s="481" t="s">
        <v>1158</v>
      </c>
      <c r="C9" s="480">
        <v>1</v>
      </c>
      <c r="D9" s="480">
        <v>0</v>
      </c>
      <c r="E9" s="480">
        <v>4</v>
      </c>
      <c r="F9" s="480">
        <v>7</v>
      </c>
      <c r="G9" s="480">
        <v>3</v>
      </c>
      <c r="H9" s="480">
        <v>5</v>
      </c>
      <c r="I9" s="480">
        <v>7</v>
      </c>
      <c r="J9" s="480">
        <v>3</v>
      </c>
    </row>
    <row r="10" spans="1:10" hidden="1">
      <c r="A10" s="688"/>
      <c r="B10" s="481" t="s">
        <v>727</v>
      </c>
      <c r="C10" s="480">
        <v>0</v>
      </c>
      <c r="D10" s="480">
        <v>0</v>
      </c>
      <c r="E10" s="480">
        <v>3</v>
      </c>
      <c r="F10" s="480">
        <v>1</v>
      </c>
      <c r="G10" s="480">
        <v>0</v>
      </c>
      <c r="H10" s="480">
        <v>3</v>
      </c>
      <c r="I10" s="480">
        <v>1</v>
      </c>
      <c r="J10" s="480">
        <v>0</v>
      </c>
    </row>
    <row r="11" spans="1:10" hidden="1">
      <c r="A11" s="688"/>
      <c r="B11" s="481" t="s">
        <v>1159</v>
      </c>
      <c r="C11" s="480">
        <v>0</v>
      </c>
      <c r="D11" s="480">
        <v>1</v>
      </c>
      <c r="E11" s="480">
        <v>1</v>
      </c>
      <c r="F11" s="480">
        <v>0</v>
      </c>
      <c r="G11" s="480">
        <v>1</v>
      </c>
      <c r="H11" s="480">
        <v>1</v>
      </c>
      <c r="I11" s="480">
        <v>0</v>
      </c>
      <c r="J11" s="480">
        <v>2</v>
      </c>
    </row>
    <row r="12" spans="1:10" hidden="1">
      <c r="A12" s="688"/>
      <c r="B12" s="481" t="s">
        <v>1160</v>
      </c>
      <c r="C12" s="480">
        <v>1</v>
      </c>
      <c r="D12" s="480">
        <v>1</v>
      </c>
      <c r="E12" s="480">
        <v>6</v>
      </c>
      <c r="F12" s="480">
        <v>2</v>
      </c>
      <c r="G12" s="480">
        <v>4</v>
      </c>
      <c r="H12" s="480">
        <v>7</v>
      </c>
      <c r="I12" s="480">
        <v>2</v>
      </c>
      <c r="J12" s="480">
        <v>5</v>
      </c>
    </row>
    <row r="13" spans="1:10" hidden="1">
      <c r="A13" s="688"/>
      <c r="B13" s="481" t="s">
        <v>1161</v>
      </c>
      <c r="C13" s="480">
        <v>0</v>
      </c>
      <c r="D13" s="480">
        <v>1</v>
      </c>
      <c r="E13" s="480">
        <v>2</v>
      </c>
      <c r="F13" s="480">
        <v>1</v>
      </c>
      <c r="G13" s="480">
        <v>1</v>
      </c>
      <c r="H13" s="480">
        <v>2</v>
      </c>
      <c r="I13" s="480">
        <v>1</v>
      </c>
      <c r="J13" s="480">
        <v>2</v>
      </c>
    </row>
    <row r="14" spans="1:10" hidden="1">
      <c r="A14" s="688"/>
      <c r="B14" s="481" t="s">
        <v>2023</v>
      </c>
      <c r="C14" s="480">
        <v>0</v>
      </c>
      <c r="D14" s="480">
        <v>0</v>
      </c>
      <c r="E14" s="480">
        <v>3</v>
      </c>
      <c r="F14" s="480">
        <v>5</v>
      </c>
      <c r="G14" s="480">
        <v>0</v>
      </c>
      <c r="H14" s="480">
        <v>3</v>
      </c>
      <c r="I14" s="480">
        <v>5</v>
      </c>
      <c r="J14" s="480">
        <v>0</v>
      </c>
    </row>
    <row r="15" spans="1:10" hidden="1">
      <c r="A15" s="688"/>
      <c r="B15" s="481" t="s">
        <v>1162</v>
      </c>
      <c r="C15" s="480">
        <v>0</v>
      </c>
      <c r="D15" s="480">
        <v>2</v>
      </c>
      <c r="E15" s="480">
        <v>3</v>
      </c>
      <c r="F15" s="480">
        <v>1</v>
      </c>
      <c r="G15" s="480">
        <v>2</v>
      </c>
      <c r="H15" s="480">
        <v>3</v>
      </c>
      <c r="I15" s="480">
        <v>1</v>
      </c>
      <c r="J15" s="480">
        <v>4</v>
      </c>
    </row>
    <row r="16" spans="1:10" hidden="1">
      <c r="A16" s="688"/>
      <c r="B16" s="481" t="s">
        <v>1163</v>
      </c>
      <c r="C16" s="480">
        <v>0</v>
      </c>
      <c r="D16" s="480">
        <v>0</v>
      </c>
      <c r="E16" s="480">
        <v>4</v>
      </c>
      <c r="F16" s="480">
        <v>6</v>
      </c>
      <c r="G16" s="480">
        <v>1</v>
      </c>
      <c r="H16" s="480">
        <v>4</v>
      </c>
      <c r="I16" s="480">
        <v>6</v>
      </c>
      <c r="J16" s="480">
        <v>1</v>
      </c>
    </row>
    <row r="17" spans="1:10" hidden="1">
      <c r="A17" s="688"/>
      <c r="B17" s="481" t="s">
        <v>728</v>
      </c>
      <c r="C17" s="480">
        <v>0</v>
      </c>
      <c r="D17" s="480">
        <v>1</v>
      </c>
      <c r="E17" s="480">
        <v>0</v>
      </c>
      <c r="F17" s="480">
        <v>0</v>
      </c>
      <c r="G17" s="480">
        <v>0</v>
      </c>
      <c r="H17" s="480">
        <v>0</v>
      </c>
      <c r="I17" s="480">
        <v>0</v>
      </c>
      <c r="J17" s="480">
        <v>1</v>
      </c>
    </row>
    <row r="18" spans="1:10" hidden="1">
      <c r="A18" s="688"/>
      <c r="B18" s="481" t="s">
        <v>1164</v>
      </c>
      <c r="C18" s="480">
        <v>0</v>
      </c>
      <c r="D18" s="480">
        <v>1</v>
      </c>
      <c r="E18" s="480">
        <v>6</v>
      </c>
      <c r="F18" s="480">
        <v>5</v>
      </c>
      <c r="G18" s="480">
        <v>2</v>
      </c>
      <c r="H18" s="480">
        <v>6</v>
      </c>
      <c r="I18" s="480">
        <v>5</v>
      </c>
      <c r="J18" s="480">
        <v>3</v>
      </c>
    </row>
    <row r="19" spans="1:10" hidden="1">
      <c r="A19" s="688"/>
      <c r="B19" s="481" t="s">
        <v>1165</v>
      </c>
      <c r="C19" s="480">
        <v>1</v>
      </c>
      <c r="D19" s="480">
        <v>0</v>
      </c>
      <c r="E19" s="480">
        <v>2</v>
      </c>
      <c r="F19" s="480">
        <v>3</v>
      </c>
      <c r="G19" s="480">
        <v>1</v>
      </c>
      <c r="H19" s="480">
        <v>3</v>
      </c>
      <c r="I19" s="480">
        <v>3</v>
      </c>
      <c r="J19" s="480">
        <v>1</v>
      </c>
    </row>
    <row r="20" spans="1:10" ht="13.5" hidden="1" thickBot="1">
      <c r="C20" s="394">
        <v>3</v>
      </c>
      <c r="D20" s="394">
        <v>7</v>
      </c>
      <c r="E20" s="394">
        <v>35</v>
      </c>
      <c r="F20" s="394">
        <v>31</v>
      </c>
      <c r="G20" s="394">
        <v>17</v>
      </c>
      <c r="H20" s="394">
        <v>38</v>
      </c>
      <c r="I20" s="394">
        <v>31</v>
      </c>
      <c r="J20" s="394">
        <v>24</v>
      </c>
    </row>
    <row r="21" spans="1:10" hidden="1">
      <c r="C21" s="395"/>
      <c r="D21" s="395"/>
      <c r="E21" s="395"/>
      <c r="F21" s="395"/>
      <c r="G21" s="395"/>
      <c r="H21" s="395"/>
      <c r="I21" s="395"/>
      <c r="J21" s="395"/>
    </row>
    <row r="22" spans="1:10" hidden="1">
      <c r="A22" s="687" t="s">
        <v>2161</v>
      </c>
      <c r="B22" s="481" t="s">
        <v>1157</v>
      </c>
      <c r="C22" s="480">
        <v>0</v>
      </c>
      <c r="D22" s="480">
        <v>0</v>
      </c>
      <c r="E22" s="480">
        <v>2</v>
      </c>
      <c r="F22" s="480">
        <v>9</v>
      </c>
      <c r="G22" s="480">
        <v>2</v>
      </c>
      <c r="H22" s="480">
        <v>2</v>
      </c>
      <c r="I22" s="480">
        <v>9</v>
      </c>
      <c r="J22" s="480">
        <v>2</v>
      </c>
    </row>
    <row r="23" spans="1:10" hidden="1">
      <c r="A23" s="688"/>
      <c r="B23" s="481" t="s">
        <v>1158</v>
      </c>
      <c r="C23" s="480">
        <v>2</v>
      </c>
      <c r="D23" s="480">
        <v>2</v>
      </c>
      <c r="E23" s="480">
        <v>14</v>
      </c>
      <c r="F23" s="480">
        <v>16</v>
      </c>
      <c r="G23" s="480">
        <v>6</v>
      </c>
      <c r="H23" s="480">
        <v>16</v>
      </c>
      <c r="I23" s="480">
        <v>16</v>
      </c>
      <c r="J23" s="480">
        <v>8</v>
      </c>
    </row>
    <row r="24" spans="1:10" hidden="1">
      <c r="A24" s="688"/>
      <c r="B24" s="481" t="s">
        <v>727</v>
      </c>
      <c r="C24" s="480">
        <v>0</v>
      </c>
      <c r="D24" s="480">
        <v>1</v>
      </c>
      <c r="E24" s="480">
        <v>5</v>
      </c>
      <c r="F24" s="480">
        <v>7</v>
      </c>
      <c r="G24" s="480">
        <v>0</v>
      </c>
      <c r="H24" s="480">
        <v>5</v>
      </c>
      <c r="I24" s="480">
        <v>7</v>
      </c>
      <c r="J24" s="480">
        <v>1</v>
      </c>
    </row>
    <row r="25" spans="1:10" hidden="1">
      <c r="A25" s="688"/>
      <c r="B25" s="481" t="s">
        <v>1159</v>
      </c>
      <c r="C25" s="480">
        <v>0</v>
      </c>
      <c r="D25" s="480">
        <v>3</v>
      </c>
      <c r="E25" s="480">
        <v>4</v>
      </c>
      <c r="F25" s="480">
        <v>8</v>
      </c>
      <c r="G25" s="480">
        <v>2</v>
      </c>
      <c r="H25" s="480">
        <v>4</v>
      </c>
      <c r="I25" s="480">
        <v>8</v>
      </c>
      <c r="J25" s="480">
        <v>5</v>
      </c>
    </row>
    <row r="26" spans="1:10" hidden="1">
      <c r="A26" s="688"/>
      <c r="B26" s="481" t="s">
        <v>1160</v>
      </c>
      <c r="C26" s="480">
        <v>1</v>
      </c>
      <c r="D26" s="480">
        <v>3</v>
      </c>
      <c r="E26" s="480">
        <v>12</v>
      </c>
      <c r="F26" s="480">
        <v>12</v>
      </c>
      <c r="G26" s="480">
        <v>4</v>
      </c>
      <c r="H26" s="480">
        <v>13</v>
      </c>
      <c r="I26" s="480">
        <v>12</v>
      </c>
      <c r="J26" s="480">
        <v>7</v>
      </c>
    </row>
    <row r="27" spans="1:10" hidden="1">
      <c r="A27" s="688"/>
      <c r="B27" s="481" t="s">
        <v>1161</v>
      </c>
      <c r="C27" s="480">
        <v>0</v>
      </c>
      <c r="D27" s="480">
        <v>1</v>
      </c>
      <c r="E27" s="480">
        <v>6</v>
      </c>
      <c r="F27" s="480">
        <v>6</v>
      </c>
      <c r="G27" s="480">
        <v>2</v>
      </c>
      <c r="H27" s="480">
        <v>6</v>
      </c>
      <c r="I27" s="480">
        <v>6</v>
      </c>
      <c r="J27" s="480">
        <v>3</v>
      </c>
    </row>
    <row r="28" spans="1:10" hidden="1">
      <c r="A28" s="688"/>
      <c r="B28" s="481" t="s">
        <v>2023</v>
      </c>
      <c r="C28" s="480">
        <v>0</v>
      </c>
      <c r="D28" s="480">
        <v>0</v>
      </c>
      <c r="E28" s="480">
        <v>4</v>
      </c>
      <c r="F28" s="480">
        <v>11</v>
      </c>
      <c r="G28" s="480">
        <v>4</v>
      </c>
      <c r="H28" s="480">
        <v>4</v>
      </c>
      <c r="I28" s="480">
        <v>11</v>
      </c>
      <c r="J28" s="480">
        <v>4</v>
      </c>
    </row>
    <row r="29" spans="1:10" hidden="1">
      <c r="A29" s="688"/>
      <c r="B29" s="481" t="s">
        <v>1162</v>
      </c>
      <c r="C29" s="480">
        <v>0</v>
      </c>
      <c r="D29" s="480">
        <v>2</v>
      </c>
      <c r="E29" s="480">
        <v>9</v>
      </c>
      <c r="F29" s="480">
        <v>24</v>
      </c>
      <c r="G29" s="480">
        <v>3</v>
      </c>
      <c r="H29" s="480">
        <v>9</v>
      </c>
      <c r="I29" s="480">
        <v>24</v>
      </c>
      <c r="J29" s="480">
        <v>5</v>
      </c>
    </row>
    <row r="30" spans="1:10" hidden="1">
      <c r="A30" s="688"/>
      <c r="B30" s="481" t="s">
        <v>1163</v>
      </c>
      <c r="C30" s="480">
        <v>0</v>
      </c>
      <c r="D30" s="480">
        <v>1</v>
      </c>
      <c r="E30" s="480">
        <v>6</v>
      </c>
      <c r="F30" s="480">
        <v>18</v>
      </c>
      <c r="G30" s="480">
        <v>2</v>
      </c>
      <c r="H30" s="480">
        <v>6</v>
      </c>
      <c r="I30" s="480">
        <v>18</v>
      </c>
      <c r="J30" s="480">
        <v>3</v>
      </c>
    </row>
    <row r="31" spans="1:10" hidden="1">
      <c r="A31" s="688"/>
      <c r="B31" s="481" t="s">
        <v>728</v>
      </c>
      <c r="C31" s="480">
        <v>0</v>
      </c>
      <c r="D31" s="480">
        <v>2</v>
      </c>
      <c r="E31" s="480">
        <v>0</v>
      </c>
      <c r="F31" s="480">
        <v>1</v>
      </c>
      <c r="G31" s="480">
        <v>0</v>
      </c>
      <c r="H31" s="480">
        <v>0</v>
      </c>
      <c r="I31" s="480">
        <v>1</v>
      </c>
      <c r="J31" s="480">
        <v>2</v>
      </c>
    </row>
    <row r="32" spans="1:10" hidden="1">
      <c r="A32" s="688"/>
      <c r="B32" s="481" t="s">
        <v>1164</v>
      </c>
      <c r="C32" s="480">
        <v>0</v>
      </c>
      <c r="D32" s="480">
        <v>3</v>
      </c>
      <c r="E32" s="480">
        <v>11</v>
      </c>
      <c r="F32" s="480">
        <v>25</v>
      </c>
      <c r="G32" s="480">
        <v>4</v>
      </c>
      <c r="H32" s="480">
        <v>11</v>
      </c>
      <c r="I32" s="480">
        <v>25</v>
      </c>
      <c r="J32" s="480">
        <v>7</v>
      </c>
    </row>
    <row r="33" spans="1:10" hidden="1">
      <c r="A33" s="688"/>
      <c r="B33" s="481" t="s">
        <v>1165</v>
      </c>
      <c r="C33" s="480">
        <v>1</v>
      </c>
      <c r="D33" s="480">
        <v>0</v>
      </c>
      <c r="E33" s="480">
        <v>9</v>
      </c>
      <c r="F33" s="480">
        <v>19</v>
      </c>
      <c r="G33" s="480">
        <v>2</v>
      </c>
      <c r="H33" s="480">
        <v>10</v>
      </c>
      <c r="I33" s="480">
        <v>19</v>
      </c>
      <c r="J33" s="480">
        <v>2</v>
      </c>
    </row>
    <row r="34" spans="1:10" ht="13.5" hidden="1" thickBot="1">
      <c r="C34" s="394">
        <v>4</v>
      </c>
      <c r="D34" s="394">
        <v>18</v>
      </c>
      <c r="E34" s="394">
        <v>82</v>
      </c>
      <c r="F34" s="394">
        <v>156</v>
      </c>
      <c r="G34" s="394">
        <v>31</v>
      </c>
      <c r="H34" s="394">
        <v>86</v>
      </c>
      <c r="I34" s="394">
        <v>156</v>
      </c>
      <c r="J34" s="394">
        <v>49</v>
      </c>
    </row>
    <row r="35" spans="1:10" hidden="1"/>
    <row r="36" spans="1:10" hidden="1">
      <c r="A36" s="687" t="s">
        <v>2162</v>
      </c>
      <c r="B36" s="481" t="s">
        <v>1157</v>
      </c>
      <c r="C36" s="480"/>
      <c r="D36" s="480"/>
      <c r="E36" s="480"/>
      <c r="F36" s="480"/>
      <c r="G36" s="480"/>
      <c r="H36" s="480">
        <v>0</v>
      </c>
      <c r="I36" s="480">
        <v>0</v>
      </c>
      <c r="J36" s="480">
        <v>0</v>
      </c>
    </row>
    <row r="37" spans="1:10" hidden="1">
      <c r="A37" s="688"/>
      <c r="B37" s="481" t="s">
        <v>1158</v>
      </c>
      <c r="C37" s="480"/>
      <c r="D37" s="480"/>
      <c r="E37" s="480"/>
      <c r="F37" s="480"/>
      <c r="G37" s="480"/>
      <c r="H37" s="480">
        <v>0</v>
      </c>
      <c r="I37" s="480">
        <v>0</v>
      </c>
      <c r="J37" s="480">
        <v>0</v>
      </c>
    </row>
    <row r="38" spans="1:10" hidden="1">
      <c r="A38" s="688"/>
      <c r="B38" s="481" t="s">
        <v>727</v>
      </c>
      <c r="C38" s="480"/>
      <c r="D38" s="480"/>
      <c r="E38" s="480"/>
      <c r="F38" s="480"/>
      <c r="G38" s="480"/>
      <c r="H38" s="480">
        <v>0</v>
      </c>
      <c r="I38" s="480">
        <v>0</v>
      </c>
      <c r="J38" s="480">
        <v>0</v>
      </c>
    </row>
    <row r="39" spans="1:10" hidden="1">
      <c r="A39" s="688"/>
      <c r="B39" s="481" t="s">
        <v>1159</v>
      </c>
      <c r="C39" s="480"/>
      <c r="D39" s="480"/>
      <c r="E39" s="480"/>
      <c r="F39" s="480"/>
      <c r="G39" s="480"/>
      <c r="H39" s="480">
        <v>0</v>
      </c>
      <c r="I39" s="480">
        <v>0</v>
      </c>
      <c r="J39" s="480">
        <v>0</v>
      </c>
    </row>
    <row r="40" spans="1:10" hidden="1">
      <c r="A40" s="688"/>
      <c r="B40" s="481" t="s">
        <v>1160</v>
      </c>
      <c r="C40" s="480"/>
      <c r="D40" s="480"/>
      <c r="E40" s="480"/>
      <c r="F40" s="480"/>
      <c r="G40" s="480"/>
      <c r="H40" s="480">
        <v>0</v>
      </c>
      <c r="I40" s="480">
        <v>0</v>
      </c>
      <c r="J40" s="480">
        <v>0</v>
      </c>
    </row>
    <row r="41" spans="1:10" hidden="1">
      <c r="A41" s="688"/>
      <c r="B41" s="481" t="s">
        <v>1161</v>
      </c>
      <c r="C41" s="480"/>
      <c r="D41" s="480"/>
      <c r="E41" s="480"/>
      <c r="F41" s="480"/>
      <c r="G41" s="480"/>
      <c r="H41" s="480">
        <v>0</v>
      </c>
      <c r="I41" s="480">
        <v>0</v>
      </c>
      <c r="J41" s="480">
        <v>0</v>
      </c>
    </row>
    <row r="42" spans="1:10" hidden="1">
      <c r="A42" s="688"/>
      <c r="B42" s="481" t="s">
        <v>2023</v>
      </c>
      <c r="C42" s="480"/>
      <c r="D42" s="480"/>
      <c r="E42" s="480"/>
      <c r="F42" s="480"/>
      <c r="G42" s="480"/>
      <c r="H42" s="480">
        <v>0</v>
      </c>
      <c r="I42" s="480">
        <v>0</v>
      </c>
      <c r="J42" s="480">
        <v>0</v>
      </c>
    </row>
    <row r="43" spans="1:10" hidden="1">
      <c r="A43" s="688"/>
      <c r="B43" s="481" t="s">
        <v>1162</v>
      </c>
      <c r="C43" s="480"/>
      <c r="D43" s="480"/>
      <c r="E43" s="480"/>
      <c r="F43" s="480"/>
      <c r="G43" s="480"/>
      <c r="H43" s="480">
        <v>0</v>
      </c>
      <c r="I43" s="480">
        <v>0</v>
      </c>
      <c r="J43" s="480">
        <v>0</v>
      </c>
    </row>
    <row r="44" spans="1:10" hidden="1">
      <c r="A44" s="688"/>
      <c r="B44" s="481" t="s">
        <v>1163</v>
      </c>
      <c r="C44" s="480"/>
      <c r="D44" s="480"/>
      <c r="E44" s="480"/>
      <c r="F44" s="480"/>
      <c r="G44" s="480"/>
      <c r="H44" s="480">
        <v>0</v>
      </c>
      <c r="I44" s="480">
        <v>0</v>
      </c>
      <c r="J44" s="480">
        <v>0</v>
      </c>
    </row>
    <row r="45" spans="1:10" hidden="1">
      <c r="A45" s="688"/>
      <c r="B45" s="481" t="s">
        <v>728</v>
      </c>
      <c r="C45" s="480"/>
      <c r="D45" s="480"/>
      <c r="E45" s="480"/>
      <c r="F45" s="480"/>
      <c r="G45" s="480"/>
      <c r="H45" s="480">
        <v>0</v>
      </c>
      <c r="I45" s="480">
        <v>0</v>
      </c>
      <c r="J45" s="480">
        <v>0</v>
      </c>
    </row>
    <row r="46" spans="1:10" hidden="1">
      <c r="A46" s="688"/>
      <c r="B46" s="481" t="s">
        <v>1164</v>
      </c>
      <c r="C46" s="480"/>
      <c r="D46" s="480"/>
      <c r="E46" s="480"/>
      <c r="F46" s="480"/>
      <c r="G46" s="480"/>
      <c r="H46" s="480">
        <v>0</v>
      </c>
      <c r="I46" s="480">
        <v>0</v>
      </c>
      <c r="J46" s="480">
        <v>0</v>
      </c>
    </row>
    <row r="47" spans="1:10" hidden="1">
      <c r="A47" s="688"/>
      <c r="B47" s="481" t="s">
        <v>1165</v>
      </c>
      <c r="C47" s="480"/>
      <c r="D47" s="480"/>
      <c r="E47" s="480"/>
      <c r="F47" s="480"/>
      <c r="G47" s="480"/>
      <c r="H47" s="480">
        <v>0</v>
      </c>
      <c r="I47" s="480">
        <v>0</v>
      </c>
      <c r="J47" s="480">
        <v>0</v>
      </c>
    </row>
    <row r="48" spans="1:10" ht="13.5" hidden="1" thickBot="1">
      <c r="C48" s="394">
        <v>0</v>
      </c>
      <c r="D48" s="394">
        <v>0</v>
      </c>
      <c r="E48" s="394">
        <v>0</v>
      </c>
      <c r="F48" s="394">
        <v>0</v>
      </c>
      <c r="G48" s="394">
        <v>0</v>
      </c>
      <c r="H48" s="394">
        <v>0</v>
      </c>
      <c r="I48" s="394">
        <v>0</v>
      </c>
      <c r="J48" s="394">
        <v>0</v>
      </c>
    </row>
    <row r="49" spans="1:11" hidden="1"/>
    <row r="50" spans="1:11" hidden="1">
      <c r="A50" s="689" t="s">
        <v>2163</v>
      </c>
      <c r="B50" s="689"/>
      <c r="C50" s="482">
        <v>3</v>
      </c>
      <c r="D50" s="482">
        <v>7</v>
      </c>
      <c r="E50" s="482">
        <v>35</v>
      </c>
      <c r="F50" s="482">
        <v>31</v>
      </c>
      <c r="G50" s="482">
        <v>17</v>
      </c>
      <c r="H50" s="482">
        <v>38</v>
      </c>
      <c r="I50" s="482">
        <v>31</v>
      </c>
      <c r="J50" s="482">
        <v>24</v>
      </c>
      <c r="K50" s="482">
        <v>93</v>
      </c>
    </row>
    <row r="51" spans="1:11" hidden="1"/>
    <row r="52" spans="1:11" hidden="1">
      <c r="A52" s="482" t="s">
        <v>2164</v>
      </c>
      <c r="C52" s="482">
        <v>5</v>
      </c>
      <c r="D52" s="482">
        <v>14</v>
      </c>
      <c r="E52" s="482">
        <v>48</v>
      </c>
      <c r="F52" s="482">
        <v>36</v>
      </c>
      <c r="G52" s="482">
        <v>23</v>
      </c>
      <c r="H52" s="482">
        <v>53</v>
      </c>
      <c r="I52" s="482">
        <v>36</v>
      </c>
      <c r="J52" s="482">
        <v>37</v>
      </c>
      <c r="K52" s="482">
        <v>126</v>
      </c>
    </row>
    <row r="53" spans="1:11" hidden="1"/>
    <row r="54" spans="1:11" hidden="1">
      <c r="A54" s="482" t="s">
        <v>2165</v>
      </c>
      <c r="C54" s="482">
        <v>4</v>
      </c>
      <c r="D54" s="482">
        <v>18</v>
      </c>
      <c r="E54" s="482">
        <v>82</v>
      </c>
      <c r="F54" s="482">
        <v>156</v>
      </c>
      <c r="G54" s="482">
        <v>31</v>
      </c>
      <c r="H54" s="482">
        <v>86</v>
      </c>
      <c r="I54" s="482">
        <v>156</v>
      </c>
      <c r="J54" s="482">
        <v>49</v>
      </c>
      <c r="K54" s="482">
        <v>291</v>
      </c>
    </row>
    <row r="55" spans="1:11" hidden="1"/>
    <row r="56" spans="1:11" hidden="1">
      <c r="C56" s="482">
        <v>-1</v>
      </c>
      <c r="D56" s="482">
        <v>4</v>
      </c>
      <c r="E56" s="482">
        <v>34</v>
      </c>
      <c r="F56" s="482">
        <v>120</v>
      </c>
      <c r="G56" s="482">
        <v>8</v>
      </c>
      <c r="H56" s="482">
        <v>33</v>
      </c>
      <c r="I56" s="482">
        <v>120</v>
      </c>
      <c r="J56" s="482">
        <v>12</v>
      </c>
    </row>
    <row r="57" spans="1:11" hidden="1"/>
    <row r="58" spans="1:11">
      <c r="F58" s="396"/>
      <c r="G58" s="396"/>
      <c r="H58" s="396"/>
      <c r="I58" s="396"/>
      <c r="J58" s="396"/>
    </row>
    <row r="59" spans="1:11">
      <c r="F59" s="396"/>
      <c r="G59" s="396"/>
      <c r="H59" s="396"/>
      <c r="I59" s="396"/>
      <c r="J59" s="396"/>
    </row>
    <row r="60" spans="1:11">
      <c r="F60" s="396"/>
      <c r="G60" s="396"/>
      <c r="H60" s="396"/>
      <c r="I60" s="396"/>
      <c r="J60" s="396"/>
    </row>
    <row r="61" spans="1:11">
      <c r="F61" s="396"/>
      <c r="G61" s="396"/>
      <c r="H61" s="396"/>
      <c r="I61" s="396"/>
      <c r="J61" s="396"/>
    </row>
    <row r="62" spans="1:11">
      <c r="F62" s="396"/>
      <c r="G62" s="396"/>
      <c r="H62" s="396"/>
      <c r="I62" s="396"/>
      <c r="J62" s="396"/>
    </row>
    <row r="63" spans="1:11">
      <c r="F63" s="396"/>
      <c r="G63" s="396"/>
      <c r="H63" s="396"/>
      <c r="I63" s="396"/>
      <c r="J63" s="396"/>
    </row>
    <row r="64" spans="1:11">
      <c r="F64" s="396"/>
      <c r="G64" s="396"/>
      <c r="H64" s="396"/>
      <c r="I64" s="396"/>
      <c r="J64" s="396"/>
    </row>
    <row r="65" spans="6:10">
      <c r="F65" s="396"/>
      <c r="G65" s="396"/>
      <c r="H65" s="396"/>
      <c r="I65" s="396"/>
      <c r="J65" s="396"/>
    </row>
    <row r="66" spans="6:10">
      <c r="F66" s="396"/>
      <c r="G66" s="396"/>
      <c r="H66" s="396"/>
      <c r="I66" s="396"/>
      <c r="J66" s="396"/>
    </row>
    <row r="67" spans="6:10">
      <c r="F67" s="396"/>
      <c r="G67" s="396"/>
      <c r="H67" s="396"/>
      <c r="I67" s="396"/>
      <c r="J67" s="396"/>
    </row>
    <row r="68" spans="6:10">
      <c r="F68" s="396"/>
      <c r="G68" s="396"/>
      <c r="H68" s="396"/>
      <c r="I68" s="396"/>
      <c r="J68" s="396"/>
    </row>
    <row r="69" spans="6:10">
      <c r="F69" s="396"/>
      <c r="G69" s="396"/>
      <c r="H69" s="396"/>
      <c r="I69" s="396"/>
      <c r="J69" s="396"/>
    </row>
  </sheetData>
  <mergeCells count="12">
    <mergeCell ref="A6:B6"/>
    <mergeCell ref="A8:A19"/>
    <mergeCell ref="A22:A33"/>
    <mergeCell ref="A36:A47"/>
    <mergeCell ref="A50:B50"/>
    <mergeCell ref="A2:J2"/>
    <mergeCell ref="A3:A5"/>
    <mergeCell ref="B3:B5"/>
    <mergeCell ref="C3:G3"/>
    <mergeCell ref="H3:J4"/>
    <mergeCell ref="C4:D4"/>
    <mergeCell ref="E4:G4"/>
  </mergeCells>
  <printOptions horizontalCentered="1" verticalCentered="1"/>
  <pageMargins left="0.11811023622047245" right="0.23622047244094491" top="0.98425196850393704" bottom="0.19685039370078741" header="0.51181102362204722" footer="0.51181102362204722"/>
  <pageSetup paperSize="9" scale="115" orientation="landscape"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FD368"/>
  <sheetViews>
    <sheetView zoomScale="85" zoomScaleNormal="85" zoomScaleSheetLayoutView="85" workbookViewId="0">
      <pane xSplit="5" ySplit="2" topLeftCell="F346" activePane="bottomRight" state="frozen"/>
      <selection activeCell="K5" sqref="K5"/>
      <selection pane="topRight" activeCell="K5" sqref="K5"/>
      <selection pane="bottomLeft" activeCell="K5" sqref="K5"/>
      <selection pane="bottomRight" activeCell="B3" sqref="B3:B368"/>
    </sheetView>
  </sheetViews>
  <sheetFormatPr defaultRowHeight="12.75"/>
  <cols>
    <col min="1" max="1" width="6.42578125" style="286" customWidth="1"/>
    <col min="2" max="2" width="7" style="286" customWidth="1"/>
    <col min="3" max="3" width="47.7109375" style="413" customWidth="1"/>
    <col min="4" max="5" width="9" style="286" customWidth="1"/>
    <col min="6" max="6" width="30.28515625" style="414" customWidth="1"/>
    <col min="7" max="9" width="17.5703125" style="414" customWidth="1"/>
    <col min="10" max="10" width="24.140625" style="414" customWidth="1"/>
    <col min="11" max="11" width="9.5703125" style="415" customWidth="1"/>
    <col min="12" max="12" width="9.140625" style="411" customWidth="1"/>
    <col min="13" max="21" width="6.28515625" style="411" customWidth="1"/>
    <col min="22" max="16384" width="9.140625" style="411"/>
  </cols>
  <sheetData>
    <row r="1" spans="1:22 16384:16384" s="403" customFormat="1" ht="15.75">
      <c r="B1" s="493" t="s">
        <v>2089</v>
      </c>
      <c r="C1" s="404"/>
      <c r="D1" s="405"/>
      <c r="E1" s="405"/>
      <c r="F1" s="406"/>
      <c r="G1" s="406"/>
      <c r="H1" s="406"/>
      <c r="I1" s="406"/>
      <c r="J1" s="407" t="s">
        <v>2166</v>
      </c>
      <c r="K1" s="494"/>
      <c r="L1" s="693" t="s">
        <v>2167</v>
      </c>
      <c r="M1" s="690" t="s">
        <v>2150</v>
      </c>
      <c r="N1" s="691"/>
      <c r="O1" s="692"/>
      <c r="P1" s="695" t="s">
        <v>2168</v>
      </c>
      <c r="Q1" s="695" t="s">
        <v>2169</v>
      </c>
      <c r="R1" s="695" t="s">
        <v>2170</v>
      </c>
      <c r="S1" s="690" t="s">
        <v>2171</v>
      </c>
      <c r="T1" s="691"/>
      <c r="U1" s="692"/>
    </row>
    <row r="2" spans="1:22 16384:16384" s="173" customFormat="1" ht="57" customHeight="1">
      <c r="A2" s="408" t="s">
        <v>2090</v>
      </c>
      <c r="B2" s="408" t="s">
        <v>230</v>
      </c>
      <c r="C2" s="408" t="s">
        <v>2091</v>
      </c>
      <c r="D2" s="408" t="s">
        <v>2092</v>
      </c>
      <c r="E2" s="408" t="s">
        <v>2093</v>
      </c>
      <c r="F2" s="408" t="s">
        <v>1669</v>
      </c>
      <c r="G2" s="408" t="s">
        <v>2094</v>
      </c>
      <c r="H2" s="408" t="s">
        <v>2095</v>
      </c>
      <c r="I2" s="408" t="s">
        <v>2096</v>
      </c>
      <c r="J2" s="409" t="s">
        <v>2097</v>
      </c>
      <c r="K2" s="495"/>
      <c r="L2" s="694"/>
      <c r="M2" s="496" t="s">
        <v>2172</v>
      </c>
      <c r="N2" s="496" t="s">
        <v>2173</v>
      </c>
      <c r="O2" s="496" t="s">
        <v>2174</v>
      </c>
      <c r="P2" s="696"/>
      <c r="Q2" s="696"/>
      <c r="R2" s="696"/>
      <c r="S2" s="496" t="s">
        <v>2172</v>
      </c>
      <c r="T2" s="496" t="s">
        <v>2173</v>
      </c>
      <c r="U2" s="496" t="s">
        <v>2174</v>
      </c>
    </row>
    <row r="3" spans="1:22 16384:16384" ht="21.75" customHeight="1">
      <c r="A3" s="497">
        <v>1</v>
      </c>
      <c r="B3" s="498" t="s">
        <v>1157</v>
      </c>
      <c r="C3" s="499" t="s">
        <v>2175</v>
      </c>
      <c r="D3" s="500" t="s">
        <v>2176</v>
      </c>
      <c r="E3" s="501" t="s">
        <v>2155</v>
      </c>
      <c r="F3" s="502" t="s">
        <v>2177</v>
      </c>
      <c r="G3" s="502" t="s">
        <v>2178</v>
      </c>
      <c r="H3" s="502" t="s">
        <v>2179</v>
      </c>
      <c r="I3" s="502" t="s">
        <v>584</v>
      </c>
      <c r="J3" s="502" t="s">
        <v>2180</v>
      </c>
      <c r="K3" s="497">
        <v>1</v>
      </c>
      <c r="L3" s="1">
        <v>8927</v>
      </c>
      <c r="M3" s="1" t="s">
        <v>2181</v>
      </c>
      <c r="XFD3" s="411" t="s">
        <v>2180</v>
      </c>
    </row>
    <row r="4" spans="1:22 16384:16384" ht="21.75" customHeight="1">
      <c r="A4" s="497">
        <v>2</v>
      </c>
      <c r="B4" s="498" t="s">
        <v>1157</v>
      </c>
      <c r="C4" s="499" t="s">
        <v>2182</v>
      </c>
      <c r="D4" s="498" t="s">
        <v>2183</v>
      </c>
      <c r="E4" s="501" t="s">
        <v>2155</v>
      </c>
      <c r="F4" s="502" t="s">
        <v>2184</v>
      </c>
      <c r="G4" s="502" t="s">
        <v>2185</v>
      </c>
      <c r="H4" s="502" t="s">
        <v>159</v>
      </c>
      <c r="I4" s="502" t="s">
        <v>159</v>
      </c>
      <c r="J4" s="502" t="s">
        <v>2180</v>
      </c>
      <c r="K4" s="497">
        <v>2</v>
      </c>
      <c r="L4" s="1">
        <v>8788</v>
      </c>
      <c r="M4" s="1" t="s">
        <v>2186</v>
      </c>
      <c r="XFD4" s="411" t="s">
        <v>2180</v>
      </c>
    </row>
    <row r="5" spans="1:22 16384:16384" ht="21.75" customHeight="1">
      <c r="A5" s="497">
        <v>3</v>
      </c>
      <c r="B5" s="498" t="s">
        <v>1157</v>
      </c>
      <c r="C5" s="499" t="s">
        <v>2187</v>
      </c>
      <c r="D5" s="503" t="s">
        <v>2188</v>
      </c>
      <c r="E5" s="501" t="s">
        <v>2152</v>
      </c>
      <c r="F5" s="502" t="s">
        <v>2189</v>
      </c>
      <c r="G5" s="502" t="s">
        <v>2190</v>
      </c>
      <c r="H5" s="502" t="s">
        <v>2098</v>
      </c>
      <c r="I5" s="502" t="s">
        <v>584</v>
      </c>
      <c r="J5" s="502" t="s">
        <v>2157</v>
      </c>
      <c r="K5" s="497">
        <v>3</v>
      </c>
      <c r="L5" s="482">
        <v>669</v>
      </c>
      <c r="M5" s="482">
        <v>10</v>
      </c>
      <c r="N5" s="482">
        <v>3</v>
      </c>
      <c r="O5" s="482">
        <v>21</v>
      </c>
      <c r="P5" s="482">
        <v>26</v>
      </c>
      <c r="Q5" s="482"/>
      <c r="R5" s="504">
        <v>13414</v>
      </c>
      <c r="S5" s="504">
        <v>18</v>
      </c>
      <c r="T5" s="504">
        <v>3</v>
      </c>
      <c r="U5" s="504">
        <v>21</v>
      </c>
      <c r="V5" s="504"/>
      <c r="XFD5" s="411" t="s">
        <v>2157</v>
      </c>
    </row>
    <row r="6" spans="1:22 16384:16384" ht="21.75" customHeight="1">
      <c r="A6" s="497">
        <v>4</v>
      </c>
      <c r="B6" s="498" t="s">
        <v>1157</v>
      </c>
      <c r="C6" s="499" t="s">
        <v>2191</v>
      </c>
      <c r="D6" s="505" t="s">
        <v>2192</v>
      </c>
      <c r="E6" s="501" t="s">
        <v>2151</v>
      </c>
      <c r="F6" s="502" t="s">
        <v>2193</v>
      </c>
      <c r="G6" s="506" t="s">
        <v>2194</v>
      </c>
      <c r="H6" s="506" t="s">
        <v>2194</v>
      </c>
      <c r="I6" s="506" t="s">
        <v>159</v>
      </c>
      <c r="J6" s="506" t="s">
        <v>2195</v>
      </c>
      <c r="K6" s="497">
        <v>4</v>
      </c>
      <c r="L6" s="412"/>
      <c r="M6" s="412"/>
      <c r="XFD6" s="411" t="s">
        <v>2195</v>
      </c>
    </row>
    <row r="7" spans="1:22 16384:16384" ht="21.75" customHeight="1">
      <c r="A7" s="497">
        <v>5</v>
      </c>
      <c r="B7" s="498" t="s">
        <v>1157</v>
      </c>
      <c r="C7" s="499" t="s">
        <v>2196</v>
      </c>
      <c r="D7" s="505" t="s">
        <v>2197</v>
      </c>
      <c r="E7" s="501" t="s">
        <v>2152</v>
      </c>
      <c r="F7" s="507" t="s">
        <v>2198</v>
      </c>
      <c r="G7" s="502" t="s">
        <v>2199</v>
      </c>
      <c r="H7" s="502" t="s">
        <v>2098</v>
      </c>
      <c r="I7" s="502" t="s">
        <v>584</v>
      </c>
      <c r="J7" s="502" t="s">
        <v>2157</v>
      </c>
      <c r="K7" s="508">
        <v>5</v>
      </c>
      <c r="L7" s="412"/>
      <c r="M7" s="412"/>
    </row>
    <row r="8" spans="1:22 16384:16384" ht="21.75" customHeight="1">
      <c r="A8" s="497">
        <v>6</v>
      </c>
      <c r="B8" s="498" t="s">
        <v>1157</v>
      </c>
      <c r="C8" s="499" t="s">
        <v>2200</v>
      </c>
      <c r="D8" s="505" t="s">
        <v>2201</v>
      </c>
      <c r="E8" s="501" t="s">
        <v>2152</v>
      </c>
      <c r="F8" s="507" t="s">
        <v>2202</v>
      </c>
      <c r="G8" s="502" t="s">
        <v>2203</v>
      </c>
      <c r="H8" s="502" t="s">
        <v>2098</v>
      </c>
      <c r="I8" s="502" t="s">
        <v>584</v>
      </c>
      <c r="J8" s="502" t="s">
        <v>2157</v>
      </c>
      <c r="K8" s="508">
        <v>6</v>
      </c>
      <c r="L8" s="412"/>
      <c r="M8" s="412"/>
    </row>
    <row r="9" spans="1:22 16384:16384" ht="21.75" customHeight="1">
      <c r="A9" s="497">
        <v>7</v>
      </c>
      <c r="B9" s="498" t="s">
        <v>1157</v>
      </c>
      <c r="C9" s="499" t="s">
        <v>2204</v>
      </c>
      <c r="D9" s="505" t="s">
        <v>2205</v>
      </c>
      <c r="E9" s="501" t="s">
        <v>2151</v>
      </c>
      <c r="F9" s="507" t="s">
        <v>2206</v>
      </c>
      <c r="G9" s="502" t="s">
        <v>2194</v>
      </c>
      <c r="H9" s="502" t="s">
        <v>2194</v>
      </c>
      <c r="I9" s="502" t="s">
        <v>159</v>
      </c>
      <c r="J9" s="502" t="s">
        <v>2207</v>
      </c>
      <c r="K9" s="508">
        <v>7</v>
      </c>
      <c r="L9" s="412"/>
      <c r="M9" s="412"/>
    </row>
    <row r="10" spans="1:22 16384:16384" ht="21.75" customHeight="1">
      <c r="A10" s="497">
        <v>8</v>
      </c>
      <c r="B10" s="498" t="s">
        <v>1157</v>
      </c>
      <c r="C10" s="499" t="s">
        <v>2208</v>
      </c>
      <c r="D10" s="505" t="s">
        <v>2209</v>
      </c>
      <c r="E10" s="501" t="s">
        <v>2155</v>
      </c>
      <c r="F10" s="507" t="s">
        <v>2210</v>
      </c>
      <c r="G10" s="502" t="s">
        <v>2194</v>
      </c>
      <c r="H10" s="502" t="s">
        <v>2194</v>
      </c>
      <c r="I10" s="502" t="s">
        <v>159</v>
      </c>
      <c r="J10" s="502" t="s">
        <v>2180</v>
      </c>
      <c r="K10" s="508">
        <v>8</v>
      </c>
      <c r="L10" s="412"/>
      <c r="M10" s="412"/>
    </row>
    <row r="11" spans="1:22 16384:16384" ht="21.75" customHeight="1">
      <c r="A11" s="509">
        <v>9</v>
      </c>
      <c r="B11" s="509" t="s">
        <v>1158</v>
      </c>
      <c r="C11" s="510" t="s">
        <v>2211</v>
      </c>
      <c r="D11" s="511" t="s">
        <v>2212</v>
      </c>
      <c r="E11" s="512" t="s">
        <v>2155</v>
      </c>
      <c r="F11" s="510" t="s">
        <v>2213</v>
      </c>
      <c r="G11" s="513" t="s">
        <v>2153</v>
      </c>
      <c r="H11" s="513" t="s">
        <v>159</v>
      </c>
      <c r="I11" s="513" t="s">
        <v>159</v>
      </c>
      <c r="J11" s="513" t="s">
        <v>2214</v>
      </c>
      <c r="K11" s="514">
        <v>1</v>
      </c>
      <c r="L11" s="412"/>
      <c r="M11" s="412"/>
      <c r="XFD11" s="411" t="s">
        <v>2214</v>
      </c>
    </row>
    <row r="12" spans="1:22 16384:16384" ht="21.75" customHeight="1">
      <c r="A12" s="509">
        <v>10</v>
      </c>
      <c r="B12" s="509" t="s">
        <v>1158</v>
      </c>
      <c r="C12" s="515" t="s">
        <v>2215</v>
      </c>
      <c r="D12" s="511" t="s">
        <v>2216</v>
      </c>
      <c r="E12" s="512" t="s">
        <v>1054</v>
      </c>
      <c r="F12" s="510" t="s">
        <v>2217</v>
      </c>
      <c r="G12" s="516" t="s">
        <v>2218</v>
      </c>
      <c r="H12" s="516" t="s">
        <v>2219</v>
      </c>
      <c r="I12" s="516" t="s">
        <v>584</v>
      </c>
      <c r="J12" s="510" t="s">
        <v>2220</v>
      </c>
      <c r="K12" s="514">
        <v>2</v>
      </c>
      <c r="L12" s="482">
        <v>10583</v>
      </c>
      <c r="M12" s="482">
        <v>26</v>
      </c>
      <c r="N12" s="482">
        <v>11</v>
      </c>
      <c r="O12" s="482">
        <v>20</v>
      </c>
      <c r="P12" s="482"/>
      <c r="Q12" s="482"/>
      <c r="R12" s="504">
        <v>12284</v>
      </c>
      <c r="S12" s="504">
        <v>1</v>
      </c>
      <c r="T12" s="504">
        <v>12</v>
      </c>
      <c r="U12" s="504">
        <v>20</v>
      </c>
      <c r="XFD12" s="411" t="s">
        <v>2220</v>
      </c>
    </row>
    <row r="13" spans="1:22 16384:16384" ht="21.75" customHeight="1">
      <c r="A13" s="509">
        <v>11</v>
      </c>
      <c r="B13" s="509" t="s">
        <v>1158</v>
      </c>
      <c r="C13" s="515" t="s">
        <v>2221</v>
      </c>
      <c r="D13" s="511" t="s">
        <v>2222</v>
      </c>
      <c r="E13" s="512" t="s">
        <v>2152</v>
      </c>
      <c r="F13" s="510" t="s">
        <v>2223</v>
      </c>
      <c r="G13" s="516" t="s">
        <v>2224</v>
      </c>
      <c r="H13" s="516" t="s">
        <v>2225</v>
      </c>
      <c r="I13" s="516" t="s">
        <v>584</v>
      </c>
      <c r="J13" s="510" t="s">
        <v>2226</v>
      </c>
      <c r="K13" s="514">
        <v>3</v>
      </c>
      <c r="L13" s="482">
        <v>9453</v>
      </c>
      <c r="M13" s="482">
        <v>21</v>
      </c>
      <c r="N13" s="482">
        <v>10</v>
      </c>
      <c r="O13" s="482">
        <v>20</v>
      </c>
      <c r="P13" s="482"/>
      <c r="Q13" s="482"/>
      <c r="R13" s="482"/>
      <c r="S13" s="482"/>
      <c r="T13" s="482"/>
      <c r="U13" s="482"/>
      <c r="V13" s="482"/>
      <c r="XFD13" s="411" t="s">
        <v>2226</v>
      </c>
    </row>
    <row r="14" spans="1:22 16384:16384" ht="21.75" customHeight="1">
      <c r="A14" s="509">
        <v>12</v>
      </c>
      <c r="B14" s="509" t="s">
        <v>1158</v>
      </c>
      <c r="C14" s="515" t="s">
        <v>2227</v>
      </c>
      <c r="D14" s="511" t="s">
        <v>2228</v>
      </c>
      <c r="E14" s="512" t="s">
        <v>1054</v>
      </c>
      <c r="F14" s="510" t="s">
        <v>2229</v>
      </c>
      <c r="G14" s="510" t="s">
        <v>2153</v>
      </c>
      <c r="H14" s="510" t="s">
        <v>159</v>
      </c>
      <c r="I14" s="510" t="s">
        <v>159</v>
      </c>
      <c r="J14" s="510" t="s">
        <v>2230</v>
      </c>
      <c r="K14" s="514">
        <v>4</v>
      </c>
      <c r="L14" s="381"/>
      <c r="M14" s="381"/>
      <c r="N14" s="381"/>
      <c r="O14" s="381"/>
      <c r="P14" s="381"/>
      <c r="Q14" s="381"/>
      <c r="R14" s="381"/>
      <c r="S14" s="504"/>
      <c r="T14" s="504"/>
      <c r="U14" s="504"/>
      <c r="V14" s="504"/>
      <c r="XFD14" s="411" t="s">
        <v>2230</v>
      </c>
    </row>
    <row r="15" spans="1:22 16384:16384" ht="21.75" customHeight="1">
      <c r="A15" s="509">
        <v>13</v>
      </c>
      <c r="B15" s="509" t="s">
        <v>1158</v>
      </c>
      <c r="C15" s="515" t="s">
        <v>2231</v>
      </c>
      <c r="D15" s="511" t="s">
        <v>2232</v>
      </c>
      <c r="E15" s="512" t="s">
        <v>2151</v>
      </c>
      <c r="F15" s="510" t="s">
        <v>2233</v>
      </c>
      <c r="G15" s="510" t="s">
        <v>2153</v>
      </c>
      <c r="H15" s="510" t="s">
        <v>159</v>
      </c>
      <c r="I15" s="510" t="s">
        <v>159</v>
      </c>
      <c r="J15" s="510" t="s">
        <v>2234</v>
      </c>
      <c r="K15" s="514">
        <v>5</v>
      </c>
      <c r="L15" s="381"/>
      <c r="M15" s="381"/>
      <c r="N15" s="381"/>
      <c r="O15" s="381"/>
      <c r="P15" s="381"/>
      <c r="Q15" s="381"/>
      <c r="R15" s="381"/>
      <c r="S15" s="504"/>
      <c r="T15" s="504"/>
      <c r="U15" s="504"/>
      <c r="V15" s="504"/>
      <c r="XFD15" s="411" t="s">
        <v>2234</v>
      </c>
    </row>
    <row r="16" spans="1:22 16384:16384" ht="21.75" customHeight="1">
      <c r="A16" s="509">
        <v>14</v>
      </c>
      <c r="B16" s="509" t="s">
        <v>1158</v>
      </c>
      <c r="C16" s="515" t="s">
        <v>2235</v>
      </c>
      <c r="D16" s="511" t="s">
        <v>2236</v>
      </c>
      <c r="E16" s="512" t="s">
        <v>2151</v>
      </c>
      <c r="F16" s="510" t="s">
        <v>2237</v>
      </c>
      <c r="G16" s="510" t="s">
        <v>2153</v>
      </c>
      <c r="H16" s="510" t="s">
        <v>159</v>
      </c>
      <c r="I16" s="510" t="s">
        <v>159</v>
      </c>
      <c r="J16" s="510" t="s">
        <v>2238</v>
      </c>
      <c r="K16" s="514">
        <v>6</v>
      </c>
      <c r="L16" s="381"/>
      <c r="M16" s="381"/>
      <c r="N16" s="381"/>
      <c r="O16" s="381"/>
      <c r="P16" s="381"/>
      <c r="Q16" s="381"/>
      <c r="R16" s="381"/>
      <c r="S16" s="504"/>
      <c r="T16" s="504"/>
      <c r="U16" s="504"/>
      <c r="V16" s="504"/>
      <c r="XFD16" s="411" t="s">
        <v>2238</v>
      </c>
    </row>
    <row r="17" spans="1:21 16384:16384" ht="21.75" customHeight="1">
      <c r="A17" s="509">
        <v>15</v>
      </c>
      <c r="B17" s="509" t="s">
        <v>1158</v>
      </c>
      <c r="C17" s="515" t="s">
        <v>2239</v>
      </c>
      <c r="D17" s="511" t="s">
        <v>2240</v>
      </c>
      <c r="E17" s="512" t="s">
        <v>1054</v>
      </c>
      <c r="F17" s="510" t="s">
        <v>2241</v>
      </c>
      <c r="G17" s="516" t="s">
        <v>2242</v>
      </c>
      <c r="H17" s="516" t="s">
        <v>2243</v>
      </c>
      <c r="I17" s="516" t="s">
        <v>584</v>
      </c>
      <c r="J17" s="510" t="s">
        <v>2244</v>
      </c>
      <c r="K17" s="514">
        <v>7</v>
      </c>
      <c r="L17" s="381">
        <v>779</v>
      </c>
      <c r="M17" s="381">
        <v>22</v>
      </c>
      <c r="N17" s="381">
        <v>3</v>
      </c>
      <c r="O17" s="381">
        <v>21</v>
      </c>
      <c r="P17" s="381"/>
      <c r="Q17" s="381">
        <v>26</v>
      </c>
      <c r="R17" s="504">
        <v>14376</v>
      </c>
      <c r="S17" s="504">
        <v>30</v>
      </c>
      <c r="T17" s="504">
        <v>3</v>
      </c>
      <c r="U17" s="504">
        <v>21</v>
      </c>
      <c r="XFD17" s="411" t="s">
        <v>2244</v>
      </c>
    </row>
    <row r="18" spans="1:21 16384:16384" ht="21.75" customHeight="1">
      <c r="A18" s="509">
        <v>16</v>
      </c>
      <c r="B18" s="509" t="s">
        <v>1158</v>
      </c>
      <c r="C18" s="515" t="s">
        <v>2245</v>
      </c>
      <c r="D18" s="511" t="s">
        <v>2246</v>
      </c>
      <c r="E18" s="512" t="s">
        <v>1054</v>
      </c>
      <c r="F18" s="510" t="s">
        <v>2247</v>
      </c>
      <c r="G18" s="510" t="s">
        <v>2153</v>
      </c>
      <c r="H18" s="510" t="s">
        <v>159</v>
      </c>
      <c r="I18" s="510" t="s">
        <v>159</v>
      </c>
      <c r="J18" s="510" t="s">
        <v>2220</v>
      </c>
      <c r="K18" s="514">
        <v>8</v>
      </c>
      <c r="L18" s="412"/>
      <c r="M18" s="412"/>
      <c r="XFD18" s="411" t="s">
        <v>2220</v>
      </c>
    </row>
    <row r="19" spans="1:21 16384:16384" ht="21.75" customHeight="1">
      <c r="A19" s="509">
        <v>17</v>
      </c>
      <c r="B19" s="509" t="s">
        <v>1158</v>
      </c>
      <c r="C19" s="515" t="s">
        <v>2248</v>
      </c>
      <c r="D19" s="517" t="s">
        <v>2249</v>
      </c>
      <c r="E19" s="512" t="s">
        <v>1054</v>
      </c>
      <c r="F19" s="510" t="s">
        <v>2250</v>
      </c>
      <c r="G19" s="510" t="s">
        <v>2153</v>
      </c>
      <c r="H19" s="510" t="s">
        <v>159</v>
      </c>
      <c r="I19" s="510" t="s">
        <v>159</v>
      </c>
      <c r="J19" s="510" t="s">
        <v>2251</v>
      </c>
      <c r="K19" s="514">
        <v>9</v>
      </c>
      <c r="L19" s="412"/>
      <c r="M19" s="412"/>
      <c r="XFD19" s="411" t="s">
        <v>2251</v>
      </c>
    </row>
    <row r="20" spans="1:21 16384:16384" ht="21.75" customHeight="1">
      <c r="A20" s="509">
        <v>18</v>
      </c>
      <c r="B20" s="509" t="s">
        <v>1158</v>
      </c>
      <c r="C20" s="515" t="s">
        <v>2252</v>
      </c>
      <c r="D20" s="518" t="s">
        <v>2253</v>
      </c>
      <c r="E20" s="512" t="s">
        <v>2151</v>
      </c>
      <c r="F20" s="510" t="s">
        <v>2254</v>
      </c>
      <c r="G20" s="510" t="s">
        <v>2153</v>
      </c>
      <c r="H20" s="510" t="s">
        <v>159</v>
      </c>
      <c r="I20" s="510" t="s">
        <v>159</v>
      </c>
      <c r="J20" s="510" t="s">
        <v>2255</v>
      </c>
      <c r="K20" s="514">
        <v>10</v>
      </c>
      <c r="L20" s="1"/>
      <c r="M20" s="1"/>
      <c r="XFD20" s="411" t="s">
        <v>2255</v>
      </c>
    </row>
    <row r="21" spans="1:21 16384:16384" ht="21.75" customHeight="1">
      <c r="A21" s="509">
        <v>19</v>
      </c>
      <c r="B21" s="509" t="s">
        <v>1158</v>
      </c>
      <c r="C21" s="515" t="s">
        <v>2256</v>
      </c>
      <c r="D21" s="518" t="s">
        <v>2257</v>
      </c>
      <c r="E21" s="512" t="s">
        <v>1054</v>
      </c>
      <c r="F21" s="510" t="s">
        <v>2258</v>
      </c>
      <c r="G21" s="510" t="s">
        <v>2153</v>
      </c>
      <c r="H21" s="510" t="s">
        <v>159</v>
      </c>
      <c r="I21" s="510" t="s">
        <v>159</v>
      </c>
      <c r="J21" s="510" t="s">
        <v>2259</v>
      </c>
      <c r="K21" s="514">
        <v>11</v>
      </c>
      <c r="L21" s="1"/>
      <c r="M21" s="1"/>
      <c r="XFD21" s="411" t="s">
        <v>2259</v>
      </c>
    </row>
    <row r="22" spans="1:21 16384:16384" ht="21.75" customHeight="1">
      <c r="A22" s="509">
        <v>20</v>
      </c>
      <c r="B22" s="509" t="s">
        <v>1158</v>
      </c>
      <c r="C22" s="515" t="s">
        <v>2260</v>
      </c>
      <c r="D22" s="509" t="s">
        <v>2261</v>
      </c>
      <c r="E22" s="512" t="s">
        <v>1054</v>
      </c>
      <c r="F22" s="510" t="s">
        <v>2262</v>
      </c>
      <c r="G22" s="510" t="s">
        <v>2153</v>
      </c>
      <c r="H22" s="510" t="s">
        <v>159</v>
      </c>
      <c r="I22" s="510" t="s">
        <v>159</v>
      </c>
      <c r="J22" s="510" t="s">
        <v>2259</v>
      </c>
      <c r="K22" s="514">
        <v>12</v>
      </c>
      <c r="L22" s="1"/>
      <c r="M22" s="1"/>
      <c r="XFD22" s="411" t="s">
        <v>2259</v>
      </c>
    </row>
    <row r="23" spans="1:21 16384:16384" ht="21.75" customHeight="1">
      <c r="A23" s="509">
        <v>21</v>
      </c>
      <c r="B23" s="509" t="s">
        <v>1158</v>
      </c>
      <c r="C23" s="515" t="s">
        <v>2263</v>
      </c>
      <c r="D23" s="509" t="s">
        <v>2264</v>
      </c>
      <c r="E23" s="512" t="s">
        <v>1054</v>
      </c>
      <c r="F23" s="510" t="s">
        <v>2265</v>
      </c>
      <c r="G23" s="510" t="s">
        <v>2153</v>
      </c>
      <c r="H23" s="510" t="s">
        <v>159</v>
      </c>
      <c r="I23" s="510" t="s">
        <v>159</v>
      </c>
      <c r="J23" s="510" t="s">
        <v>2266</v>
      </c>
      <c r="K23" s="514">
        <v>13</v>
      </c>
      <c r="L23" s="1"/>
      <c r="M23" s="1"/>
      <c r="XFD23" s="411" t="s">
        <v>2266</v>
      </c>
    </row>
    <row r="24" spans="1:21 16384:16384" ht="21.75" customHeight="1">
      <c r="A24" s="509">
        <v>22</v>
      </c>
      <c r="B24" s="509" t="s">
        <v>1158</v>
      </c>
      <c r="C24" s="515" t="s">
        <v>2267</v>
      </c>
      <c r="D24" s="519" t="s">
        <v>2257</v>
      </c>
      <c r="E24" s="512" t="s">
        <v>1054</v>
      </c>
      <c r="F24" s="510" t="s">
        <v>2268</v>
      </c>
      <c r="G24" s="510" t="s">
        <v>2153</v>
      </c>
      <c r="H24" s="510" t="s">
        <v>159</v>
      </c>
      <c r="I24" s="510" t="s">
        <v>159</v>
      </c>
      <c r="J24" s="510" t="s">
        <v>2266</v>
      </c>
      <c r="K24" s="514">
        <v>14</v>
      </c>
      <c r="L24" s="1"/>
      <c r="M24" s="1"/>
      <c r="XFD24" s="411" t="s">
        <v>2266</v>
      </c>
    </row>
    <row r="25" spans="1:21 16384:16384" ht="21.75" customHeight="1">
      <c r="A25" s="509">
        <v>23</v>
      </c>
      <c r="B25" s="509" t="s">
        <v>1158</v>
      </c>
      <c r="C25" s="515" t="s">
        <v>2267</v>
      </c>
      <c r="D25" s="517" t="s">
        <v>2257</v>
      </c>
      <c r="E25" s="512" t="s">
        <v>1054</v>
      </c>
      <c r="F25" s="510" t="s">
        <v>2268</v>
      </c>
      <c r="G25" s="510" t="s">
        <v>2153</v>
      </c>
      <c r="H25" s="510" t="s">
        <v>159</v>
      </c>
      <c r="I25" s="510" t="s">
        <v>159</v>
      </c>
      <c r="J25" s="510" t="s">
        <v>2266</v>
      </c>
      <c r="K25" s="514">
        <v>15</v>
      </c>
      <c r="L25" s="412"/>
      <c r="M25" s="412"/>
      <c r="XFD25" s="411" t="s">
        <v>2266</v>
      </c>
    </row>
    <row r="26" spans="1:21 16384:16384" ht="21.75" customHeight="1">
      <c r="A26" s="509">
        <v>24</v>
      </c>
      <c r="B26" s="509" t="s">
        <v>1158</v>
      </c>
      <c r="C26" s="515" t="s">
        <v>2269</v>
      </c>
      <c r="D26" s="509" t="s">
        <v>2270</v>
      </c>
      <c r="E26" s="512" t="s">
        <v>1054</v>
      </c>
      <c r="F26" s="510" t="s">
        <v>2271</v>
      </c>
      <c r="G26" s="510" t="s">
        <v>2153</v>
      </c>
      <c r="H26" s="510" t="s">
        <v>159</v>
      </c>
      <c r="I26" s="510" t="s">
        <v>159</v>
      </c>
      <c r="J26" s="510" t="s">
        <v>2272</v>
      </c>
      <c r="K26" s="514">
        <v>16</v>
      </c>
      <c r="L26" s="1"/>
      <c r="M26" s="1"/>
      <c r="XFD26" s="411" t="s">
        <v>2272</v>
      </c>
    </row>
    <row r="27" spans="1:21 16384:16384" ht="21.75" customHeight="1">
      <c r="A27" s="509">
        <v>25</v>
      </c>
      <c r="B27" s="509" t="s">
        <v>1158</v>
      </c>
      <c r="C27" s="515" t="s">
        <v>2273</v>
      </c>
      <c r="D27" s="517" t="s">
        <v>2274</v>
      </c>
      <c r="E27" s="512" t="s">
        <v>2155</v>
      </c>
      <c r="F27" s="510" t="s">
        <v>2275</v>
      </c>
      <c r="G27" s="510" t="s">
        <v>2153</v>
      </c>
      <c r="H27" s="510" t="s">
        <v>159</v>
      </c>
      <c r="I27" s="510" t="s">
        <v>159</v>
      </c>
      <c r="J27" s="510" t="s">
        <v>2276</v>
      </c>
      <c r="K27" s="514">
        <v>17</v>
      </c>
      <c r="L27" s="412"/>
      <c r="M27" s="412"/>
      <c r="XFD27" s="411" t="s">
        <v>2276</v>
      </c>
    </row>
    <row r="28" spans="1:21 16384:16384" ht="21.75" customHeight="1">
      <c r="A28" s="509">
        <v>26</v>
      </c>
      <c r="B28" s="509" t="s">
        <v>1158</v>
      </c>
      <c r="C28" s="515" t="s">
        <v>2277</v>
      </c>
      <c r="D28" s="517" t="s">
        <v>2253</v>
      </c>
      <c r="E28" s="512" t="s">
        <v>1054</v>
      </c>
      <c r="F28" s="510" t="s">
        <v>2278</v>
      </c>
      <c r="G28" s="510" t="s">
        <v>2153</v>
      </c>
      <c r="H28" s="510" t="s">
        <v>159</v>
      </c>
      <c r="I28" s="510" t="s">
        <v>159</v>
      </c>
      <c r="J28" s="510" t="s">
        <v>2220</v>
      </c>
      <c r="K28" s="514">
        <v>18</v>
      </c>
      <c r="L28" s="412"/>
      <c r="M28" s="412"/>
      <c r="XFD28" s="411" t="s">
        <v>2220</v>
      </c>
    </row>
    <row r="29" spans="1:21 16384:16384" ht="21.75" customHeight="1">
      <c r="A29" s="509">
        <v>27</v>
      </c>
      <c r="B29" s="509" t="s">
        <v>1158</v>
      </c>
      <c r="C29" s="515" t="s">
        <v>2279</v>
      </c>
      <c r="D29" s="517" t="s">
        <v>2280</v>
      </c>
      <c r="E29" s="512" t="s">
        <v>1054</v>
      </c>
      <c r="F29" s="510" t="s">
        <v>2281</v>
      </c>
      <c r="G29" s="510" t="s">
        <v>2153</v>
      </c>
      <c r="H29" s="510" t="s">
        <v>159</v>
      </c>
      <c r="I29" s="510" t="s">
        <v>159</v>
      </c>
      <c r="J29" s="510" t="s">
        <v>2282</v>
      </c>
      <c r="K29" s="514">
        <v>19</v>
      </c>
      <c r="L29" s="412"/>
      <c r="M29" s="412"/>
      <c r="XFD29" s="411" t="s">
        <v>2282</v>
      </c>
    </row>
    <row r="30" spans="1:21 16384:16384" ht="21.75" customHeight="1">
      <c r="A30" s="509">
        <v>28</v>
      </c>
      <c r="B30" s="509" t="s">
        <v>1158</v>
      </c>
      <c r="C30" s="515" t="s">
        <v>2283</v>
      </c>
      <c r="D30" s="517" t="s">
        <v>2284</v>
      </c>
      <c r="E30" s="512" t="s">
        <v>2152</v>
      </c>
      <c r="F30" s="510" t="s">
        <v>2285</v>
      </c>
      <c r="G30" s="516" t="s">
        <v>2286</v>
      </c>
      <c r="H30" s="516" t="s">
        <v>2287</v>
      </c>
      <c r="I30" s="516" t="s">
        <v>584</v>
      </c>
      <c r="J30" s="516" t="s">
        <v>2288</v>
      </c>
      <c r="K30" s="514">
        <v>20</v>
      </c>
      <c r="L30" s="426">
        <v>675</v>
      </c>
      <c r="M30" s="426">
        <v>10</v>
      </c>
      <c r="N30" s="426">
        <v>3</v>
      </c>
      <c r="O30" s="426">
        <v>21</v>
      </c>
      <c r="P30" s="426">
        <v>26</v>
      </c>
      <c r="Q30" s="426"/>
      <c r="R30" s="520">
        <v>13414</v>
      </c>
      <c r="S30" s="520">
        <v>18</v>
      </c>
      <c r="T30" s="520">
        <v>3</v>
      </c>
      <c r="U30" s="520">
        <v>21</v>
      </c>
    </row>
    <row r="31" spans="1:21 16384:16384" ht="21.75" customHeight="1">
      <c r="A31" s="509">
        <v>29</v>
      </c>
      <c r="B31" s="509" t="s">
        <v>1158</v>
      </c>
      <c r="C31" s="515" t="s">
        <v>2289</v>
      </c>
      <c r="D31" s="517" t="s">
        <v>2290</v>
      </c>
      <c r="E31" s="512" t="s">
        <v>2151</v>
      </c>
      <c r="F31" s="510" t="s">
        <v>2291</v>
      </c>
      <c r="G31" s="516" t="s">
        <v>2153</v>
      </c>
      <c r="H31" s="516" t="s">
        <v>159</v>
      </c>
      <c r="I31" s="516" t="s">
        <v>159</v>
      </c>
      <c r="J31" s="516" t="s">
        <v>2292</v>
      </c>
      <c r="K31" s="514">
        <v>21</v>
      </c>
      <c r="L31" s="412"/>
      <c r="M31" s="412"/>
    </row>
    <row r="32" spans="1:21 16384:16384" ht="21.75" customHeight="1">
      <c r="A32" s="509">
        <v>30</v>
      </c>
      <c r="B32" s="509" t="s">
        <v>1158</v>
      </c>
      <c r="C32" s="515" t="s">
        <v>2293</v>
      </c>
      <c r="D32" s="517" t="s">
        <v>2294</v>
      </c>
      <c r="E32" s="512" t="s">
        <v>2152</v>
      </c>
      <c r="F32" s="510" t="s">
        <v>2295</v>
      </c>
      <c r="G32" s="516" t="s">
        <v>2153</v>
      </c>
      <c r="H32" s="516" t="s">
        <v>159</v>
      </c>
      <c r="I32" s="516" t="s">
        <v>159</v>
      </c>
      <c r="J32" s="516" t="s">
        <v>2296</v>
      </c>
      <c r="K32" s="514">
        <v>22</v>
      </c>
      <c r="L32" s="412"/>
      <c r="M32" s="412"/>
    </row>
    <row r="33" spans="1:13 16384:16384" ht="21.75" customHeight="1">
      <c r="A33" s="509">
        <v>31</v>
      </c>
      <c r="B33" s="509" t="s">
        <v>1158</v>
      </c>
      <c r="C33" s="515" t="s">
        <v>2297</v>
      </c>
      <c r="D33" s="517" t="s">
        <v>2298</v>
      </c>
      <c r="E33" s="512" t="s">
        <v>2154</v>
      </c>
      <c r="F33" s="510" t="s">
        <v>2299</v>
      </c>
      <c r="G33" s="516" t="s">
        <v>2153</v>
      </c>
      <c r="H33" s="516" t="s">
        <v>159</v>
      </c>
      <c r="I33" s="516" t="s">
        <v>159</v>
      </c>
      <c r="J33" s="516" t="s">
        <v>2300</v>
      </c>
      <c r="K33" s="514">
        <v>23</v>
      </c>
      <c r="L33" s="412"/>
      <c r="M33" s="412"/>
    </row>
    <row r="34" spans="1:13 16384:16384" ht="21.75" customHeight="1">
      <c r="A34" s="509">
        <v>32</v>
      </c>
      <c r="B34" s="509" t="s">
        <v>1158</v>
      </c>
      <c r="C34" s="515" t="s">
        <v>2301</v>
      </c>
      <c r="D34" s="517" t="s">
        <v>2298</v>
      </c>
      <c r="E34" s="512" t="s">
        <v>1054</v>
      </c>
      <c r="F34" s="510" t="s">
        <v>2302</v>
      </c>
      <c r="G34" s="516" t="s">
        <v>2153</v>
      </c>
      <c r="H34" s="516" t="s">
        <v>159</v>
      </c>
      <c r="I34" s="516" t="s">
        <v>159</v>
      </c>
      <c r="J34" s="516" t="s">
        <v>2303</v>
      </c>
      <c r="K34" s="514">
        <v>24</v>
      </c>
      <c r="L34" s="412"/>
      <c r="M34" s="412"/>
    </row>
    <row r="35" spans="1:13 16384:16384" ht="21.75" customHeight="1">
      <c r="A35" s="509">
        <v>33</v>
      </c>
      <c r="B35" s="509" t="s">
        <v>1158</v>
      </c>
      <c r="C35" s="515" t="s">
        <v>2304</v>
      </c>
      <c r="D35" s="517" t="s">
        <v>2305</v>
      </c>
      <c r="E35" s="512" t="s">
        <v>2152</v>
      </c>
      <c r="F35" s="510" t="s">
        <v>2306</v>
      </c>
      <c r="G35" s="516" t="s">
        <v>2153</v>
      </c>
      <c r="H35" s="516" t="s">
        <v>159</v>
      </c>
      <c r="I35" s="516" t="s">
        <v>159</v>
      </c>
      <c r="J35" s="516" t="s">
        <v>2307</v>
      </c>
      <c r="K35" s="514">
        <v>25</v>
      </c>
      <c r="L35" s="412"/>
      <c r="M35" s="412"/>
    </row>
    <row r="36" spans="1:13 16384:16384" ht="21.75" customHeight="1">
      <c r="A36" s="509">
        <v>34</v>
      </c>
      <c r="B36" s="509" t="s">
        <v>1158</v>
      </c>
      <c r="C36" s="515" t="s">
        <v>2308</v>
      </c>
      <c r="D36" s="517" t="s">
        <v>2309</v>
      </c>
      <c r="E36" s="512" t="s">
        <v>2152</v>
      </c>
      <c r="F36" s="510" t="s">
        <v>2310</v>
      </c>
      <c r="G36" s="516" t="s">
        <v>2153</v>
      </c>
      <c r="H36" s="516" t="s">
        <v>159</v>
      </c>
      <c r="I36" s="516" t="s">
        <v>159</v>
      </c>
      <c r="J36" s="516" t="s">
        <v>2311</v>
      </c>
      <c r="K36" s="514">
        <v>26</v>
      </c>
      <c r="L36" s="412"/>
      <c r="M36" s="412"/>
    </row>
    <row r="37" spans="1:13 16384:16384" ht="21.75" customHeight="1">
      <c r="A37" s="509">
        <v>35</v>
      </c>
      <c r="B37" s="509" t="s">
        <v>1158</v>
      </c>
      <c r="C37" s="515" t="s">
        <v>2312</v>
      </c>
      <c r="D37" s="517" t="s">
        <v>2313</v>
      </c>
      <c r="E37" s="512" t="s">
        <v>2151</v>
      </c>
      <c r="F37" s="510" t="s">
        <v>2314</v>
      </c>
      <c r="G37" s="516" t="s">
        <v>2153</v>
      </c>
      <c r="H37" s="516" t="s">
        <v>159</v>
      </c>
      <c r="I37" s="516" t="s">
        <v>159</v>
      </c>
      <c r="J37" s="516" t="s">
        <v>2315</v>
      </c>
      <c r="K37" s="514">
        <v>27</v>
      </c>
      <c r="L37" s="412"/>
      <c r="M37" s="412"/>
    </row>
    <row r="38" spans="1:13 16384:16384" ht="21.75" customHeight="1">
      <c r="A38" s="509">
        <v>36</v>
      </c>
      <c r="B38" s="509" t="s">
        <v>1158</v>
      </c>
      <c r="C38" s="515" t="s">
        <v>2316</v>
      </c>
      <c r="D38" s="517" t="s">
        <v>2317</v>
      </c>
      <c r="E38" s="512" t="s">
        <v>2151</v>
      </c>
      <c r="F38" s="510" t="s">
        <v>2318</v>
      </c>
      <c r="G38" s="516" t="s">
        <v>2153</v>
      </c>
      <c r="H38" s="516" t="s">
        <v>159</v>
      </c>
      <c r="I38" s="516" t="s">
        <v>159</v>
      </c>
      <c r="J38" s="516" t="s">
        <v>2319</v>
      </c>
      <c r="K38" s="514">
        <v>28</v>
      </c>
      <c r="L38" s="412"/>
      <c r="M38" s="412"/>
    </row>
    <row r="39" spans="1:13 16384:16384" ht="21.75" customHeight="1">
      <c r="A39" s="509">
        <v>37</v>
      </c>
      <c r="B39" s="509" t="s">
        <v>1158</v>
      </c>
      <c r="C39" s="515" t="s">
        <v>2320</v>
      </c>
      <c r="D39" s="517" t="s">
        <v>2321</v>
      </c>
      <c r="E39" s="512" t="s">
        <v>2152</v>
      </c>
      <c r="F39" s="510" t="s">
        <v>2322</v>
      </c>
      <c r="G39" s="516" t="s">
        <v>2153</v>
      </c>
      <c r="H39" s="516" t="s">
        <v>159</v>
      </c>
      <c r="I39" s="516" t="s">
        <v>159</v>
      </c>
      <c r="J39" s="516" t="s">
        <v>2323</v>
      </c>
      <c r="K39" s="514">
        <v>29</v>
      </c>
      <c r="L39" s="412"/>
      <c r="M39" s="412"/>
    </row>
    <row r="40" spans="1:13 16384:16384" ht="21.75" customHeight="1">
      <c r="A40" s="509">
        <v>38</v>
      </c>
      <c r="B40" s="509" t="s">
        <v>1158</v>
      </c>
      <c r="C40" s="515" t="s">
        <v>2324</v>
      </c>
      <c r="D40" s="517" t="s">
        <v>2325</v>
      </c>
      <c r="E40" s="512" t="s">
        <v>2152</v>
      </c>
      <c r="F40" s="510" t="s">
        <v>2326</v>
      </c>
      <c r="G40" s="516" t="s">
        <v>2327</v>
      </c>
      <c r="H40" s="516" t="s">
        <v>2328</v>
      </c>
      <c r="I40" s="516" t="s">
        <v>584</v>
      </c>
      <c r="J40" s="516" t="s">
        <v>2329</v>
      </c>
      <c r="K40" s="514">
        <v>30</v>
      </c>
      <c r="L40" s="412"/>
      <c r="M40" s="412"/>
    </row>
    <row r="41" spans="1:13 16384:16384" ht="21.75" customHeight="1">
      <c r="A41" s="509">
        <v>39</v>
      </c>
      <c r="B41" s="509" t="s">
        <v>1158</v>
      </c>
      <c r="C41" s="515" t="s">
        <v>2330</v>
      </c>
      <c r="D41" s="517" t="s">
        <v>2325</v>
      </c>
      <c r="E41" s="512" t="s">
        <v>2152</v>
      </c>
      <c r="F41" s="510" t="s">
        <v>2326</v>
      </c>
      <c r="G41" s="516" t="s">
        <v>2327</v>
      </c>
      <c r="H41" s="516" t="s">
        <v>2328</v>
      </c>
      <c r="I41" s="516" t="s">
        <v>584</v>
      </c>
      <c r="J41" s="516" t="s">
        <v>2329</v>
      </c>
      <c r="K41" s="514">
        <v>31</v>
      </c>
      <c r="L41" s="412"/>
      <c r="M41" s="412"/>
    </row>
    <row r="42" spans="1:13 16384:16384" ht="21.75" customHeight="1">
      <c r="A42" s="509">
        <v>40</v>
      </c>
      <c r="B42" s="509" t="s">
        <v>1158</v>
      </c>
      <c r="C42" s="515" t="s">
        <v>2331</v>
      </c>
      <c r="D42" s="517" t="s">
        <v>2332</v>
      </c>
      <c r="E42" s="512" t="s">
        <v>2155</v>
      </c>
      <c r="F42" s="510" t="s">
        <v>2333</v>
      </c>
      <c r="G42" s="516" t="s">
        <v>2153</v>
      </c>
      <c r="H42" s="516" t="s">
        <v>159</v>
      </c>
      <c r="I42" s="516" t="s">
        <v>159</v>
      </c>
      <c r="J42" s="516" t="s">
        <v>2334</v>
      </c>
      <c r="K42" s="514">
        <v>32</v>
      </c>
      <c r="L42" s="412"/>
      <c r="M42" s="412"/>
    </row>
    <row r="43" spans="1:13 16384:16384" ht="21.75" customHeight="1">
      <c r="A43" s="509">
        <v>41</v>
      </c>
      <c r="B43" s="509" t="s">
        <v>1158</v>
      </c>
      <c r="C43" s="515" t="s">
        <v>2335</v>
      </c>
      <c r="D43" s="517" t="s">
        <v>2336</v>
      </c>
      <c r="E43" s="512" t="s">
        <v>2151</v>
      </c>
      <c r="F43" s="510" t="s">
        <v>2337</v>
      </c>
      <c r="G43" s="516" t="s">
        <v>2153</v>
      </c>
      <c r="H43" s="516" t="s">
        <v>159</v>
      </c>
      <c r="I43" s="516" t="s">
        <v>159</v>
      </c>
      <c r="J43" s="516" t="s">
        <v>2338</v>
      </c>
      <c r="K43" s="514">
        <v>33</v>
      </c>
      <c r="L43" s="412"/>
      <c r="M43" s="412"/>
    </row>
    <row r="44" spans="1:13 16384:16384" ht="21.75" customHeight="1">
      <c r="A44" s="509">
        <v>42</v>
      </c>
      <c r="B44" s="509" t="s">
        <v>1158</v>
      </c>
      <c r="C44" s="515" t="s">
        <v>2339</v>
      </c>
      <c r="D44" s="517" t="s">
        <v>2209</v>
      </c>
      <c r="E44" s="512" t="s">
        <v>2155</v>
      </c>
      <c r="F44" s="510" t="s">
        <v>2340</v>
      </c>
      <c r="G44" s="516" t="s">
        <v>2153</v>
      </c>
      <c r="H44" s="516" t="s">
        <v>159</v>
      </c>
      <c r="I44" s="516" t="s">
        <v>159</v>
      </c>
      <c r="J44" s="516" t="s">
        <v>2341</v>
      </c>
      <c r="K44" s="514">
        <v>34</v>
      </c>
      <c r="L44" s="412"/>
      <c r="M44" s="412"/>
    </row>
    <row r="45" spans="1:13 16384:16384" ht="21.75" customHeight="1">
      <c r="A45" s="509">
        <v>43</v>
      </c>
      <c r="B45" s="509" t="s">
        <v>1158</v>
      </c>
      <c r="C45" s="515" t="s">
        <v>2342</v>
      </c>
      <c r="D45" s="517" t="s">
        <v>2209</v>
      </c>
      <c r="E45" s="512" t="s">
        <v>2154</v>
      </c>
      <c r="F45" s="510" t="s">
        <v>2343</v>
      </c>
      <c r="G45" s="516" t="s">
        <v>2153</v>
      </c>
      <c r="H45" s="516" t="s">
        <v>159</v>
      </c>
      <c r="I45" s="516" t="s">
        <v>159</v>
      </c>
      <c r="J45" s="516" t="s">
        <v>2344</v>
      </c>
      <c r="K45" s="514">
        <v>35</v>
      </c>
      <c r="L45" s="412"/>
      <c r="M45" s="412"/>
    </row>
    <row r="46" spans="1:13 16384:16384" ht="21.75" customHeight="1">
      <c r="A46" s="521">
        <v>44</v>
      </c>
      <c r="B46" s="521" t="s">
        <v>727</v>
      </c>
      <c r="C46" s="522" t="s">
        <v>2345</v>
      </c>
      <c r="D46" s="521" t="s">
        <v>2346</v>
      </c>
      <c r="E46" s="523" t="s">
        <v>1054</v>
      </c>
      <c r="F46" s="524" t="s">
        <v>2347</v>
      </c>
      <c r="G46" s="522" t="s">
        <v>2153</v>
      </c>
      <c r="H46" s="522" t="s">
        <v>159</v>
      </c>
      <c r="I46" s="522" t="s">
        <v>159</v>
      </c>
      <c r="J46" s="524" t="s">
        <v>2348</v>
      </c>
      <c r="K46" s="525">
        <v>1</v>
      </c>
      <c r="L46" s="1"/>
      <c r="M46" s="1"/>
      <c r="XFD46" s="411" t="s">
        <v>2348</v>
      </c>
    </row>
    <row r="47" spans="1:13 16384:16384" ht="21.75" customHeight="1">
      <c r="A47" s="521">
        <v>45</v>
      </c>
      <c r="B47" s="521" t="s">
        <v>727</v>
      </c>
      <c r="C47" s="522" t="s">
        <v>2349</v>
      </c>
      <c r="D47" s="526" t="s">
        <v>2350</v>
      </c>
      <c r="E47" s="523" t="s">
        <v>2155</v>
      </c>
      <c r="F47" s="524" t="s">
        <v>2351</v>
      </c>
      <c r="G47" s="522" t="s">
        <v>2153</v>
      </c>
      <c r="H47" s="522" t="s">
        <v>159</v>
      </c>
      <c r="I47" s="522" t="s">
        <v>159</v>
      </c>
      <c r="J47" s="524" t="s">
        <v>2352</v>
      </c>
      <c r="K47" s="525">
        <v>2</v>
      </c>
      <c r="L47" s="1"/>
      <c r="M47" s="1"/>
      <c r="XFD47" s="411" t="s">
        <v>2352</v>
      </c>
    </row>
    <row r="48" spans="1:13 16384:16384" ht="21.75" customHeight="1">
      <c r="A48" s="521">
        <v>46</v>
      </c>
      <c r="B48" s="521" t="s">
        <v>727</v>
      </c>
      <c r="C48" s="522" t="s">
        <v>2353</v>
      </c>
      <c r="D48" s="527" t="s">
        <v>2183</v>
      </c>
      <c r="E48" s="523" t="s">
        <v>1054</v>
      </c>
      <c r="F48" s="524" t="s">
        <v>2354</v>
      </c>
      <c r="G48" s="522" t="s">
        <v>2153</v>
      </c>
      <c r="H48" s="522" t="s">
        <v>159</v>
      </c>
      <c r="I48" s="522" t="s">
        <v>159</v>
      </c>
      <c r="J48" s="524" t="s">
        <v>2355</v>
      </c>
      <c r="K48" s="525">
        <v>3</v>
      </c>
      <c r="L48" s="412"/>
      <c r="M48" s="412"/>
      <c r="XFD48" s="411" t="s">
        <v>2355</v>
      </c>
    </row>
    <row r="49" spans="1:22 16384:16384" ht="21.75" customHeight="1">
      <c r="A49" s="521">
        <v>47</v>
      </c>
      <c r="B49" s="521" t="s">
        <v>727</v>
      </c>
      <c r="C49" s="522" t="s">
        <v>2356</v>
      </c>
      <c r="D49" s="527" t="s">
        <v>2228</v>
      </c>
      <c r="E49" s="523" t="s">
        <v>2152</v>
      </c>
      <c r="F49" s="524" t="s">
        <v>2357</v>
      </c>
      <c r="G49" s="524" t="s">
        <v>2358</v>
      </c>
      <c r="H49" s="524" t="s">
        <v>2359</v>
      </c>
      <c r="I49" s="524" t="s">
        <v>584</v>
      </c>
      <c r="J49" s="524" t="s">
        <v>2360</v>
      </c>
      <c r="K49" s="525">
        <v>4</v>
      </c>
      <c r="L49" s="482">
        <v>9468</v>
      </c>
      <c r="M49" s="482">
        <v>21</v>
      </c>
      <c r="N49" s="482">
        <v>10</v>
      </c>
      <c r="O49" s="482">
        <v>20</v>
      </c>
      <c r="P49" s="482"/>
      <c r="Q49" s="482"/>
      <c r="R49" s="482"/>
      <c r="S49" s="482"/>
      <c r="T49" s="482"/>
      <c r="U49" s="482"/>
      <c r="V49" s="482"/>
      <c r="XFD49" s="411" t="s">
        <v>2360</v>
      </c>
    </row>
    <row r="50" spans="1:22 16384:16384" ht="21.75" customHeight="1">
      <c r="A50" s="521">
        <v>48</v>
      </c>
      <c r="B50" s="521" t="s">
        <v>727</v>
      </c>
      <c r="C50" s="522" t="s">
        <v>2361</v>
      </c>
      <c r="D50" s="527" t="s">
        <v>2228</v>
      </c>
      <c r="E50" s="523" t="s">
        <v>2152</v>
      </c>
      <c r="F50" s="524" t="s">
        <v>2362</v>
      </c>
      <c r="G50" s="524" t="s">
        <v>2358</v>
      </c>
      <c r="H50" s="524" t="s">
        <v>2359</v>
      </c>
      <c r="I50" s="524" t="s">
        <v>584</v>
      </c>
      <c r="J50" s="524" t="s">
        <v>2360</v>
      </c>
      <c r="K50" s="525">
        <v>5</v>
      </c>
      <c r="L50" s="482">
        <v>9468</v>
      </c>
      <c r="M50" s="482">
        <v>21</v>
      </c>
      <c r="N50" s="482">
        <v>10</v>
      </c>
      <c r="O50" s="482">
        <v>20</v>
      </c>
      <c r="P50" s="482"/>
      <c r="Q50" s="482"/>
      <c r="R50" s="482"/>
      <c r="S50" s="482"/>
      <c r="T50" s="482"/>
      <c r="U50" s="482"/>
      <c r="V50" s="482"/>
      <c r="XFD50" s="411" t="s">
        <v>2360</v>
      </c>
    </row>
    <row r="51" spans="1:22 16384:16384" ht="21.75" customHeight="1">
      <c r="A51" s="521">
        <v>49</v>
      </c>
      <c r="B51" s="521" t="s">
        <v>727</v>
      </c>
      <c r="C51" s="522" t="s">
        <v>2363</v>
      </c>
      <c r="D51" s="527" t="s">
        <v>2364</v>
      </c>
      <c r="E51" s="523" t="s">
        <v>2152</v>
      </c>
      <c r="F51" s="524" t="s">
        <v>2365</v>
      </c>
      <c r="G51" s="524" t="s">
        <v>2366</v>
      </c>
      <c r="H51" s="524" t="s">
        <v>2367</v>
      </c>
      <c r="I51" s="524" t="s">
        <v>584</v>
      </c>
      <c r="J51" s="524" t="s">
        <v>2368</v>
      </c>
      <c r="K51" s="525">
        <v>6</v>
      </c>
      <c r="L51" s="482">
        <v>9474</v>
      </c>
      <c r="M51" s="482">
        <v>21</v>
      </c>
      <c r="N51" s="482">
        <v>10</v>
      </c>
      <c r="O51" s="482">
        <v>20</v>
      </c>
      <c r="P51" s="482"/>
      <c r="Q51" s="482"/>
      <c r="R51" s="482"/>
      <c r="S51" s="482"/>
      <c r="T51" s="482"/>
      <c r="U51" s="482"/>
      <c r="V51" s="482"/>
      <c r="XFD51" s="411" t="s">
        <v>2368</v>
      </c>
    </row>
    <row r="52" spans="1:22 16384:16384" ht="21.75" customHeight="1">
      <c r="A52" s="521">
        <v>50</v>
      </c>
      <c r="B52" s="521" t="s">
        <v>727</v>
      </c>
      <c r="C52" s="522" t="s">
        <v>2369</v>
      </c>
      <c r="D52" s="526" t="s">
        <v>2232</v>
      </c>
      <c r="E52" s="523" t="s">
        <v>2152</v>
      </c>
      <c r="F52" s="524" t="s">
        <v>2370</v>
      </c>
      <c r="G52" s="524" t="s">
        <v>2371</v>
      </c>
      <c r="H52" s="524" t="s">
        <v>2372</v>
      </c>
      <c r="I52" s="524" t="s">
        <v>584</v>
      </c>
      <c r="J52" s="524" t="s">
        <v>2373</v>
      </c>
      <c r="K52" s="525">
        <v>7</v>
      </c>
      <c r="L52" s="482">
        <v>10640</v>
      </c>
      <c r="M52" s="482">
        <v>26</v>
      </c>
      <c r="N52" s="482">
        <v>11</v>
      </c>
      <c r="O52" s="482">
        <v>20</v>
      </c>
      <c r="P52" s="482"/>
      <c r="Q52" s="482"/>
      <c r="R52" s="504">
        <v>12287</v>
      </c>
      <c r="S52" s="504">
        <v>1</v>
      </c>
      <c r="T52" s="504">
        <v>12</v>
      </c>
      <c r="U52" s="504">
        <v>20</v>
      </c>
      <c r="V52" s="504"/>
      <c r="XFD52" s="411" t="s">
        <v>2373</v>
      </c>
    </row>
    <row r="53" spans="1:22 16384:16384" ht="21.75" customHeight="1">
      <c r="A53" s="521">
        <v>51</v>
      </c>
      <c r="B53" s="521" t="s">
        <v>727</v>
      </c>
      <c r="C53" s="522" t="s">
        <v>2374</v>
      </c>
      <c r="D53" s="526" t="s">
        <v>2375</v>
      </c>
      <c r="E53" s="523" t="s">
        <v>2152</v>
      </c>
      <c r="F53" s="524" t="s">
        <v>2376</v>
      </c>
      <c r="G53" s="524" t="s">
        <v>2377</v>
      </c>
      <c r="H53" s="524" t="s">
        <v>2378</v>
      </c>
      <c r="I53" s="524" t="s">
        <v>584</v>
      </c>
      <c r="J53" s="524" t="s">
        <v>2379</v>
      </c>
      <c r="K53" s="525">
        <v>8</v>
      </c>
      <c r="L53" s="482">
        <v>10676</v>
      </c>
      <c r="M53" s="482">
        <v>26</v>
      </c>
      <c r="N53" s="482">
        <v>11</v>
      </c>
      <c r="O53" s="482">
        <v>20</v>
      </c>
      <c r="P53" s="482"/>
      <c r="Q53" s="482"/>
      <c r="R53" s="504">
        <v>12287</v>
      </c>
      <c r="S53" s="504">
        <v>1</v>
      </c>
      <c r="T53" s="504">
        <v>12</v>
      </c>
      <c r="U53" s="504">
        <v>20</v>
      </c>
      <c r="V53" s="504"/>
      <c r="XFD53" s="411" t="s">
        <v>2379</v>
      </c>
    </row>
    <row r="54" spans="1:22 16384:16384" ht="21.75" customHeight="1">
      <c r="A54" s="521">
        <v>52</v>
      </c>
      <c r="B54" s="521" t="s">
        <v>727</v>
      </c>
      <c r="C54" s="522" t="s">
        <v>2380</v>
      </c>
      <c r="D54" s="521" t="s">
        <v>2381</v>
      </c>
      <c r="E54" s="523" t="s">
        <v>2155</v>
      </c>
      <c r="F54" s="524" t="s">
        <v>2382</v>
      </c>
      <c r="G54" s="524" t="s">
        <v>2153</v>
      </c>
      <c r="H54" s="524" t="s">
        <v>159</v>
      </c>
      <c r="I54" s="524" t="s">
        <v>159</v>
      </c>
      <c r="J54" s="524" t="s">
        <v>2383</v>
      </c>
      <c r="K54" s="525">
        <v>9</v>
      </c>
      <c r="L54" s="482"/>
      <c r="M54" s="482"/>
      <c r="N54" s="482"/>
      <c r="O54" s="482"/>
      <c r="P54" s="482"/>
      <c r="Q54" s="482"/>
      <c r="R54" s="482"/>
      <c r="S54" s="482"/>
      <c r="T54" s="482"/>
      <c r="U54" s="482"/>
      <c r="V54" s="482"/>
      <c r="XFD54" s="411" t="s">
        <v>2384</v>
      </c>
    </row>
    <row r="55" spans="1:22 16384:16384" ht="21.75" customHeight="1">
      <c r="A55" s="521">
        <v>53</v>
      </c>
      <c r="B55" s="521" t="s">
        <v>727</v>
      </c>
      <c r="C55" s="522" t="s">
        <v>2385</v>
      </c>
      <c r="D55" s="528" t="s">
        <v>2325</v>
      </c>
      <c r="E55" s="523" t="s">
        <v>2152</v>
      </c>
      <c r="F55" s="524" t="s">
        <v>2386</v>
      </c>
      <c r="G55" s="524" t="s">
        <v>2387</v>
      </c>
      <c r="H55" s="524" t="s">
        <v>2387</v>
      </c>
      <c r="I55" s="524" t="s">
        <v>584</v>
      </c>
      <c r="J55" s="524" t="s">
        <v>2388</v>
      </c>
      <c r="K55" s="525">
        <v>10</v>
      </c>
      <c r="L55" s="482">
        <v>9537</v>
      </c>
      <c r="M55" s="482">
        <v>21</v>
      </c>
      <c r="N55" s="482">
        <v>10</v>
      </c>
      <c r="O55" s="482">
        <v>20</v>
      </c>
      <c r="P55" s="482"/>
      <c r="Q55" s="482"/>
      <c r="R55" s="482"/>
      <c r="S55" s="482"/>
      <c r="T55" s="482"/>
      <c r="U55" s="482"/>
      <c r="V55" s="482"/>
      <c r="XFD55" s="411" t="s">
        <v>2388</v>
      </c>
    </row>
    <row r="56" spans="1:22 16384:16384" ht="21.75" customHeight="1">
      <c r="A56" s="521">
        <v>54</v>
      </c>
      <c r="B56" s="521" t="s">
        <v>727</v>
      </c>
      <c r="C56" s="522" t="s">
        <v>2389</v>
      </c>
      <c r="D56" s="528" t="s">
        <v>2390</v>
      </c>
      <c r="E56" s="523" t="s">
        <v>1054</v>
      </c>
      <c r="F56" s="524" t="s">
        <v>2391</v>
      </c>
      <c r="G56" s="524" t="s">
        <v>2153</v>
      </c>
      <c r="H56" s="524" t="s">
        <v>159</v>
      </c>
      <c r="I56" s="524" t="s">
        <v>159</v>
      </c>
      <c r="J56" s="524" t="s">
        <v>2392</v>
      </c>
      <c r="K56" s="525">
        <v>11</v>
      </c>
      <c r="L56" s="482"/>
      <c r="M56" s="482"/>
      <c r="N56" s="482"/>
      <c r="O56" s="482"/>
      <c r="P56" s="482"/>
      <c r="Q56" s="482"/>
      <c r="R56" s="504"/>
      <c r="S56" s="504"/>
      <c r="T56" s="504"/>
      <c r="U56" s="504"/>
      <c r="V56" s="504"/>
      <c r="XFD56" s="411" t="s">
        <v>2392</v>
      </c>
    </row>
    <row r="57" spans="1:22 16384:16384" ht="21.75" customHeight="1">
      <c r="A57" s="521">
        <v>55</v>
      </c>
      <c r="B57" s="521" t="s">
        <v>727</v>
      </c>
      <c r="C57" s="522" t="s">
        <v>2393</v>
      </c>
      <c r="D57" s="528" t="s">
        <v>2270</v>
      </c>
      <c r="E57" s="523" t="s">
        <v>2152</v>
      </c>
      <c r="F57" s="524" t="s">
        <v>2394</v>
      </c>
      <c r="G57" s="524" t="s">
        <v>2395</v>
      </c>
      <c r="H57" s="524" t="s">
        <v>2396</v>
      </c>
      <c r="I57" s="524" t="s">
        <v>584</v>
      </c>
      <c r="J57" s="524" t="s">
        <v>2397</v>
      </c>
      <c r="K57" s="525">
        <v>12</v>
      </c>
      <c r="L57" s="482">
        <v>485</v>
      </c>
      <c r="M57" s="482">
        <v>1</v>
      </c>
      <c r="N57" s="482">
        <v>3</v>
      </c>
      <c r="O57" s="482">
        <v>21</v>
      </c>
      <c r="P57" s="482"/>
      <c r="Q57" s="482">
        <v>26</v>
      </c>
      <c r="R57" s="504">
        <v>13414</v>
      </c>
      <c r="S57" s="504">
        <v>18</v>
      </c>
      <c r="T57" s="504">
        <v>3</v>
      </c>
      <c r="U57" s="504">
        <v>21</v>
      </c>
      <c r="V57" s="504"/>
      <c r="XFD57" s="411" t="s">
        <v>2397</v>
      </c>
    </row>
    <row r="58" spans="1:22 16384:16384" ht="21.75" customHeight="1">
      <c r="A58" s="521">
        <v>56</v>
      </c>
      <c r="B58" s="521" t="s">
        <v>727</v>
      </c>
      <c r="C58" s="522" t="s">
        <v>2398</v>
      </c>
      <c r="D58" s="528" t="s">
        <v>2399</v>
      </c>
      <c r="E58" s="523" t="s">
        <v>1054</v>
      </c>
      <c r="F58" s="524" t="s">
        <v>2400</v>
      </c>
      <c r="G58" s="522" t="s">
        <v>2153</v>
      </c>
      <c r="H58" s="522" t="s">
        <v>159</v>
      </c>
      <c r="I58" s="522" t="s">
        <v>159</v>
      </c>
      <c r="J58" s="524" t="s">
        <v>2401</v>
      </c>
      <c r="K58" s="525">
        <v>13</v>
      </c>
      <c r="L58" s="412"/>
      <c r="M58" s="412"/>
      <c r="XFD58" s="411" t="s">
        <v>2401</v>
      </c>
    </row>
    <row r="59" spans="1:22 16384:16384" ht="21.75" customHeight="1">
      <c r="A59" s="521">
        <v>57</v>
      </c>
      <c r="B59" s="521" t="s">
        <v>727</v>
      </c>
      <c r="C59" s="522" t="s">
        <v>2398</v>
      </c>
      <c r="D59" s="528" t="s">
        <v>2399</v>
      </c>
      <c r="E59" s="523" t="s">
        <v>1054</v>
      </c>
      <c r="F59" s="524" t="s">
        <v>2400</v>
      </c>
      <c r="G59" s="522" t="s">
        <v>2153</v>
      </c>
      <c r="H59" s="522" t="s">
        <v>159</v>
      </c>
      <c r="I59" s="522" t="s">
        <v>159</v>
      </c>
      <c r="J59" s="524" t="s">
        <v>2401</v>
      </c>
      <c r="K59" s="525">
        <v>14</v>
      </c>
      <c r="L59" s="412"/>
      <c r="M59" s="412"/>
      <c r="XFD59" s="411" t="s">
        <v>2401</v>
      </c>
    </row>
    <row r="60" spans="1:22 16384:16384" ht="21.75" customHeight="1">
      <c r="A60" s="521">
        <v>58</v>
      </c>
      <c r="B60" s="521" t="s">
        <v>727</v>
      </c>
      <c r="C60" s="522" t="s">
        <v>2402</v>
      </c>
      <c r="D60" s="528" t="s">
        <v>2403</v>
      </c>
      <c r="E60" s="523" t="s">
        <v>2155</v>
      </c>
      <c r="F60" s="524" t="s">
        <v>2404</v>
      </c>
      <c r="G60" s="522" t="s">
        <v>2153</v>
      </c>
      <c r="H60" s="522" t="s">
        <v>159</v>
      </c>
      <c r="I60" s="522" t="s">
        <v>159</v>
      </c>
      <c r="J60" s="524" t="s">
        <v>2405</v>
      </c>
      <c r="K60" s="525">
        <v>15</v>
      </c>
      <c r="L60" s="412"/>
      <c r="M60" s="412"/>
      <c r="XFD60" s="411" t="s">
        <v>2406</v>
      </c>
    </row>
    <row r="61" spans="1:22 16384:16384" ht="21.75" customHeight="1">
      <c r="A61" s="521">
        <v>59</v>
      </c>
      <c r="B61" s="521" t="s">
        <v>727</v>
      </c>
      <c r="C61" s="522" t="s">
        <v>2407</v>
      </c>
      <c r="D61" s="521" t="s">
        <v>2408</v>
      </c>
      <c r="E61" s="523" t="s">
        <v>1054</v>
      </c>
      <c r="F61" s="524" t="s">
        <v>2409</v>
      </c>
      <c r="G61" s="522" t="s">
        <v>2153</v>
      </c>
      <c r="H61" s="522" t="s">
        <v>159</v>
      </c>
      <c r="I61" s="522" t="s">
        <v>159</v>
      </c>
      <c r="J61" s="524" t="s">
        <v>2410</v>
      </c>
      <c r="K61" s="525">
        <v>16</v>
      </c>
      <c r="L61" s="1"/>
      <c r="M61" s="1"/>
      <c r="XFD61" s="411" t="s">
        <v>2410</v>
      </c>
    </row>
    <row r="62" spans="1:22 16384:16384" ht="21.75" customHeight="1">
      <c r="A62" s="521">
        <v>60</v>
      </c>
      <c r="B62" s="521" t="s">
        <v>727</v>
      </c>
      <c r="C62" s="522" t="s">
        <v>2407</v>
      </c>
      <c r="D62" s="527" t="s">
        <v>2408</v>
      </c>
      <c r="E62" s="523" t="s">
        <v>1054</v>
      </c>
      <c r="F62" s="524" t="s">
        <v>2409</v>
      </c>
      <c r="G62" s="522" t="s">
        <v>2153</v>
      </c>
      <c r="H62" s="522" t="s">
        <v>159</v>
      </c>
      <c r="I62" s="522" t="s">
        <v>159</v>
      </c>
      <c r="J62" s="524" t="s">
        <v>2410</v>
      </c>
      <c r="K62" s="525">
        <v>17</v>
      </c>
      <c r="L62" s="412"/>
      <c r="M62" s="412"/>
      <c r="XFD62" s="411" t="s">
        <v>2410</v>
      </c>
    </row>
    <row r="63" spans="1:22 16384:16384" ht="21.75" customHeight="1">
      <c r="A63" s="521">
        <v>61</v>
      </c>
      <c r="B63" s="523" t="s">
        <v>727</v>
      </c>
      <c r="C63" s="522" t="s">
        <v>2411</v>
      </c>
      <c r="D63" s="523" t="s">
        <v>2412</v>
      </c>
      <c r="E63" s="523" t="s">
        <v>2151</v>
      </c>
      <c r="F63" s="524" t="s">
        <v>2413</v>
      </c>
      <c r="G63" s="522" t="s">
        <v>2153</v>
      </c>
      <c r="H63" s="522" t="s">
        <v>159</v>
      </c>
      <c r="I63" s="522" t="s">
        <v>159</v>
      </c>
      <c r="J63" s="524" t="s">
        <v>2414</v>
      </c>
      <c r="K63" s="525">
        <v>18</v>
      </c>
      <c r="L63" s="412"/>
      <c r="M63" s="412"/>
      <c r="XFD63" s="411" t="s">
        <v>2414</v>
      </c>
    </row>
    <row r="64" spans="1:22 16384:16384" ht="21.75" customHeight="1">
      <c r="A64" s="521">
        <v>62</v>
      </c>
      <c r="B64" s="523" t="s">
        <v>727</v>
      </c>
      <c r="C64" s="522" t="s">
        <v>2415</v>
      </c>
      <c r="D64" s="523" t="s">
        <v>2416</v>
      </c>
      <c r="E64" s="523" t="s">
        <v>1054</v>
      </c>
      <c r="F64" s="524" t="s">
        <v>2417</v>
      </c>
      <c r="G64" s="522" t="s">
        <v>2153</v>
      </c>
      <c r="H64" s="522" t="s">
        <v>159</v>
      </c>
      <c r="I64" s="522" t="s">
        <v>159</v>
      </c>
      <c r="J64" s="524" t="s">
        <v>2418</v>
      </c>
      <c r="K64" s="525">
        <v>19</v>
      </c>
      <c r="L64" s="412"/>
      <c r="M64" s="412"/>
      <c r="XFD64" s="411" t="s">
        <v>2418</v>
      </c>
    </row>
    <row r="65" spans="1:22 16384:16384" ht="21.75" customHeight="1">
      <c r="A65" s="521">
        <v>63</v>
      </c>
      <c r="B65" s="523" t="s">
        <v>727</v>
      </c>
      <c r="C65" s="522" t="s">
        <v>2419</v>
      </c>
      <c r="D65" s="523" t="s">
        <v>2420</v>
      </c>
      <c r="E65" s="523" t="s">
        <v>1054</v>
      </c>
      <c r="F65" s="524" t="s">
        <v>2421</v>
      </c>
      <c r="G65" s="522" t="s">
        <v>2153</v>
      </c>
      <c r="H65" s="522" t="s">
        <v>159</v>
      </c>
      <c r="I65" s="522" t="s">
        <v>159</v>
      </c>
      <c r="J65" s="524" t="s">
        <v>2422</v>
      </c>
      <c r="K65" s="525">
        <v>20</v>
      </c>
      <c r="L65" s="412"/>
      <c r="M65" s="412"/>
      <c r="XFD65" s="411" t="s">
        <v>2422</v>
      </c>
    </row>
    <row r="66" spans="1:22 16384:16384" ht="21.75" customHeight="1">
      <c r="A66" s="521">
        <v>64</v>
      </c>
      <c r="B66" s="521" t="s">
        <v>727</v>
      </c>
      <c r="C66" s="522" t="s">
        <v>2423</v>
      </c>
      <c r="D66" s="527" t="s">
        <v>2424</v>
      </c>
      <c r="E66" s="523" t="s">
        <v>2152</v>
      </c>
      <c r="F66" s="524" t="s">
        <v>2425</v>
      </c>
      <c r="G66" s="522" t="s">
        <v>2153</v>
      </c>
      <c r="H66" s="522" t="s">
        <v>159</v>
      </c>
      <c r="I66" s="522" t="s">
        <v>159</v>
      </c>
      <c r="J66" s="524" t="s">
        <v>2426</v>
      </c>
      <c r="K66" s="525">
        <v>21</v>
      </c>
      <c r="L66" s="412"/>
      <c r="M66" s="412"/>
      <c r="XFD66" s="411" t="s">
        <v>2426</v>
      </c>
    </row>
    <row r="67" spans="1:22 16384:16384" ht="21.75" customHeight="1">
      <c r="A67" s="521">
        <v>65</v>
      </c>
      <c r="B67" s="521" t="s">
        <v>727</v>
      </c>
      <c r="C67" s="522" t="s">
        <v>2427</v>
      </c>
      <c r="D67" s="529" t="s">
        <v>2428</v>
      </c>
      <c r="E67" s="523" t="s">
        <v>2152</v>
      </c>
      <c r="F67" s="524" t="s">
        <v>2429</v>
      </c>
      <c r="G67" s="522" t="s">
        <v>2153</v>
      </c>
      <c r="H67" s="522" t="s">
        <v>159</v>
      </c>
      <c r="I67" s="522" t="s">
        <v>159</v>
      </c>
      <c r="J67" s="524" t="s">
        <v>2430</v>
      </c>
      <c r="K67" s="525">
        <v>22</v>
      </c>
      <c r="L67" s="412"/>
      <c r="M67" s="412"/>
      <c r="XFD67" s="411" t="s">
        <v>2430</v>
      </c>
    </row>
    <row r="68" spans="1:22 16384:16384" ht="21.75" customHeight="1">
      <c r="A68" s="521">
        <v>66</v>
      </c>
      <c r="B68" s="521" t="s">
        <v>727</v>
      </c>
      <c r="C68" s="522" t="s">
        <v>2427</v>
      </c>
      <c r="D68" s="529" t="s">
        <v>2428</v>
      </c>
      <c r="E68" s="523" t="s">
        <v>2151</v>
      </c>
      <c r="F68" s="524" t="s">
        <v>2431</v>
      </c>
      <c r="G68" s="522" t="s">
        <v>2153</v>
      </c>
      <c r="H68" s="522" t="s">
        <v>159</v>
      </c>
      <c r="I68" s="522" t="s">
        <v>159</v>
      </c>
      <c r="J68" s="524" t="s">
        <v>2430</v>
      </c>
      <c r="K68" s="525">
        <v>23</v>
      </c>
      <c r="L68" s="412"/>
      <c r="M68" s="412"/>
      <c r="XFD68" s="411" t="s">
        <v>2430</v>
      </c>
    </row>
    <row r="69" spans="1:22 16384:16384" ht="21.75" customHeight="1">
      <c r="A69" s="521">
        <v>67</v>
      </c>
      <c r="B69" s="521" t="s">
        <v>727</v>
      </c>
      <c r="C69" s="522" t="s">
        <v>2427</v>
      </c>
      <c r="D69" s="527" t="s">
        <v>2428</v>
      </c>
      <c r="E69" s="523" t="s">
        <v>2151</v>
      </c>
      <c r="F69" s="524" t="s">
        <v>2431</v>
      </c>
      <c r="G69" s="522" t="s">
        <v>2153</v>
      </c>
      <c r="H69" s="522" t="s">
        <v>159</v>
      </c>
      <c r="I69" s="522" t="s">
        <v>159</v>
      </c>
      <c r="J69" s="524" t="s">
        <v>2430</v>
      </c>
      <c r="K69" s="525">
        <v>24</v>
      </c>
      <c r="L69" s="412"/>
      <c r="M69" s="412"/>
      <c r="XFD69" s="411" t="s">
        <v>2430</v>
      </c>
    </row>
    <row r="70" spans="1:22 16384:16384" ht="21.75" customHeight="1">
      <c r="A70" s="521">
        <v>68</v>
      </c>
      <c r="B70" s="521" t="s">
        <v>727</v>
      </c>
      <c r="C70" s="522" t="s">
        <v>2432</v>
      </c>
      <c r="D70" s="527" t="s">
        <v>2433</v>
      </c>
      <c r="E70" s="523" t="s">
        <v>2151</v>
      </c>
      <c r="F70" s="524" t="s">
        <v>2434</v>
      </c>
      <c r="G70" s="524" t="s">
        <v>2153</v>
      </c>
      <c r="H70" s="524" t="s">
        <v>159</v>
      </c>
      <c r="I70" s="524" t="s">
        <v>159</v>
      </c>
      <c r="J70" s="524" t="s">
        <v>2435</v>
      </c>
      <c r="K70" s="525">
        <v>25</v>
      </c>
      <c r="L70" s="412"/>
      <c r="M70" s="412"/>
    </row>
    <row r="71" spans="1:22 16384:16384" ht="21.75" customHeight="1">
      <c r="A71" s="521">
        <v>69</v>
      </c>
      <c r="B71" s="521" t="s">
        <v>727</v>
      </c>
      <c r="C71" s="522" t="s">
        <v>2436</v>
      </c>
      <c r="D71" s="527" t="s">
        <v>2433</v>
      </c>
      <c r="E71" s="523" t="s">
        <v>2152</v>
      </c>
      <c r="F71" s="524" t="s">
        <v>2437</v>
      </c>
      <c r="G71" s="524" t="s">
        <v>2438</v>
      </c>
      <c r="H71" s="524" t="s">
        <v>2439</v>
      </c>
      <c r="I71" s="524" t="s">
        <v>584</v>
      </c>
      <c r="J71" s="524" t="s">
        <v>2157</v>
      </c>
      <c r="K71" s="525">
        <v>26</v>
      </c>
      <c r="L71" s="426">
        <v>630</v>
      </c>
      <c r="M71" s="426">
        <v>10</v>
      </c>
      <c r="N71" s="426">
        <v>3</v>
      </c>
      <c r="O71" s="426">
        <v>21</v>
      </c>
      <c r="P71" s="426">
        <v>26</v>
      </c>
      <c r="Q71" s="426"/>
      <c r="R71" s="520">
        <v>13414</v>
      </c>
      <c r="S71" s="520">
        <v>18</v>
      </c>
      <c r="T71" s="520">
        <v>3</v>
      </c>
      <c r="U71" s="520">
        <v>21</v>
      </c>
    </row>
    <row r="72" spans="1:22 16384:16384" ht="21.75" customHeight="1">
      <c r="A72" s="521">
        <v>70</v>
      </c>
      <c r="B72" s="521" t="s">
        <v>727</v>
      </c>
      <c r="C72" s="522" t="s">
        <v>2440</v>
      </c>
      <c r="D72" s="527" t="s">
        <v>2441</v>
      </c>
      <c r="E72" s="523" t="s">
        <v>1054</v>
      </c>
      <c r="F72" s="524" t="s">
        <v>2442</v>
      </c>
      <c r="G72" s="524" t="s">
        <v>2153</v>
      </c>
      <c r="H72" s="524" t="s">
        <v>159</v>
      </c>
      <c r="I72" s="524" t="s">
        <v>159</v>
      </c>
      <c r="J72" s="524" t="s">
        <v>2259</v>
      </c>
      <c r="K72" s="525">
        <v>27</v>
      </c>
      <c r="L72" s="412"/>
      <c r="M72" s="412"/>
    </row>
    <row r="73" spans="1:22 16384:16384" ht="21.75" customHeight="1">
      <c r="A73" s="521">
        <v>71</v>
      </c>
      <c r="B73" s="521" t="s">
        <v>727</v>
      </c>
      <c r="C73" s="522" t="s">
        <v>2443</v>
      </c>
      <c r="D73" s="527" t="s">
        <v>2444</v>
      </c>
      <c r="E73" s="523" t="s">
        <v>2152</v>
      </c>
      <c r="F73" s="524" t="s">
        <v>2445</v>
      </c>
      <c r="G73" s="524" t="s">
        <v>2153</v>
      </c>
      <c r="H73" s="524" t="s">
        <v>159</v>
      </c>
      <c r="I73" s="524" t="s">
        <v>159</v>
      </c>
      <c r="J73" s="524" t="s">
        <v>2157</v>
      </c>
      <c r="K73" s="525">
        <v>28</v>
      </c>
      <c r="L73" s="412"/>
      <c r="M73" s="412"/>
    </row>
    <row r="74" spans="1:22 16384:16384" ht="21.75" customHeight="1">
      <c r="A74" s="521">
        <v>72</v>
      </c>
      <c r="B74" s="521" t="s">
        <v>727</v>
      </c>
      <c r="C74" s="522" t="s">
        <v>2446</v>
      </c>
      <c r="D74" s="527" t="s">
        <v>2447</v>
      </c>
      <c r="E74" s="523" t="s">
        <v>1054</v>
      </c>
      <c r="F74" s="524" t="s">
        <v>2448</v>
      </c>
      <c r="G74" s="524" t="s">
        <v>2153</v>
      </c>
      <c r="H74" s="524" t="s">
        <v>159</v>
      </c>
      <c r="I74" s="524" t="s">
        <v>159</v>
      </c>
      <c r="J74" s="524" t="s">
        <v>2449</v>
      </c>
      <c r="K74" s="525">
        <v>29</v>
      </c>
      <c r="L74" s="530"/>
      <c r="M74" s="530"/>
    </row>
    <row r="75" spans="1:22 16384:16384" ht="21.75" customHeight="1">
      <c r="A75" s="531">
        <v>73</v>
      </c>
      <c r="B75" s="531" t="s">
        <v>1159</v>
      </c>
      <c r="C75" s="532" t="s">
        <v>2450</v>
      </c>
      <c r="D75" s="533" t="s">
        <v>2451</v>
      </c>
      <c r="E75" s="534" t="s">
        <v>2152</v>
      </c>
      <c r="F75" s="535" t="s">
        <v>2452</v>
      </c>
      <c r="G75" s="535" t="s">
        <v>2453</v>
      </c>
      <c r="H75" s="535" t="s">
        <v>2454</v>
      </c>
      <c r="I75" s="535" t="s">
        <v>159</v>
      </c>
      <c r="J75" s="535" t="s">
        <v>2157</v>
      </c>
      <c r="K75" s="536">
        <v>1</v>
      </c>
      <c r="L75" s="480">
        <v>9203</v>
      </c>
      <c r="M75" s="480">
        <v>29</v>
      </c>
      <c r="N75" s="480">
        <v>9</v>
      </c>
      <c r="O75" s="480">
        <v>20</v>
      </c>
      <c r="P75" s="290"/>
      <c r="Q75" s="290"/>
      <c r="R75" s="290"/>
      <c r="S75" s="290"/>
      <c r="T75" s="290"/>
      <c r="U75" s="290"/>
      <c r="V75" s="290"/>
      <c r="XFD75" s="411" t="s">
        <v>2157</v>
      </c>
    </row>
    <row r="76" spans="1:22 16384:16384" ht="21.75" customHeight="1">
      <c r="A76" s="531">
        <v>74</v>
      </c>
      <c r="B76" s="531" t="s">
        <v>1159</v>
      </c>
      <c r="C76" s="532" t="s">
        <v>2455</v>
      </c>
      <c r="D76" s="533" t="s">
        <v>2456</v>
      </c>
      <c r="E76" s="534" t="s">
        <v>1054</v>
      </c>
      <c r="F76" s="535" t="s">
        <v>2457</v>
      </c>
      <c r="G76" s="535" t="s">
        <v>2458</v>
      </c>
      <c r="H76" s="535" t="s">
        <v>2459</v>
      </c>
      <c r="I76" s="535" t="s">
        <v>584</v>
      </c>
      <c r="J76" s="535" t="s">
        <v>2460</v>
      </c>
      <c r="K76" s="536">
        <v>2</v>
      </c>
      <c r="L76" s="290">
        <v>8897</v>
      </c>
      <c r="M76" s="290" t="s">
        <v>2181</v>
      </c>
      <c r="N76" s="290"/>
      <c r="O76" s="290"/>
      <c r="P76" s="290"/>
      <c r="Q76" s="290"/>
      <c r="R76" s="290"/>
      <c r="S76" s="290"/>
      <c r="T76" s="290"/>
      <c r="U76" s="290"/>
      <c r="V76" s="290"/>
      <c r="XFD76" s="411" t="s">
        <v>2460</v>
      </c>
    </row>
    <row r="77" spans="1:22 16384:16384" ht="21.75" customHeight="1">
      <c r="A77" s="531">
        <v>75</v>
      </c>
      <c r="B77" s="531" t="s">
        <v>1159</v>
      </c>
      <c r="C77" s="532" t="s">
        <v>2461</v>
      </c>
      <c r="D77" s="537" t="s">
        <v>2456</v>
      </c>
      <c r="E77" s="534" t="s">
        <v>1054</v>
      </c>
      <c r="F77" s="535" t="s">
        <v>2462</v>
      </c>
      <c r="G77" s="535" t="s">
        <v>2463</v>
      </c>
      <c r="H77" s="535" t="s">
        <v>2464</v>
      </c>
      <c r="I77" s="535" t="s">
        <v>584</v>
      </c>
      <c r="J77" s="535" t="s">
        <v>2259</v>
      </c>
      <c r="K77" s="536">
        <v>3</v>
      </c>
      <c r="L77" s="480">
        <v>10541</v>
      </c>
      <c r="M77" s="480">
        <v>26</v>
      </c>
      <c r="N77" s="480">
        <v>11</v>
      </c>
      <c r="O77" s="480">
        <v>20</v>
      </c>
      <c r="P77" s="480"/>
      <c r="Q77" s="480"/>
      <c r="R77" s="480">
        <v>12286</v>
      </c>
      <c r="S77" s="538">
        <v>1</v>
      </c>
      <c r="T77" s="538">
        <v>12</v>
      </c>
      <c r="U77" s="538">
        <v>20</v>
      </c>
      <c r="XFD77" s="411" t="s">
        <v>2259</v>
      </c>
    </row>
    <row r="78" spans="1:22 16384:16384" ht="21.75" customHeight="1">
      <c r="A78" s="531">
        <v>76</v>
      </c>
      <c r="B78" s="531" t="s">
        <v>1159</v>
      </c>
      <c r="C78" s="532" t="s">
        <v>2465</v>
      </c>
      <c r="D78" s="537" t="s">
        <v>2466</v>
      </c>
      <c r="E78" s="534" t="s">
        <v>2154</v>
      </c>
      <c r="F78" s="535" t="s">
        <v>2467</v>
      </c>
      <c r="G78" s="535" t="s">
        <v>2468</v>
      </c>
      <c r="H78" s="535" t="s">
        <v>2469</v>
      </c>
      <c r="I78" s="535" t="s">
        <v>159</v>
      </c>
      <c r="J78" s="535" t="s">
        <v>2470</v>
      </c>
      <c r="K78" s="536">
        <v>4</v>
      </c>
      <c r="L78" s="290">
        <v>10739</v>
      </c>
      <c r="M78" s="290">
        <v>26</v>
      </c>
      <c r="N78" s="290">
        <v>11</v>
      </c>
      <c r="O78" s="290">
        <v>20</v>
      </c>
      <c r="P78" s="290"/>
      <c r="Q78" s="290"/>
      <c r="R78" s="480">
        <v>12286</v>
      </c>
      <c r="S78" s="538">
        <v>1</v>
      </c>
      <c r="T78" s="538">
        <v>12</v>
      </c>
      <c r="U78" s="538">
        <v>20</v>
      </c>
      <c r="XFD78" s="411" t="s">
        <v>2470</v>
      </c>
    </row>
    <row r="79" spans="1:22 16384:16384" ht="21.75" customHeight="1">
      <c r="A79" s="531">
        <v>77</v>
      </c>
      <c r="B79" s="531" t="s">
        <v>1159</v>
      </c>
      <c r="C79" s="532" t="s">
        <v>2471</v>
      </c>
      <c r="D79" s="537" t="s">
        <v>2264</v>
      </c>
      <c r="E79" s="534" t="s">
        <v>1054</v>
      </c>
      <c r="F79" s="535" t="s">
        <v>2472</v>
      </c>
      <c r="G79" s="535" t="s">
        <v>2153</v>
      </c>
      <c r="H79" s="535" t="s">
        <v>159</v>
      </c>
      <c r="I79" s="535" t="s">
        <v>159</v>
      </c>
      <c r="J79" s="535" t="s">
        <v>2259</v>
      </c>
      <c r="K79" s="536">
        <v>5</v>
      </c>
      <c r="L79" s="539"/>
      <c r="M79" s="539"/>
      <c r="XFD79" s="411" t="s">
        <v>2259</v>
      </c>
    </row>
    <row r="80" spans="1:22 16384:16384" ht="21.75" customHeight="1">
      <c r="A80" s="531">
        <v>78</v>
      </c>
      <c r="B80" s="531" t="s">
        <v>1159</v>
      </c>
      <c r="C80" s="532" t="s">
        <v>2473</v>
      </c>
      <c r="D80" s="537" t="s">
        <v>2474</v>
      </c>
      <c r="E80" s="534" t="s">
        <v>2152</v>
      </c>
      <c r="F80" s="535" t="s">
        <v>2475</v>
      </c>
      <c r="G80" s="535" t="s">
        <v>2153</v>
      </c>
      <c r="H80" s="535" t="s">
        <v>159</v>
      </c>
      <c r="I80" s="535" t="s">
        <v>159</v>
      </c>
      <c r="J80" s="535" t="s">
        <v>2157</v>
      </c>
      <c r="K80" s="536">
        <v>6</v>
      </c>
      <c r="L80" s="412"/>
      <c r="M80" s="412"/>
      <c r="XFD80" s="411" t="s">
        <v>2157</v>
      </c>
    </row>
    <row r="81" spans="1:22 16384:16384" ht="21.75" customHeight="1">
      <c r="A81" s="531">
        <v>79</v>
      </c>
      <c r="B81" s="531" t="s">
        <v>1159</v>
      </c>
      <c r="C81" s="532" t="s">
        <v>2476</v>
      </c>
      <c r="D81" s="537" t="s">
        <v>2477</v>
      </c>
      <c r="E81" s="534" t="s">
        <v>1054</v>
      </c>
      <c r="F81" s="535" t="s">
        <v>2478</v>
      </c>
      <c r="G81" s="535" t="s">
        <v>2153</v>
      </c>
      <c r="H81" s="535" t="s">
        <v>159</v>
      </c>
      <c r="I81" s="535" t="s">
        <v>159</v>
      </c>
      <c r="J81" s="535" t="s">
        <v>2259</v>
      </c>
      <c r="K81" s="536">
        <v>7</v>
      </c>
      <c r="L81" s="412"/>
      <c r="M81" s="412"/>
      <c r="XFD81" s="411" t="s">
        <v>2259</v>
      </c>
    </row>
    <row r="82" spans="1:22 16384:16384" ht="21.75" customHeight="1">
      <c r="A82" s="531">
        <v>80</v>
      </c>
      <c r="B82" s="531" t="s">
        <v>1159</v>
      </c>
      <c r="C82" s="532" t="s">
        <v>2479</v>
      </c>
      <c r="D82" s="537" t="s">
        <v>2480</v>
      </c>
      <c r="E82" s="534" t="s">
        <v>1054</v>
      </c>
      <c r="F82" s="535" t="s">
        <v>2481</v>
      </c>
      <c r="G82" s="535" t="s">
        <v>2153</v>
      </c>
      <c r="H82" s="535" t="s">
        <v>159</v>
      </c>
      <c r="I82" s="535" t="s">
        <v>159</v>
      </c>
      <c r="J82" s="535" t="s">
        <v>2482</v>
      </c>
      <c r="K82" s="536">
        <v>8</v>
      </c>
      <c r="L82" s="412"/>
      <c r="M82" s="412"/>
    </row>
    <row r="83" spans="1:22 16384:16384" ht="21.75" customHeight="1">
      <c r="A83" s="531">
        <v>81</v>
      </c>
      <c r="B83" s="531" t="s">
        <v>1159</v>
      </c>
      <c r="C83" s="532" t="s">
        <v>2479</v>
      </c>
      <c r="D83" s="537" t="s">
        <v>2480</v>
      </c>
      <c r="E83" s="534" t="s">
        <v>1054</v>
      </c>
      <c r="F83" s="535" t="s">
        <v>2481</v>
      </c>
      <c r="G83" s="535" t="s">
        <v>2153</v>
      </c>
      <c r="H83" s="535" t="s">
        <v>159</v>
      </c>
      <c r="I83" s="535" t="s">
        <v>159</v>
      </c>
      <c r="J83" s="535" t="s">
        <v>2482</v>
      </c>
      <c r="K83" s="536">
        <v>9</v>
      </c>
      <c r="L83" s="530"/>
      <c r="M83" s="530"/>
    </row>
    <row r="84" spans="1:22 16384:16384" ht="21.75" customHeight="1">
      <c r="A84" s="540">
        <v>82</v>
      </c>
      <c r="B84" s="540" t="s">
        <v>1160</v>
      </c>
      <c r="C84" s="541" t="s">
        <v>2483</v>
      </c>
      <c r="D84" s="542" t="s">
        <v>2484</v>
      </c>
      <c r="E84" s="543" t="s">
        <v>2155</v>
      </c>
      <c r="F84" s="544" t="s">
        <v>2485</v>
      </c>
      <c r="G84" s="541" t="s">
        <v>2153</v>
      </c>
      <c r="H84" s="541" t="s">
        <v>159</v>
      </c>
      <c r="I84" s="541" t="s">
        <v>159</v>
      </c>
      <c r="J84" s="545" t="s">
        <v>2486</v>
      </c>
      <c r="K84" s="546">
        <v>1</v>
      </c>
      <c r="L84" s="481"/>
      <c r="M84" s="481"/>
      <c r="N84" s="481"/>
      <c r="O84" s="481"/>
      <c r="P84" s="481"/>
      <c r="Q84" s="481"/>
      <c r="R84" s="481"/>
      <c r="S84" s="481"/>
      <c r="T84" s="481"/>
      <c r="U84" s="481"/>
      <c r="V84" s="481"/>
      <c r="XFD84" s="411" t="s">
        <v>2486</v>
      </c>
    </row>
    <row r="85" spans="1:22 16384:16384" ht="21.75" customHeight="1">
      <c r="A85" s="540">
        <v>83</v>
      </c>
      <c r="B85" s="540" t="s">
        <v>1160</v>
      </c>
      <c r="C85" s="541" t="s">
        <v>2487</v>
      </c>
      <c r="D85" s="542" t="s">
        <v>2488</v>
      </c>
      <c r="E85" s="543" t="s">
        <v>2152</v>
      </c>
      <c r="F85" s="544" t="s">
        <v>2489</v>
      </c>
      <c r="G85" s="547" t="s">
        <v>2490</v>
      </c>
      <c r="H85" s="547" t="s">
        <v>2490</v>
      </c>
      <c r="I85" s="547" t="s">
        <v>159</v>
      </c>
      <c r="J85" s="548" t="s">
        <v>2491</v>
      </c>
      <c r="K85" s="546">
        <v>2</v>
      </c>
      <c r="L85" s="481">
        <v>9429</v>
      </c>
      <c r="M85" s="481">
        <v>21</v>
      </c>
      <c r="N85" s="481">
        <v>10</v>
      </c>
      <c r="O85" s="481">
        <v>20</v>
      </c>
      <c r="P85" s="481"/>
      <c r="Q85" s="481"/>
      <c r="R85" s="481"/>
      <c r="S85" s="481"/>
      <c r="T85" s="481"/>
      <c r="U85" s="481"/>
      <c r="V85" s="481"/>
      <c r="XFD85" s="411" t="s">
        <v>2491</v>
      </c>
    </row>
    <row r="86" spans="1:22 16384:16384" ht="21.75" customHeight="1">
      <c r="A86" s="540">
        <v>84</v>
      </c>
      <c r="B86" s="540" t="s">
        <v>1160</v>
      </c>
      <c r="C86" s="541" t="s">
        <v>2492</v>
      </c>
      <c r="D86" s="549" t="s">
        <v>2493</v>
      </c>
      <c r="E86" s="543" t="s">
        <v>1054</v>
      </c>
      <c r="F86" s="544" t="s">
        <v>2494</v>
      </c>
      <c r="G86" s="547" t="s">
        <v>2495</v>
      </c>
      <c r="H86" s="547" t="s">
        <v>2496</v>
      </c>
      <c r="I86" s="547" t="s">
        <v>2497</v>
      </c>
      <c r="J86" s="545" t="s">
        <v>2498</v>
      </c>
      <c r="K86" s="546">
        <v>3</v>
      </c>
      <c r="L86" s="481">
        <v>10580</v>
      </c>
      <c r="M86" s="481">
        <v>26</v>
      </c>
      <c r="N86" s="481">
        <v>11</v>
      </c>
      <c r="O86" s="481">
        <v>20</v>
      </c>
      <c r="P86" s="481"/>
      <c r="Q86" s="481"/>
      <c r="R86" s="520">
        <v>12289</v>
      </c>
      <c r="S86" s="520">
        <v>1</v>
      </c>
      <c r="T86" s="520">
        <v>12</v>
      </c>
      <c r="U86" s="520">
        <v>20</v>
      </c>
      <c r="V86" s="520"/>
      <c r="XFD86" s="411" t="s">
        <v>2498</v>
      </c>
    </row>
    <row r="87" spans="1:22 16384:16384" ht="21.75" customHeight="1">
      <c r="A87" s="540">
        <v>85</v>
      </c>
      <c r="B87" s="540" t="s">
        <v>1160</v>
      </c>
      <c r="C87" s="541" t="s">
        <v>2499</v>
      </c>
      <c r="D87" s="549" t="s">
        <v>2500</v>
      </c>
      <c r="E87" s="543" t="s">
        <v>2155</v>
      </c>
      <c r="F87" s="544" t="s">
        <v>2501</v>
      </c>
      <c r="G87" s="541" t="s">
        <v>2153</v>
      </c>
      <c r="H87" s="541" t="s">
        <v>159</v>
      </c>
      <c r="I87" s="541" t="s">
        <v>159</v>
      </c>
      <c r="J87" s="545" t="s">
        <v>2502</v>
      </c>
      <c r="K87" s="546">
        <v>4</v>
      </c>
      <c r="L87" s="481"/>
      <c r="M87" s="481"/>
      <c r="N87" s="481"/>
      <c r="O87" s="481"/>
      <c r="P87" s="481"/>
      <c r="Q87" s="481"/>
      <c r="R87" s="481"/>
      <c r="S87" s="481"/>
      <c r="T87" s="481"/>
      <c r="U87" s="481"/>
      <c r="V87" s="481"/>
      <c r="XFD87" s="411" t="s">
        <v>2502</v>
      </c>
    </row>
    <row r="88" spans="1:22 16384:16384" ht="21.75" customHeight="1">
      <c r="A88" s="540">
        <v>86</v>
      </c>
      <c r="B88" s="540" t="s">
        <v>1160</v>
      </c>
      <c r="C88" s="541" t="s">
        <v>2503</v>
      </c>
      <c r="D88" s="540" t="s">
        <v>2504</v>
      </c>
      <c r="E88" s="543" t="s">
        <v>1054</v>
      </c>
      <c r="F88" s="548" t="s">
        <v>2505</v>
      </c>
      <c r="G88" s="547" t="s">
        <v>2506</v>
      </c>
      <c r="H88" s="547" t="s">
        <v>2507</v>
      </c>
      <c r="I88" s="547" t="s">
        <v>2508</v>
      </c>
      <c r="J88" s="545" t="s">
        <v>2498</v>
      </c>
      <c r="K88" s="546">
        <v>5</v>
      </c>
      <c r="L88" s="481">
        <v>10547</v>
      </c>
      <c r="M88" s="481">
        <v>26</v>
      </c>
      <c r="N88" s="481">
        <v>11</v>
      </c>
      <c r="O88" s="481">
        <v>20</v>
      </c>
      <c r="P88" s="481"/>
      <c r="Q88" s="481"/>
      <c r="R88" s="520">
        <v>12289</v>
      </c>
      <c r="S88" s="520">
        <v>1</v>
      </c>
      <c r="T88" s="520">
        <v>12</v>
      </c>
      <c r="U88" s="520">
        <v>20</v>
      </c>
      <c r="XFD88" s="411" t="s">
        <v>2498</v>
      </c>
    </row>
    <row r="89" spans="1:22 16384:16384" ht="21.75" customHeight="1">
      <c r="A89" s="540">
        <v>87</v>
      </c>
      <c r="B89" s="540" t="s">
        <v>1160</v>
      </c>
      <c r="C89" s="541" t="s">
        <v>2503</v>
      </c>
      <c r="D89" s="542" t="s">
        <v>2504</v>
      </c>
      <c r="E89" s="543" t="s">
        <v>1054</v>
      </c>
      <c r="F89" s="548" t="s">
        <v>2505</v>
      </c>
      <c r="G89" s="547" t="s">
        <v>2506</v>
      </c>
      <c r="H89" s="547" t="s">
        <v>2507</v>
      </c>
      <c r="I89" s="547" t="s">
        <v>2508</v>
      </c>
      <c r="J89" s="545" t="s">
        <v>2498</v>
      </c>
      <c r="K89" s="546">
        <v>6</v>
      </c>
      <c r="L89" s="481">
        <v>10547</v>
      </c>
      <c r="M89" s="481">
        <v>26</v>
      </c>
      <c r="N89" s="481">
        <v>11</v>
      </c>
      <c r="O89" s="481">
        <v>20</v>
      </c>
      <c r="P89" s="481"/>
      <c r="Q89" s="481"/>
      <c r="R89" s="520">
        <v>12289</v>
      </c>
      <c r="S89" s="520">
        <v>1</v>
      </c>
      <c r="T89" s="520">
        <v>12</v>
      </c>
      <c r="U89" s="520">
        <v>20</v>
      </c>
      <c r="XFD89" s="411" t="s">
        <v>2498</v>
      </c>
    </row>
    <row r="90" spans="1:22 16384:16384" ht="21.75" customHeight="1">
      <c r="A90" s="540">
        <v>88</v>
      </c>
      <c r="B90" s="540" t="s">
        <v>1160</v>
      </c>
      <c r="C90" s="541" t="s">
        <v>2503</v>
      </c>
      <c r="D90" s="540" t="s">
        <v>2504</v>
      </c>
      <c r="E90" s="543" t="s">
        <v>1054</v>
      </c>
      <c r="F90" s="548" t="s">
        <v>2505</v>
      </c>
      <c r="G90" s="547" t="s">
        <v>2506</v>
      </c>
      <c r="H90" s="547" t="s">
        <v>2507</v>
      </c>
      <c r="I90" s="547" t="s">
        <v>2508</v>
      </c>
      <c r="J90" s="545" t="s">
        <v>2498</v>
      </c>
      <c r="K90" s="546">
        <v>7</v>
      </c>
      <c r="L90" s="481">
        <v>10547</v>
      </c>
      <c r="M90" s="481">
        <v>26</v>
      </c>
      <c r="N90" s="481">
        <v>11</v>
      </c>
      <c r="O90" s="481">
        <v>20</v>
      </c>
      <c r="P90" s="481"/>
      <c r="Q90" s="481"/>
      <c r="R90" s="520">
        <v>12289</v>
      </c>
      <c r="S90" s="520">
        <v>1</v>
      </c>
      <c r="T90" s="520">
        <v>12</v>
      </c>
      <c r="U90" s="520">
        <v>20</v>
      </c>
      <c r="XFD90" s="411" t="s">
        <v>2498</v>
      </c>
    </row>
    <row r="91" spans="1:22 16384:16384" ht="21.75" customHeight="1">
      <c r="A91" s="540">
        <v>89</v>
      </c>
      <c r="B91" s="540" t="s">
        <v>1160</v>
      </c>
      <c r="C91" s="541" t="s">
        <v>2509</v>
      </c>
      <c r="D91" s="540" t="s">
        <v>2504</v>
      </c>
      <c r="E91" s="543" t="s">
        <v>2152</v>
      </c>
      <c r="F91" s="548" t="s">
        <v>2510</v>
      </c>
      <c r="G91" s="547" t="s">
        <v>2511</v>
      </c>
      <c r="H91" s="547" t="s">
        <v>2511</v>
      </c>
      <c r="I91" s="547" t="s">
        <v>159</v>
      </c>
      <c r="J91" s="548" t="s">
        <v>2157</v>
      </c>
      <c r="K91" s="546">
        <v>8</v>
      </c>
      <c r="L91" s="481">
        <v>9546</v>
      </c>
      <c r="M91" s="481">
        <v>21</v>
      </c>
      <c r="N91" s="481">
        <v>10</v>
      </c>
      <c r="O91" s="481">
        <v>20</v>
      </c>
      <c r="P91" s="481"/>
      <c r="Q91" s="481"/>
      <c r="R91" s="481"/>
      <c r="S91" s="481"/>
      <c r="T91" s="481"/>
      <c r="U91" s="481"/>
      <c r="XFD91" s="411" t="s">
        <v>2157</v>
      </c>
    </row>
    <row r="92" spans="1:22 16384:16384" ht="21.75" customHeight="1">
      <c r="A92" s="540">
        <v>90</v>
      </c>
      <c r="B92" s="543" t="s">
        <v>1160</v>
      </c>
      <c r="C92" s="541" t="s">
        <v>2512</v>
      </c>
      <c r="D92" s="543" t="s">
        <v>2513</v>
      </c>
      <c r="E92" s="543" t="s">
        <v>2154</v>
      </c>
      <c r="F92" s="548" t="s">
        <v>2514</v>
      </c>
      <c r="G92" s="541" t="s">
        <v>2153</v>
      </c>
      <c r="H92" s="541" t="s">
        <v>159</v>
      </c>
      <c r="I92" s="541" t="s">
        <v>159</v>
      </c>
      <c r="J92" s="545" t="s">
        <v>2486</v>
      </c>
      <c r="K92" s="546">
        <v>9</v>
      </c>
      <c r="L92" s="481"/>
      <c r="M92" s="481"/>
      <c r="N92" s="481"/>
      <c r="O92" s="481"/>
      <c r="P92" s="481"/>
      <c r="Q92" s="481"/>
      <c r="R92" s="481"/>
      <c r="S92" s="481"/>
      <c r="T92" s="481"/>
      <c r="U92" s="481"/>
      <c r="XFD92" s="411" t="s">
        <v>2486</v>
      </c>
    </row>
    <row r="93" spans="1:22 16384:16384" ht="21.75" customHeight="1">
      <c r="A93" s="540">
        <v>91</v>
      </c>
      <c r="B93" s="543" t="s">
        <v>1160</v>
      </c>
      <c r="C93" s="541" t="s">
        <v>2515</v>
      </c>
      <c r="D93" s="543" t="s">
        <v>2456</v>
      </c>
      <c r="E93" s="543" t="s">
        <v>1054</v>
      </c>
      <c r="F93" s="545" t="s">
        <v>2516</v>
      </c>
      <c r="G93" s="547" t="s">
        <v>2495</v>
      </c>
      <c r="H93" s="547" t="s">
        <v>2496</v>
      </c>
      <c r="I93" s="547" t="s">
        <v>2497</v>
      </c>
      <c r="J93" s="545" t="s">
        <v>2498</v>
      </c>
      <c r="K93" s="546">
        <v>10</v>
      </c>
      <c r="L93" s="481">
        <v>10574</v>
      </c>
      <c r="M93" s="481">
        <v>26</v>
      </c>
      <c r="N93" s="481">
        <v>11</v>
      </c>
      <c r="O93" s="481">
        <v>20</v>
      </c>
      <c r="P93" s="481"/>
      <c r="Q93" s="481"/>
      <c r="R93" s="520">
        <v>12289</v>
      </c>
      <c r="S93" s="520">
        <v>1</v>
      </c>
      <c r="T93" s="520">
        <v>12</v>
      </c>
      <c r="U93" s="520">
        <v>20</v>
      </c>
      <c r="XFD93" s="411" t="s">
        <v>2498</v>
      </c>
    </row>
    <row r="94" spans="1:22 16384:16384" ht="21.75" customHeight="1">
      <c r="A94" s="540">
        <v>92</v>
      </c>
      <c r="B94" s="543" t="s">
        <v>1160</v>
      </c>
      <c r="C94" s="541" t="s">
        <v>2517</v>
      </c>
      <c r="D94" s="543" t="s">
        <v>2222</v>
      </c>
      <c r="E94" s="543" t="s">
        <v>1054</v>
      </c>
      <c r="F94" s="545" t="s">
        <v>2518</v>
      </c>
      <c r="G94" s="547" t="s">
        <v>2495</v>
      </c>
      <c r="H94" s="547" t="s">
        <v>2496</v>
      </c>
      <c r="I94" s="547" t="s">
        <v>2497</v>
      </c>
      <c r="J94" s="545" t="s">
        <v>2498</v>
      </c>
      <c r="K94" s="546">
        <v>11</v>
      </c>
      <c r="L94" s="481">
        <v>10912</v>
      </c>
      <c r="M94" s="481">
        <v>4</v>
      </c>
      <c r="N94" s="481">
        <v>12</v>
      </c>
      <c r="O94" s="481">
        <v>20</v>
      </c>
      <c r="P94" s="481"/>
      <c r="Q94" s="481"/>
      <c r="R94" s="520">
        <v>12640</v>
      </c>
      <c r="S94" s="520">
        <v>9</v>
      </c>
      <c r="T94" s="520">
        <v>12</v>
      </c>
      <c r="U94" s="520">
        <v>20</v>
      </c>
      <c r="XFD94" s="411" t="s">
        <v>2498</v>
      </c>
    </row>
    <row r="95" spans="1:22 16384:16384" ht="21.75" customHeight="1">
      <c r="A95" s="540">
        <v>93</v>
      </c>
      <c r="B95" s="543" t="s">
        <v>1160</v>
      </c>
      <c r="C95" s="541" t="s">
        <v>2519</v>
      </c>
      <c r="D95" s="543" t="s">
        <v>2520</v>
      </c>
      <c r="E95" s="543" t="s">
        <v>1054</v>
      </c>
      <c r="F95" s="545" t="s">
        <v>2521</v>
      </c>
      <c r="G95" s="541" t="s">
        <v>2506</v>
      </c>
      <c r="H95" s="541" t="s">
        <v>2507</v>
      </c>
      <c r="I95" s="541" t="s">
        <v>2508</v>
      </c>
      <c r="J95" s="545" t="s">
        <v>2498</v>
      </c>
      <c r="K95" s="546">
        <v>12</v>
      </c>
      <c r="L95" s="481"/>
      <c r="M95" s="481"/>
      <c r="N95" s="481"/>
      <c r="O95" s="481"/>
      <c r="P95" s="481"/>
      <c r="Q95" s="481"/>
      <c r="R95" s="481"/>
      <c r="S95" s="481"/>
      <c r="T95" s="481"/>
      <c r="U95" s="481"/>
      <c r="XFD95" s="411" t="s">
        <v>2498</v>
      </c>
    </row>
    <row r="96" spans="1:22 16384:16384" ht="21.75" customHeight="1">
      <c r="A96" s="540">
        <v>94</v>
      </c>
      <c r="B96" s="543" t="s">
        <v>1160</v>
      </c>
      <c r="C96" s="541" t="s">
        <v>2522</v>
      </c>
      <c r="D96" s="543" t="s">
        <v>2246</v>
      </c>
      <c r="E96" s="543" t="s">
        <v>1054</v>
      </c>
      <c r="F96" s="545" t="s">
        <v>2523</v>
      </c>
      <c r="G96" s="547" t="s">
        <v>2495</v>
      </c>
      <c r="H96" s="547" t="s">
        <v>2496</v>
      </c>
      <c r="I96" s="547" t="s">
        <v>2497</v>
      </c>
      <c r="J96" s="545" t="s">
        <v>2498</v>
      </c>
      <c r="K96" s="546">
        <v>13</v>
      </c>
      <c r="L96" s="550">
        <v>10906</v>
      </c>
      <c r="M96" s="550">
        <v>4</v>
      </c>
      <c r="N96" s="550">
        <v>12</v>
      </c>
      <c r="O96" s="550">
        <v>20</v>
      </c>
      <c r="P96" s="550"/>
      <c r="Q96" s="550"/>
      <c r="R96" s="520">
        <v>12640</v>
      </c>
      <c r="S96" s="520">
        <v>9</v>
      </c>
      <c r="T96" s="520">
        <v>12</v>
      </c>
      <c r="U96" s="520">
        <v>20</v>
      </c>
      <c r="XFD96" s="411" t="s">
        <v>2498</v>
      </c>
    </row>
    <row r="97" spans="1:21 16384:16384" ht="21.75" customHeight="1">
      <c r="A97" s="540">
        <v>95</v>
      </c>
      <c r="B97" s="540" t="s">
        <v>1160</v>
      </c>
      <c r="C97" s="541" t="s">
        <v>2524</v>
      </c>
      <c r="D97" s="551" t="s">
        <v>2525</v>
      </c>
      <c r="E97" s="543" t="s">
        <v>1054</v>
      </c>
      <c r="F97" s="545" t="s">
        <v>2526</v>
      </c>
      <c r="G97" s="541" t="s">
        <v>2495</v>
      </c>
      <c r="H97" s="541" t="s">
        <v>2496</v>
      </c>
      <c r="I97" s="541" t="s">
        <v>2497</v>
      </c>
      <c r="J97" s="545" t="s">
        <v>2498</v>
      </c>
      <c r="K97" s="546">
        <v>14</v>
      </c>
      <c r="L97" s="550"/>
      <c r="M97" s="550"/>
      <c r="N97" s="550"/>
      <c r="O97" s="550"/>
      <c r="P97" s="550"/>
      <c r="Q97" s="550"/>
      <c r="R97" s="550"/>
      <c r="S97" s="550"/>
      <c r="T97" s="550"/>
      <c r="U97" s="550"/>
      <c r="XFD97" s="411" t="s">
        <v>2498</v>
      </c>
    </row>
    <row r="98" spans="1:21 16384:16384" ht="21.75" customHeight="1">
      <c r="A98" s="540">
        <v>96</v>
      </c>
      <c r="B98" s="540" t="s">
        <v>1160</v>
      </c>
      <c r="C98" s="541" t="s">
        <v>2524</v>
      </c>
      <c r="D98" s="551" t="s">
        <v>2525</v>
      </c>
      <c r="E98" s="543" t="s">
        <v>1054</v>
      </c>
      <c r="F98" s="545" t="s">
        <v>2526</v>
      </c>
      <c r="G98" s="541" t="s">
        <v>2506</v>
      </c>
      <c r="H98" s="541" t="s">
        <v>2507</v>
      </c>
      <c r="I98" s="541" t="s">
        <v>2508</v>
      </c>
      <c r="J98" s="545" t="s">
        <v>2498</v>
      </c>
      <c r="K98" s="546">
        <v>15</v>
      </c>
      <c r="L98" s="550"/>
      <c r="M98" s="550"/>
      <c r="N98" s="550"/>
      <c r="O98" s="550"/>
      <c r="P98" s="550"/>
      <c r="Q98" s="550"/>
      <c r="R98" s="550"/>
      <c r="S98" s="550"/>
      <c r="T98" s="550"/>
      <c r="U98" s="550"/>
      <c r="XFD98" s="411" t="s">
        <v>2498</v>
      </c>
    </row>
    <row r="99" spans="1:21 16384:16384" ht="21.75" customHeight="1">
      <c r="A99" s="540">
        <v>97</v>
      </c>
      <c r="B99" s="540" t="s">
        <v>1160</v>
      </c>
      <c r="C99" s="541" t="s">
        <v>2527</v>
      </c>
      <c r="D99" s="551" t="s">
        <v>2528</v>
      </c>
      <c r="E99" s="543" t="s">
        <v>1054</v>
      </c>
      <c r="F99" s="545" t="s">
        <v>2529</v>
      </c>
      <c r="G99" s="547" t="s">
        <v>2495</v>
      </c>
      <c r="H99" s="547" t="s">
        <v>2496</v>
      </c>
      <c r="I99" s="547" t="s">
        <v>2497</v>
      </c>
      <c r="J99" s="545" t="s">
        <v>2498</v>
      </c>
      <c r="K99" s="546">
        <v>16</v>
      </c>
      <c r="L99" s="550">
        <v>10918</v>
      </c>
      <c r="M99" s="550">
        <v>4</v>
      </c>
      <c r="N99" s="550">
        <v>12</v>
      </c>
      <c r="O99" s="550">
        <v>20</v>
      </c>
      <c r="P99" s="550"/>
      <c r="Q99" s="550"/>
      <c r="R99" s="520">
        <v>12640</v>
      </c>
      <c r="S99" s="520">
        <v>9</v>
      </c>
      <c r="T99" s="520">
        <v>12</v>
      </c>
      <c r="U99" s="520">
        <v>20</v>
      </c>
      <c r="XFD99" s="411" t="s">
        <v>2498</v>
      </c>
    </row>
    <row r="100" spans="1:21 16384:16384" ht="21.75" customHeight="1">
      <c r="A100" s="540">
        <v>98</v>
      </c>
      <c r="B100" s="540" t="s">
        <v>1160</v>
      </c>
      <c r="C100" s="541" t="s">
        <v>2530</v>
      </c>
      <c r="D100" s="552" t="s">
        <v>2531</v>
      </c>
      <c r="E100" s="543" t="s">
        <v>2152</v>
      </c>
      <c r="F100" s="545" t="s">
        <v>2532</v>
      </c>
      <c r="G100" s="547" t="s">
        <v>2495</v>
      </c>
      <c r="H100" s="547" t="s">
        <v>2496</v>
      </c>
      <c r="I100" s="547" t="s">
        <v>2497</v>
      </c>
      <c r="J100" s="548" t="s">
        <v>2157</v>
      </c>
      <c r="K100" s="546">
        <v>17</v>
      </c>
      <c r="L100" s="550">
        <v>9528</v>
      </c>
      <c r="M100" s="550">
        <v>21</v>
      </c>
      <c r="N100" s="550">
        <v>10</v>
      </c>
      <c r="O100" s="550">
        <v>20</v>
      </c>
      <c r="P100" s="550"/>
      <c r="Q100" s="550"/>
      <c r="R100" s="550"/>
      <c r="S100" s="550"/>
      <c r="T100" s="550"/>
      <c r="U100" s="550"/>
      <c r="XFD100" s="411" t="s">
        <v>2157</v>
      </c>
    </row>
    <row r="101" spans="1:21 16384:16384" ht="21.75" customHeight="1">
      <c r="A101" s="540">
        <v>99</v>
      </c>
      <c r="B101" s="540" t="s">
        <v>1160</v>
      </c>
      <c r="C101" s="541" t="s">
        <v>2533</v>
      </c>
      <c r="D101" s="540" t="s">
        <v>2534</v>
      </c>
      <c r="E101" s="543" t="s">
        <v>1054</v>
      </c>
      <c r="F101" s="545" t="s">
        <v>2535</v>
      </c>
      <c r="G101" s="547" t="s">
        <v>2495</v>
      </c>
      <c r="H101" s="547" t="s">
        <v>2496</v>
      </c>
      <c r="I101" s="547" t="s">
        <v>2497</v>
      </c>
      <c r="J101" s="545" t="s">
        <v>2498</v>
      </c>
      <c r="K101" s="546">
        <v>18</v>
      </c>
      <c r="L101" s="550">
        <v>10915</v>
      </c>
      <c r="M101" s="550">
        <v>4</v>
      </c>
      <c r="N101" s="550">
        <v>12</v>
      </c>
      <c r="O101" s="550">
        <v>20</v>
      </c>
      <c r="P101" s="550"/>
      <c r="Q101" s="550"/>
      <c r="R101" s="520">
        <v>12640</v>
      </c>
      <c r="S101" s="520">
        <v>9</v>
      </c>
      <c r="T101" s="520">
        <v>12</v>
      </c>
      <c r="U101" s="520">
        <v>20</v>
      </c>
      <c r="XFD101" s="411" t="s">
        <v>2498</v>
      </c>
    </row>
    <row r="102" spans="1:21 16384:16384" ht="21.75" customHeight="1">
      <c r="A102" s="540">
        <v>100</v>
      </c>
      <c r="B102" s="540" t="s">
        <v>1160</v>
      </c>
      <c r="C102" s="541" t="s">
        <v>2536</v>
      </c>
      <c r="D102" s="540" t="s">
        <v>2537</v>
      </c>
      <c r="E102" s="543" t="s">
        <v>1054</v>
      </c>
      <c r="F102" s="545" t="s">
        <v>2538</v>
      </c>
      <c r="G102" s="547" t="s">
        <v>2495</v>
      </c>
      <c r="H102" s="547" t="s">
        <v>2496</v>
      </c>
      <c r="I102" s="547" t="s">
        <v>2497</v>
      </c>
      <c r="J102" s="545" t="s">
        <v>2498</v>
      </c>
      <c r="K102" s="546">
        <v>19</v>
      </c>
      <c r="L102" s="550">
        <v>731</v>
      </c>
      <c r="M102" s="550">
        <v>22</v>
      </c>
      <c r="N102" s="550">
        <v>3</v>
      </c>
      <c r="O102" s="550">
        <v>21</v>
      </c>
      <c r="P102" s="550"/>
      <c r="Q102" s="550">
        <v>26</v>
      </c>
      <c r="R102" s="520">
        <v>14376</v>
      </c>
      <c r="S102" s="520">
        <v>30</v>
      </c>
      <c r="T102" s="520">
        <v>3</v>
      </c>
      <c r="U102" s="520">
        <v>21</v>
      </c>
      <c r="XFD102" s="411" t="s">
        <v>2498</v>
      </c>
    </row>
    <row r="103" spans="1:21 16384:16384" ht="21.75" customHeight="1">
      <c r="A103" s="540">
        <v>101</v>
      </c>
      <c r="B103" s="540" t="s">
        <v>1160</v>
      </c>
      <c r="C103" s="541" t="s">
        <v>2539</v>
      </c>
      <c r="D103" s="542" t="s">
        <v>2540</v>
      </c>
      <c r="E103" s="543" t="s">
        <v>1054</v>
      </c>
      <c r="F103" s="545" t="s">
        <v>2541</v>
      </c>
      <c r="G103" s="547" t="s">
        <v>2506</v>
      </c>
      <c r="H103" s="547" t="s">
        <v>2507</v>
      </c>
      <c r="I103" s="547" t="s">
        <v>2508</v>
      </c>
      <c r="J103" s="545" t="s">
        <v>2498</v>
      </c>
      <c r="K103" s="546">
        <v>20</v>
      </c>
      <c r="L103" s="550">
        <v>10535</v>
      </c>
      <c r="M103" s="550">
        <v>26</v>
      </c>
      <c r="N103" s="550">
        <v>11</v>
      </c>
      <c r="O103" s="550">
        <v>20</v>
      </c>
      <c r="P103" s="550"/>
      <c r="Q103" s="550"/>
      <c r="R103" s="520">
        <v>12289</v>
      </c>
      <c r="S103" s="520">
        <v>1</v>
      </c>
      <c r="T103" s="520">
        <v>12</v>
      </c>
      <c r="U103" s="520">
        <v>20</v>
      </c>
      <c r="XFD103" s="411" t="s">
        <v>2498</v>
      </c>
    </row>
    <row r="104" spans="1:21 16384:16384" ht="21.75" customHeight="1">
      <c r="A104" s="540">
        <v>102</v>
      </c>
      <c r="B104" s="540" t="s">
        <v>1160</v>
      </c>
      <c r="C104" s="541" t="s">
        <v>2542</v>
      </c>
      <c r="D104" s="542" t="s">
        <v>2543</v>
      </c>
      <c r="E104" s="543" t="s">
        <v>1054</v>
      </c>
      <c r="F104" s="545" t="s">
        <v>2544</v>
      </c>
      <c r="G104" s="547" t="s">
        <v>2506</v>
      </c>
      <c r="H104" s="547" t="s">
        <v>2507</v>
      </c>
      <c r="I104" s="547" t="s">
        <v>2508</v>
      </c>
      <c r="J104" s="545" t="s">
        <v>2545</v>
      </c>
      <c r="K104" s="546">
        <v>21</v>
      </c>
      <c r="L104" s="550">
        <v>10909</v>
      </c>
      <c r="M104" s="550">
        <v>4</v>
      </c>
      <c r="N104" s="550">
        <v>12</v>
      </c>
      <c r="O104" s="550">
        <v>20</v>
      </c>
      <c r="P104" s="550"/>
      <c r="Q104" s="550"/>
      <c r="R104" s="520">
        <v>12640</v>
      </c>
      <c r="S104" s="520">
        <v>9</v>
      </c>
      <c r="T104" s="520">
        <v>12</v>
      </c>
      <c r="U104" s="520">
        <v>20</v>
      </c>
      <c r="XFD104" s="411" t="s">
        <v>2545</v>
      </c>
    </row>
    <row r="105" spans="1:21 16384:16384" ht="21.75" customHeight="1">
      <c r="A105" s="540">
        <v>103</v>
      </c>
      <c r="B105" s="540" t="s">
        <v>1160</v>
      </c>
      <c r="C105" s="541" t="s">
        <v>2546</v>
      </c>
      <c r="D105" s="542" t="s">
        <v>2547</v>
      </c>
      <c r="E105" s="543" t="s">
        <v>1054</v>
      </c>
      <c r="F105" s="545" t="s">
        <v>2548</v>
      </c>
      <c r="G105" s="547" t="s">
        <v>2506</v>
      </c>
      <c r="H105" s="547" t="s">
        <v>2507</v>
      </c>
      <c r="I105" s="547" t="s">
        <v>2508</v>
      </c>
      <c r="J105" s="545" t="s">
        <v>2498</v>
      </c>
      <c r="K105" s="546">
        <v>22</v>
      </c>
      <c r="L105" s="550">
        <v>10921</v>
      </c>
      <c r="M105" s="550">
        <v>4</v>
      </c>
      <c r="N105" s="550">
        <v>12</v>
      </c>
      <c r="O105" s="550">
        <v>20</v>
      </c>
      <c r="P105" s="550"/>
      <c r="Q105" s="550"/>
      <c r="R105" s="520">
        <v>12640</v>
      </c>
      <c r="S105" s="520">
        <v>9</v>
      </c>
      <c r="T105" s="520">
        <v>12</v>
      </c>
      <c r="U105" s="520">
        <v>20</v>
      </c>
      <c r="XFD105" s="411" t="s">
        <v>2498</v>
      </c>
    </row>
    <row r="106" spans="1:21 16384:16384" ht="21.75" customHeight="1">
      <c r="A106" s="540">
        <v>104</v>
      </c>
      <c r="B106" s="540" t="s">
        <v>1160</v>
      </c>
      <c r="C106" s="541" t="s">
        <v>2549</v>
      </c>
      <c r="D106" s="542" t="s">
        <v>2550</v>
      </c>
      <c r="E106" s="543" t="s">
        <v>1054</v>
      </c>
      <c r="F106" s="545" t="s">
        <v>2551</v>
      </c>
      <c r="G106" s="541" t="s">
        <v>2153</v>
      </c>
      <c r="H106" s="541" t="s">
        <v>159</v>
      </c>
      <c r="I106" s="541" t="s">
        <v>159</v>
      </c>
      <c r="J106" s="545" t="s">
        <v>2498</v>
      </c>
      <c r="K106" s="546">
        <v>23</v>
      </c>
      <c r="L106" s="550"/>
      <c r="M106" s="550"/>
      <c r="N106" s="550"/>
      <c r="O106" s="550"/>
      <c r="P106" s="550"/>
      <c r="Q106" s="550"/>
      <c r="R106" s="520"/>
      <c r="S106" s="520"/>
      <c r="T106" s="520"/>
      <c r="U106" s="520"/>
      <c r="XFD106" s="411" t="s">
        <v>2498</v>
      </c>
    </row>
    <row r="107" spans="1:21 16384:16384" ht="21.75" customHeight="1">
      <c r="A107" s="540">
        <v>105</v>
      </c>
      <c r="B107" s="540" t="s">
        <v>1160</v>
      </c>
      <c r="C107" s="541" t="s">
        <v>2552</v>
      </c>
      <c r="D107" s="540" t="s">
        <v>2550</v>
      </c>
      <c r="E107" s="543" t="s">
        <v>1054</v>
      </c>
      <c r="F107" s="545" t="s">
        <v>2553</v>
      </c>
      <c r="G107" s="547" t="s">
        <v>2506</v>
      </c>
      <c r="H107" s="547" t="s">
        <v>2507</v>
      </c>
      <c r="I107" s="547" t="s">
        <v>2508</v>
      </c>
      <c r="J107" s="545" t="s">
        <v>2498</v>
      </c>
      <c r="K107" s="546">
        <v>24</v>
      </c>
      <c r="L107" s="550">
        <v>10933</v>
      </c>
      <c r="M107" s="550">
        <v>4</v>
      </c>
      <c r="N107" s="550">
        <v>12</v>
      </c>
      <c r="O107" s="550">
        <v>20</v>
      </c>
      <c r="P107" s="550"/>
      <c r="Q107" s="550"/>
      <c r="R107" s="520">
        <v>12640</v>
      </c>
      <c r="S107" s="520">
        <v>9</v>
      </c>
      <c r="T107" s="520">
        <v>12</v>
      </c>
      <c r="U107" s="520">
        <v>20</v>
      </c>
      <c r="XFD107" s="411" t="s">
        <v>2498</v>
      </c>
    </row>
    <row r="108" spans="1:21 16384:16384" ht="21.75" customHeight="1">
      <c r="A108" s="540">
        <v>106</v>
      </c>
      <c r="B108" s="540" t="s">
        <v>1160</v>
      </c>
      <c r="C108" s="541" t="s">
        <v>2554</v>
      </c>
      <c r="D108" s="540" t="s">
        <v>2555</v>
      </c>
      <c r="E108" s="543" t="s">
        <v>2155</v>
      </c>
      <c r="F108" s="545" t="s">
        <v>2556</v>
      </c>
      <c r="G108" s="541" t="s">
        <v>2153</v>
      </c>
      <c r="H108" s="541" t="s">
        <v>159</v>
      </c>
      <c r="I108" s="541" t="s">
        <v>159</v>
      </c>
      <c r="J108" s="545" t="s">
        <v>2486</v>
      </c>
      <c r="K108" s="546">
        <v>25</v>
      </c>
      <c r="L108" s="550"/>
      <c r="M108" s="550"/>
      <c r="N108" s="550"/>
      <c r="O108" s="550"/>
      <c r="P108" s="550"/>
      <c r="Q108" s="550"/>
      <c r="R108" s="550"/>
      <c r="S108" s="550"/>
      <c r="T108" s="550"/>
      <c r="U108" s="550"/>
      <c r="XFD108" s="411" t="s">
        <v>2486</v>
      </c>
    </row>
    <row r="109" spans="1:21 16384:16384" ht="21.75" customHeight="1">
      <c r="A109" s="540">
        <v>107</v>
      </c>
      <c r="B109" s="543" t="s">
        <v>1160</v>
      </c>
      <c r="C109" s="541" t="s">
        <v>2557</v>
      </c>
      <c r="D109" s="543" t="s">
        <v>2558</v>
      </c>
      <c r="E109" s="543" t="s">
        <v>1054</v>
      </c>
      <c r="F109" s="545" t="s">
        <v>2559</v>
      </c>
      <c r="G109" s="547" t="s">
        <v>2506</v>
      </c>
      <c r="H109" s="547" t="s">
        <v>2507</v>
      </c>
      <c r="I109" s="547" t="s">
        <v>2508</v>
      </c>
      <c r="J109" s="545" t="s">
        <v>2498</v>
      </c>
      <c r="K109" s="546">
        <v>26</v>
      </c>
      <c r="L109" s="550">
        <v>10930</v>
      </c>
      <c r="M109" s="550">
        <v>4</v>
      </c>
      <c r="N109" s="550">
        <v>12</v>
      </c>
      <c r="O109" s="550">
        <v>20</v>
      </c>
      <c r="P109" s="550"/>
      <c r="Q109" s="550"/>
      <c r="R109" s="520">
        <v>12640</v>
      </c>
      <c r="S109" s="520">
        <v>9</v>
      </c>
      <c r="T109" s="520">
        <v>12</v>
      </c>
      <c r="U109" s="520">
        <v>20</v>
      </c>
      <c r="XFD109" s="411" t="s">
        <v>2498</v>
      </c>
    </row>
    <row r="110" spans="1:21 16384:16384" ht="21.75" customHeight="1">
      <c r="A110" s="540">
        <v>108</v>
      </c>
      <c r="B110" s="540" t="s">
        <v>1160</v>
      </c>
      <c r="C110" s="541" t="s">
        <v>2560</v>
      </c>
      <c r="D110" s="542" t="s">
        <v>2274</v>
      </c>
      <c r="E110" s="543" t="s">
        <v>2152</v>
      </c>
      <c r="F110" s="545" t="s">
        <v>2561</v>
      </c>
      <c r="G110" s="547" t="s">
        <v>2511</v>
      </c>
      <c r="H110" s="547" t="s">
        <v>2511</v>
      </c>
      <c r="I110" s="547" t="s">
        <v>159</v>
      </c>
      <c r="J110" s="545" t="s">
        <v>2498</v>
      </c>
      <c r="K110" s="546">
        <v>27</v>
      </c>
      <c r="L110" s="481">
        <v>10631</v>
      </c>
      <c r="M110" s="481">
        <v>26</v>
      </c>
      <c r="N110" s="481">
        <v>11</v>
      </c>
      <c r="O110" s="481">
        <v>20</v>
      </c>
      <c r="P110" s="481"/>
      <c r="Q110" s="481"/>
      <c r="R110" s="520">
        <v>12289</v>
      </c>
      <c r="S110" s="520">
        <v>1</v>
      </c>
      <c r="T110" s="520">
        <v>12</v>
      </c>
      <c r="U110" s="520">
        <v>20</v>
      </c>
      <c r="XFD110" s="411" t="s">
        <v>2498</v>
      </c>
    </row>
    <row r="111" spans="1:21 16384:16384" ht="21.75" customHeight="1">
      <c r="A111" s="540">
        <v>109</v>
      </c>
      <c r="B111" s="543" t="s">
        <v>1160</v>
      </c>
      <c r="C111" s="541" t="s">
        <v>2562</v>
      </c>
      <c r="D111" s="543" t="s">
        <v>2264</v>
      </c>
      <c r="E111" s="543" t="s">
        <v>1054</v>
      </c>
      <c r="F111" s="545" t="s">
        <v>2563</v>
      </c>
      <c r="G111" s="547" t="s">
        <v>2506</v>
      </c>
      <c r="H111" s="547" t="s">
        <v>2507</v>
      </c>
      <c r="I111" s="547" t="s">
        <v>2508</v>
      </c>
      <c r="J111" s="545" t="s">
        <v>2498</v>
      </c>
      <c r="K111" s="546">
        <v>28</v>
      </c>
      <c r="L111" s="481">
        <v>10900</v>
      </c>
      <c r="M111" s="481">
        <v>4</v>
      </c>
      <c r="N111" s="481">
        <v>12</v>
      </c>
      <c r="O111" s="481">
        <v>20</v>
      </c>
      <c r="P111" s="481"/>
      <c r="Q111" s="481"/>
      <c r="R111" s="520">
        <v>12640</v>
      </c>
      <c r="S111" s="520">
        <v>9</v>
      </c>
      <c r="T111" s="520">
        <v>12</v>
      </c>
      <c r="U111" s="520">
        <v>20</v>
      </c>
      <c r="XFD111" s="411" t="s">
        <v>2498</v>
      </c>
    </row>
    <row r="112" spans="1:21 16384:16384" ht="21.75" customHeight="1">
      <c r="A112" s="540">
        <v>110</v>
      </c>
      <c r="B112" s="543" t="s">
        <v>1160</v>
      </c>
      <c r="C112" s="541" t="s">
        <v>2564</v>
      </c>
      <c r="D112" s="543" t="s">
        <v>2565</v>
      </c>
      <c r="E112" s="543" t="s">
        <v>1054</v>
      </c>
      <c r="F112" s="545" t="s">
        <v>2566</v>
      </c>
      <c r="G112" s="541" t="s">
        <v>2153</v>
      </c>
      <c r="H112" s="541" t="s">
        <v>159</v>
      </c>
      <c r="I112" s="541" t="s">
        <v>159</v>
      </c>
      <c r="J112" s="545" t="s">
        <v>2567</v>
      </c>
      <c r="K112" s="546">
        <v>29</v>
      </c>
      <c r="L112" s="481"/>
      <c r="M112" s="481"/>
      <c r="N112" s="481"/>
      <c r="O112" s="481"/>
      <c r="P112" s="481"/>
      <c r="Q112" s="481"/>
      <c r="R112" s="481"/>
      <c r="S112" s="481"/>
      <c r="T112" s="481"/>
      <c r="U112" s="481"/>
      <c r="XFD112" s="411" t="s">
        <v>2567</v>
      </c>
    </row>
    <row r="113" spans="1:22 16384:16384" ht="21.75" customHeight="1">
      <c r="A113" s="540">
        <v>111</v>
      </c>
      <c r="B113" s="540" t="s">
        <v>1160</v>
      </c>
      <c r="C113" s="541" t="s">
        <v>2568</v>
      </c>
      <c r="D113" s="551" t="s">
        <v>2569</v>
      </c>
      <c r="E113" s="543" t="s">
        <v>1054</v>
      </c>
      <c r="F113" s="545" t="s">
        <v>2570</v>
      </c>
      <c r="G113" s="547" t="s">
        <v>2506</v>
      </c>
      <c r="H113" s="547" t="s">
        <v>2507</v>
      </c>
      <c r="I113" s="547" t="s">
        <v>2508</v>
      </c>
      <c r="J113" s="545" t="s">
        <v>2498</v>
      </c>
      <c r="K113" s="546">
        <v>30</v>
      </c>
      <c r="L113" s="481">
        <v>10897</v>
      </c>
      <c r="M113" s="481">
        <v>4</v>
      </c>
      <c r="N113" s="481">
        <v>12</v>
      </c>
      <c r="O113" s="481">
        <v>20</v>
      </c>
      <c r="P113" s="481"/>
      <c r="Q113" s="481"/>
      <c r="R113" s="520">
        <v>12640</v>
      </c>
      <c r="S113" s="520">
        <v>9</v>
      </c>
      <c r="T113" s="520">
        <v>12</v>
      </c>
      <c r="U113" s="520">
        <v>20</v>
      </c>
      <c r="XFD113" s="411" t="s">
        <v>2498</v>
      </c>
    </row>
    <row r="114" spans="1:22 16384:16384" ht="21.75" customHeight="1">
      <c r="A114" s="540">
        <v>112</v>
      </c>
      <c r="B114" s="543" t="s">
        <v>1160</v>
      </c>
      <c r="C114" s="541" t="s">
        <v>2568</v>
      </c>
      <c r="D114" s="543" t="s">
        <v>2569</v>
      </c>
      <c r="E114" s="543" t="s">
        <v>1054</v>
      </c>
      <c r="F114" s="545" t="s">
        <v>2570</v>
      </c>
      <c r="G114" s="547" t="s">
        <v>2506</v>
      </c>
      <c r="H114" s="547" t="s">
        <v>2507</v>
      </c>
      <c r="I114" s="547" t="s">
        <v>2508</v>
      </c>
      <c r="J114" s="545" t="s">
        <v>2498</v>
      </c>
      <c r="K114" s="546">
        <v>31</v>
      </c>
      <c r="L114" s="481">
        <v>10897</v>
      </c>
      <c r="M114" s="481">
        <v>4</v>
      </c>
      <c r="N114" s="481">
        <v>12</v>
      </c>
      <c r="O114" s="481">
        <v>20</v>
      </c>
      <c r="P114" s="481"/>
      <c r="Q114" s="481"/>
      <c r="R114" s="520">
        <v>12640</v>
      </c>
      <c r="S114" s="520">
        <v>9</v>
      </c>
      <c r="T114" s="520">
        <v>12</v>
      </c>
      <c r="U114" s="520">
        <v>20</v>
      </c>
      <c r="XFD114" s="411" t="s">
        <v>2498</v>
      </c>
    </row>
    <row r="115" spans="1:22 16384:16384" ht="21.75" customHeight="1">
      <c r="A115" s="540">
        <v>113</v>
      </c>
      <c r="B115" s="543" t="s">
        <v>1160</v>
      </c>
      <c r="C115" s="541" t="s">
        <v>2571</v>
      </c>
      <c r="D115" s="543" t="s">
        <v>2253</v>
      </c>
      <c r="E115" s="543" t="s">
        <v>1054</v>
      </c>
      <c r="F115" s="545" t="s">
        <v>2572</v>
      </c>
      <c r="G115" s="547" t="s">
        <v>2506</v>
      </c>
      <c r="H115" s="547" t="s">
        <v>2507</v>
      </c>
      <c r="I115" s="547" t="s">
        <v>2508</v>
      </c>
      <c r="J115" s="545" t="s">
        <v>2498</v>
      </c>
      <c r="K115" s="546">
        <v>32</v>
      </c>
      <c r="L115" s="481">
        <v>10927</v>
      </c>
      <c r="M115" s="481">
        <v>4</v>
      </c>
      <c r="N115" s="481">
        <v>12</v>
      </c>
      <c r="O115" s="481">
        <v>20</v>
      </c>
      <c r="P115" s="481"/>
      <c r="Q115" s="481"/>
      <c r="R115" s="520">
        <v>12640</v>
      </c>
      <c r="S115" s="520">
        <v>9</v>
      </c>
      <c r="T115" s="520">
        <v>12</v>
      </c>
      <c r="U115" s="520">
        <v>20</v>
      </c>
      <c r="XFD115" s="411" t="s">
        <v>2498</v>
      </c>
    </row>
    <row r="116" spans="1:22 16384:16384" ht="21.75" customHeight="1">
      <c r="A116" s="540">
        <v>114</v>
      </c>
      <c r="B116" s="543" t="s">
        <v>1160</v>
      </c>
      <c r="C116" s="541" t="s">
        <v>2573</v>
      </c>
      <c r="D116" s="543" t="s">
        <v>2574</v>
      </c>
      <c r="E116" s="543" t="s">
        <v>1054</v>
      </c>
      <c r="F116" s="545" t="s">
        <v>2575</v>
      </c>
      <c r="G116" s="547" t="s">
        <v>2506</v>
      </c>
      <c r="H116" s="547" t="s">
        <v>2507</v>
      </c>
      <c r="I116" s="547" t="s">
        <v>2508</v>
      </c>
      <c r="J116" s="545" t="s">
        <v>2498</v>
      </c>
      <c r="K116" s="546">
        <v>33</v>
      </c>
      <c r="L116" s="481">
        <v>10577</v>
      </c>
      <c r="M116" s="481">
        <v>26</v>
      </c>
      <c r="N116" s="481">
        <v>11</v>
      </c>
      <c r="O116" s="481">
        <v>20</v>
      </c>
      <c r="P116" s="481"/>
      <c r="Q116" s="481"/>
      <c r="R116" s="520">
        <v>12289</v>
      </c>
      <c r="S116" s="520">
        <v>1</v>
      </c>
      <c r="T116" s="520">
        <v>12</v>
      </c>
      <c r="U116" s="520">
        <v>20</v>
      </c>
      <c r="XFD116" s="411" t="s">
        <v>2498</v>
      </c>
    </row>
    <row r="117" spans="1:22 16384:16384" ht="21.75" customHeight="1">
      <c r="A117" s="540">
        <v>115</v>
      </c>
      <c r="B117" s="540" t="s">
        <v>1160</v>
      </c>
      <c r="C117" s="541" t="s">
        <v>2576</v>
      </c>
      <c r="D117" s="542" t="s">
        <v>2257</v>
      </c>
      <c r="E117" s="543" t="s">
        <v>1054</v>
      </c>
      <c r="F117" s="545" t="s">
        <v>2577</v>
      </c>
      <c r="G117" s="547" t="s">
        <v>2506</v>
      </c>
      <c r="H117" s="547" t="s">
        <v>2507</v>
      </c>
      <c r="I117" s="547" t="s">
        <v>2508</v>
      </c>
      <c r="J117" s="545" t="s">
        <v>2498</v>
      </c>
      <c r="K117" s="546">
        <v>34</v>
      </c>
      <c r="L117" s="481">
        <v>728</v>
      </c>
      <c r="M117" s="481">
        <v>22</v>
      </c>
      <c r="N117" s="481">
        <v>3</v>
      </c>
      <c r="O117" s="481">
        <v>21</v>
      </c>
      <c r="P117" s="481"/>
      <c r="Q117" s="481">
        <v>26</v>
      </c>
      <c r="R117" s="520">
        <v>14376</v>
      </c>
      <c r="S117" s="520">
        <v>30</v>
      </c>
      <c r="T117" s="520">
        <v>3</v>
      </c>
      <c r="U117" s="520">
        <v>21</v>
      </c>
      <c r="XFD117" s="411" t="s">
        <v>2498</v>
      </c>
    </row>
    <row r="118" spans="1:22 16384:16384" ht="21.75" customHeight="1">
      <c r="A118" s="540">
        <v>116</v>
      </c>
      <c r="B118" s="540" t="s">
        <v>1160</v>
      </c>
      <c r="C118" s="541" t="s">
        <v>2578</v>
      </c>
      <c r="D118" s="542" t="s">
        <v>2579</v>
      </c>
      <c r="E118" s="543" t="s">
        <v>1054</v>
      </c>
      <c r="F118" s="545" t="s">
        <v>2580</v>
      </c>
      <c r="G118" s="547" t="s">
        <v>2506</v>
      </c>
      <c r="H118" s="547" t="s">
        <v>2507</v>
      </c>
      <c r="I118" s="547" t="s">
        <v>2508</v>
      </c>
      <c r="J118" s="545" t="s">
        <v>2498</v>
      </c>
      <c r="K118" s="546">
        <v>35</v>
      </c>
      <c r="L118" s="481">
        <v>734</v>
      </c>
      <c r="M118" s="481">
        <v>22</v>
      </c>
      <c r="N118" s="481">
        <v>3</v>
      </c>
      <c r="O118" s="481">
        <v>21</v>
      </c>
      <c r="P118" s="481"/>
      <c r="Q118" s="481">
        <v>26</v>
      </c>
      <c r="R118" s="520">
        <v>14376</v>
      </c>
      <c r="S118" s="520">
        <v>30</v>
      </c>
      <c r="T118" s="520">
        <v>3</v>
      </c>
      <c r="U118" s="520">
        <v>21</v>
      </c>
      <c r="XFD118" s="411" t="s">
        <v>2498</v>
      </c>
    </row>
    <row r="119" spans="1:22 16384:16384" ht="21.75" customHeight="1">
      <c r="A119" s="540">
        <v>117</v>
      </c>
      <c r="B119" s="540" t="s">
        <v>1160</v>
      </c>
      <c r="C119" s="541" t="s">
        <v>2578</v>
      </c>
      <c r="D119" s="542" t="s">
        <v>2579</v>
      </c>
      <c r="E119" s="543" t="s">
        <v>1054</v>
      </c>
      <c r="F119" s="545" t="s">
        <v>2580</v>
      </c>
      <c r="G119" s="547" t="s">
        <v>2506</v>
      </c>
      <c r="H119" s="547" t="s">
        <v>2507</v>
      </c>
      <c r="I119" s="547" t="s">
        <v>2508</v>
      </c>
      <c r="J119" s="545" t="s">
        <v>2498</v>
      </c>
      <c r="K119" s="546">
        <v>36</v>
      </c>
      <c r="L119" s="481">
        <v>734</v>
      </c>
      <c r="M119" s="481">
        <v>22</v>
      </c>
      <c r="N119" s="481">
        <v>3</v>
      </c>
      <c r="O119" s="481">
        <v>21</v>
      </c>
      <c r="P119" s="481"/>
      <c r="Q119" s="481">
        <v>26</v>
      </c>
      <c r="R119" s="520">
        <v>14376</v>
      </c>
      <c r="S119" s="520">
        <v>30</v>
      </c>
      <c r="T119" s="520">
        <v>3</v>
      </c>
      <c r="U119" s="520">
        <v>21</v>
      </c>
      <c r="XFD119" s="411" t="s">
        <v>2498</v>
      </c>
    </row>
    <row r="120" spans="1:22 16384:16384" ht="21.75" customHeight="1">
      <c r="A120" s="540">
        <v>118</v>
      </c>
      <c r="B120" s="540" t="s">
        <v>1160</v>
      </c>
      <c r="C120" s="541" t="s">
        <v>2578</v>
      </c>
      <c r="D120" s="542" t="s">
        <v>2579</v>
      </c>
      <c r="E120" s="543" t="s">
        <v>1054</v>
      </c>
      <c r="F120" s="545" t="s">
        <v>2580</v>
      </c>
      <c r="G120" s="547" t="s">
        <v>2506</v>
      </c>
      <c r="H120" s="547" t="s">
        <v>2507</v>
      </c>
      <c r="I120" s="547" t="s">
        <v>2508</v>
      </c>
      <c r="J120" s="545" t="s">
        <v>2498</v>
      </c>
      <c r="K120" s="546">
        <v>37</v>
      </c>
      <c r="L120" s="481">
        <v>734</v>
      </c>
      <c r="M120" s="481">
        <v>22</v>
      </c>
      <c r="N120" s="481">
        <v>3</v>
      </c>
      <c r="O120" s="481">
        <v>21</v>
      </c>
      <c r="P120" s="481"/>
      <c r="Q120" s="481">
        <v>26</v>
      </c>
      <c r="R120" s="520">
        <v>14376</v>
      </c>
      <c r="S120" s="520">
        <v>30</v>
      </c>
      <c r="T120" s="520">
        <v>3</v>
      </c>
      <c r="U120" s="520">
        <v>21</v>
      </c>
      <c r="XFD120" s="411" t="s">
        <v>2498</v>
      </c>
    </row>
    <row r="121" spans="1:22 16384:16384" ht="21.75" customHeight="1">
      <c r="A121" s="540">
        <v>119</v>
      </c>
      <c r="B121" s="540" t="s">
        <v>1160</v>
      </c>
      <c r="C121" s="541" t="s">
        <v>2581</v>
      </c>
      <c r="D121" s="542" t="s">
        <v>2261</v>
      </c>
      <c r="E121" s="543" t="s">
        <v>1054</v>
      </c>
      <c r="F121" s="545" t="s">
        <v>2582</v>
      </c>
      <c r="G121" s="541" t="s">
        <v>2153</v>
      </c>
      <c r="H121" s="541" t="s">
        <v>159</v>
      </c>
      <c r="I121" s="541" t="s">
        <v>159</v>
      </c>
      <c r="J121" s="545" t="s">
        <v>2498</v>
      </c>
      <c r="K121" s="546">
        <v>38</v>
      </c>
      <c r="L121" s="481"/>
      <c r="M121" s="481"/>
      <c r="N121" s="481"/>
      <c r="O121" s="481"/>
      <c r="P121" s="481"/>
      <c r="Q121" s="481"/>
      <c r="R121" s="481"/>
      <c r="S121" s="481"/>
      <c r="T121" s="481"/>
      <c r="U121" s="481"/>
      <c r="V121" s="481"/>
      <c r="XFD121" s="411" t="s">
        <v>2498</v>
      </c>
    </row>
    <row r="122" spans="1:22 16384:16384" ht="21.75" customHeight="1">
      <c r="A122" s="540">
        <v>120</v>
      </c>
      <c r="B122" s="540" t="s">
        <v>1160</v>
      </c>
      <c r="C122" s="541" t="s">
        <v>2583</v>
      </c>
      <c r="D122" s="549" t="s">
        <v>2261</v>
      </c>
      <c r="E122" s="543" t="s">
        <v>1054</v>
      </c>
      <c r="F122" s="545" t="s">
        <v>2584</v>
      </c>
      <c r="G122" s="541" t="s">
        <v>2153</v>
      </c>
      <c r="H122" s="541" t="s">
        <v>159</v>
      </c>
      <c r="I122" s="541" t="s">
        <v>159</v>
      </c>
      <c r="J122" s="545" t="s">
        <v>2545</v>
      </c>
      <c r="K122" s="546">
        <v>39</v>
      </c>
      <c r="L122" s="481"/>
      <c r="M122" s="481"/>
      <c r="N122" s="481"/>
      <c r="O122" s="481"/>
      <c r="P122" s="481"/>
      <c r="Q122" s="481"/>
      <c r="R122" s="481"/>
      <c r="S122" s="481"/>
      <c r="T122" s="481"/>
      <c r="U122" s="481"/>
      <c r="V122" s="481"/>
      <c r="XFD122" s="411" t="s">
        <v>2545</v>
      </c>
    </row>
    <row r="123" spans="1:22 16384:16384" ht="21.75" customHeight="1">
      <c r="A123" s="540">
        <v>121</v>
      </c>
      <c r="B123" s="540" t="s">
        <v>1160</v>
      </c>
      <c r="C123" s="541" t="s">
        <v>2583</v>
      </c>
      <c r="D123" s="552" t="s">
        <v>2261</v>
      </c>
      <c r="E123" s="543" t="s">
        <v>1054</v>
      </c>
      <c r="F123" s="545" t="s">
        <v>2584</v>
      </c>
      <c r="G123" s="541" t="s">
        <v>2153</v>
      </c>
      <c r="H123" s="541" t="s">
        <v>159</v>
      </c>
      <c r="I123" s="541" t="s">
        <v>159</v>
      </c>
      <c r="J123" s="545" t="s">
        <v>2545</v>
      </c>
      <c r="K123" s="546">
        <v>40</v>
      </c>
      <c r="L123" s="481"/>
      <c r="M123" s="481"/>
      <c r="N123" s="481"/>
      <c r="O123" s="481"/>
      <c r="P123" s="481"/>
      <c r="Q123" s="481"/>
      <c r="R123" s="481"/>
      <c r="S123" s="481"/>
      <c r="T123" s="481"/>
      <c r="U123" s="481"/>
      <c r="V123" s="481"/>
      <c r="XFD123" s="411" t="s">
        <v>2545</v>
      </c>
    </row>
    <row r="124" spans="1:22 16384:16384" ht="21.75" customHeight="1">
      <c r="A124" s="540">
        <v>122</v>
      </c>
      <c r="B124" s="540" t="s">
        <v>1160</v>
      </c>
      <c r="C124" s="541" t="s">
        <v>2583</v>
      </c>
      <c r="D124" s="552" t="s">
        <v>2261</v>
      </c>
      <c r="E124" s="543" t="s">
        <v>1054</v>
      </c>
      <c r="F124" s="545" t="s">
        <v>2584</v>
      </c>
      <c r="G124" s="541" t="s">
        <v>2153</v>
      </c>
      <c r="H124" s="541" t="s">
        <v>159</v>
      </c>
      <c r="I124" s="541" t="s">
        <v>159</v>
      </c>
      <c r="J124" s="545" t="s">
        <v>2545</v>
      </c>
      <c r="K124" s="546">
        <v>41</v>
      </c>
      <c r="L124" s="481"/>
      <c r="M124" s="481"/>
      <c r="N124" s="481"/>
      <c r="O124" s="481"/>
      <c r="P124" s="481"/>
      <c r="Q124" s="481"/>
      <c r="R124" s="481"/>
      <c r="S124" s="481"/>
      <c r="T124" s="481"/>
      <c r="U124" s="481"/>
      <c r="V124" s="481"/>
      <c r="XFD124" s="411" t="s">
        <v>2545</v>
      </c>
    </row>
    <row r="125" spans="1:22 16384:16384" ht="21.75" customHeight="1">
      <c r="A125" s="540">
        <v>123</v>
      </c>
      <c r="B125" s="540" t="s">
        <v>1160</v>
      </c>
      <c r="C125" s="541" t="s">
        <v>2583</v>
      </c>
      <c r="D125" s="552" t="s">
        <v>2261</v>
      </c>
      <c r="E125" s="543" t="s">
        <v>1054</v>
      </c>
      <c r="F125" s="545" t="s">
        <v>2584</v>
      </c>
      <c r="G125" s="541" t="s">
        <v>2153</v>
      </c>
      <c r="H125" s="541" t="s">
        <v>159</v>
      </c>
      <c r="I125" s="541" t="s">
        <v>159</v>
      </c>
      <c r="J125" s="545" t="s">
        <v>2545</v>
      </c>
      <c r="K125" s="546">
        <v>42</v>
      </c>
      <c r="L125" s="481"/>
      <c r="M125" s="481"/>
      <c r="N125" s="481"/>
      <c r="O125" s="481"/>
      <c r="P125" s="481"/>
      <c r="Q125" s="481"/>
      <c r="R125" s="481"/>
      <c r="S125" s="481"/>
      <c r="T125" s="481"/>
      <c r="U125" s="481"/>
      <c r="V125" s="481"/>
      <c r="XFD125" s="411" t="s">
        <v>2545</v>
      </c>
    </row>
    <row r="126" spans="1:22 16384:16384" ht="21.75" customHeight="1">
      <c r="A126" s="540">
        <v>124</v>
      </c>
      <c r="B126" s="540" t="s">
        <v>1160</v>
      </c>
      <c r="C126" s="541" t="s">
        <v>2585</v>
      </c>
      <c r="D126" s="549" t="s">
        <v>2586</v>
      </c>
      <c r="E126" s="543" t="s">
        <v>2152</v>
      </c>
      <c r="F126" s="545" t="s">
        <v>2587</v>
      </c>
      <c r="G126" s="547" t="s">
        <v>2511</v>
      </c>
      <c r="H126" s="547" t="s">
        <v>2511</v>
      </c>
      <c r="I126" s="547" t="s">
        <v>159</v>
      </c>
      <c r="J126" s="548" t="s">
        <v>2567</v>
      </c>
      <c r="K126" s="546">
        <v>43</v>
      </c>
      <c r="L126" s="481">
        <v>9477</v>
      </c>
      <c r="M126" s="481">
        <v>21</v>
      </c>
      <c r="N126" s="481">
        <v>10</v>
      </c>
      <c r="O126" s="481">
        <v>20</v>
      </c>
      <c r="P126" s="481"/>
      <c r="Q126" s="481"/>
      <c r="R126" s="481"/>
      <c r="S126" s="481"/>
      <c r="T126" s="481"/>
      <c r="U126" s="481"/>
      <c r="V126" s="481"/>
      <c r="XFD126" s="411" t="s">
        <v>2567</v>
      </c>
    </row>
    <row r="127" spans="1:22 16384:16384" ht="21.75" customHeight="1">
      <c r="A127" s="540">
        <v>125</v>
      </c>
      <c r="B127" s="540" t="s">
        <v>1160</v>
      </c>
      <c r="C127" s="541" t="s">
        <v>2588</v>
      </c>
      <c r="D127" s="549" t="s">
        <v>2589</v>
      </c>
      <c r="E127" s="543" t="s">
        <v>1054</v>
      </c>
      <c r="F127" s="545" t="s">
        <v>2590</v>
      </c>
      <c r="G127" s="547" t="s">
        <v>2506</v>
      </c>
      <c r="H127" s="547" t="s">
        <v>2507</v>
      </c>
      <c r="I127" s="547" t="s">
        <v>2508</v>
      </c>
      <c r="J127" s="545" t="s">
        <v>2498</v>
      </c>
      <c r="K127" s="546">
        <v>44</v>
      </c>
      <c r="L127" s="481">
        <v>737</v>
      </c>
      <c r="M127" s="481">
        <v>22</v>
      </c>
      <c r="N127" s="481">
        <v>3</v>
      </c>
      <c r="O127" s="481">
        <v>21</v>
      </c>
      <c r="P127" s="481"/>
      <c r="Q127" s="481">
        <v>26</v>
      </c>
      <c r="R127" s="520">
        <v>14376</v>
      </c>
      <c r="S127" s="520">
        <v>30</v>
      </c>
      <c r="T127" s="520">
        <v>3</v>
      </c>
      <c r="U127" s="520">
        <v>21</v>
      </c>
      <c r="XFD127" s="411" t="s">
        <v>2498</v>
      </c>
    </row>
    <row r="128" spans="1:22 16384:16384" ht="21.75" customHeight="1">
      <c r="A128" s="540">
        <v>126</v>
      </c>
      <c r="B128" s="540" t="s">
        <v>1160</v>
      </c>
      <c r="C128" s="541" t="s">
        <v>2591</v>
      </c>
      <c r="D128" s="540" t="s">
        <v>2412</v>
      </c>
      <c r="E128" s="543" t="s">
        <v>1054</v>
      </c>
      <c r="F128" s="545" t="s">
        <v>2592</v>
      </c>
      <c r="G128" s="547" t="s">
        <v>2506</v>
      </c>
      <c r="H128" s="547" t="s">
        <v>2507</v>
      </c>
      <c r="I128" s="547" t="s">
        <v>2508</v>
      </c>
      <c r="J128" s="545" t="s">
        <v>2498</v>
      </c>
      <c r="K128" s="546">
        <v>45</v>
      </c>
      <c r="L128" s="481">
        <v>10894</v>
      </c>
      <c r="M128" s="481">
        <v>4</v>
      </c>
      <c r="N128" s="481">
        <v>12</v>
      </c>
      <c r="O128" s="481">
        <v>20</v>
      </c>
      <c r="P128" s="481"/>
      <c r="Q128" s="481"/>
      <c r="R128" s="520">
        <v>12640</v>
      </c>
      <c r="S128" s="520">
        <v>9</v>
      </c>
      <c r="T128" s="520">
        <v>12</v>
      </c>
      <c r="U128" s="520">
        <v>20</v>
      </c>
      <c r="XFD128" s="411" t="s">
        <v>2498</v>
      </c>
    </row>
    <row r="129" spans="1:22 16384:16384" ht="21.75" customHeight="1">
      <c r="A129" s="540">
        <v>127</v>
      </c>
      <c r="B129" s="540" t="s">
        <v>1160</v>
      </c>
      <c r="C129" s="541" t="s">
        <v>2593</v>
      </c>
      <c r="D129" s="540" t="s">
        <v>2594</v>
      </c>
      <c r="E129" s="543" t="s">
        <v>1054</v>
      </c>
      <c r="F129" s="545" t="s">
        <v>2595</v>
      </c>
      <c r="G129" s="541" t="s">
        <v>2153</v>
      </c>
      <c r="H129" s="541" t="s">
        <v>159</v>
      </c>
      <c r="I129" s="541" t="s">
        <v>159</v>
      </c>
      <c r="J129" s="545" t="s">
        <v>2498</v>
      </c>
      <c r="K129" s="546">
        <v>46</v>
      </c>
      <c r="L129" s="481"/>
      <c r="M129" s="481"/>
      <c r="N129" s="481"/>
      <c r="O129" s="481"/>
      <c r="P129" s="481"/>
      <c r="Q129" s="481"/>
      <c r="R129" s="481"/>
      <c r="S129" s="481"/>
      <c r="T129" s="481"/>
      <c r="U129" s="481"/>
      <c r="V129" s="481"/>
      <c r="XFD129" s="411" t="s">
        <v>2498</v>
      </c>
    </row>
    <row r="130" spans="1:22 16384:16384" ht="21.75" customHeight="1">
      <c r="A130" s="540">
        <v>128</v>
      </c>
      <c r="B130" s="540" t="s">
        <v>1160</v>
      </c>
      <c r="C130" s="541" t="s">
        <v>2596</v>
      </c>
      <c r="D130" s="540" t="s">
        <v>2597</v>
      </c>
      <c r="E130" s="543" t="s">
        <v>2152</v>
      </c>
      <c r="F130" s="545" t="s">
        <v>2598</v>
      </c>
      <c r="G130" s="541" t="s">
        <v>2153</v>
      </c>
      <c r="H130" s="541" t="s">
        <v>159</v>
      </c>
      <c r="I130" s="541" t="s">
        <v>159</v>
      </c>
      <c r="J130" s="545" t="s">
        <v>2599</v>
      </c>
      <c r="K130" s="546">
        <v>47</v>
      </c>
      <c r="L130" s="481"/>
      <c r="M130" s="481"/>
      <c r="N130" s="481"/>
      <c r="O130" s="481"/>
      <c r="P130" s="481"/>
      <c r="Q130" s="481"/>
      <c r="R130" s="481"/>
      <c r="S130" s="481"/>
      <c r="T130" s="481"/>
      <c r="U130" s="481"/>
      <c r="V130" s="481"/>
      <c r="XFD130" s="411" t="s">
        <v>2599</v>
      </c>
    </row>
    <row r="131" spans="1:22 16384:16384" ht="21.75" customHeight="1">
      <c r="A131" s="540">
        <v>129</v>
      </c>
      <c r="B131" s="540" t="s">
        <v>1160</v>
      </c>
      <c r="C131" s="541" t="s">
        <v>2600</v>
      </c>
      <c r="D131" s="540" t="s">
        <v>2280</v>
      </c>
      <c r="E131" s="543" t="s">
        <v>2151</v>
      </c>
      <c r="F131" s="545" t="s">
        <v>2601</v>
      </c>
      <c r="G131" s="541" t="s">
        <v>2153</v>
      </c>
      <c r="H131" s="541" t="s">
        <v>159</v>
      </c>
      <c r="I131" s="541" t="s">
        <v>159</v>
      </c>
      <c r="J131" s="545" t="s">
        <v>2599</v>
      </c>
      <c r="K131" s="546">
        <v>48</v>
      </c>
      <c r="L131" s="481"/>
      <c r="M131" s="481"/>
      <c r="N131" s="481"/>
      <c r="O131" s="481"/>
      <c r="P131" s="481"/>
      <c r="Q131" s="481"/>
      <c r="R131" s="481"/>
      <c r="S131" s="481"/>
      <c r="T131" s="481"/>
      <c r="U131" s="481"/>
      <c r="V131" s="481"/>
      <c r="XFD131" s="411" t="s">
        <v>2599</v>
      </c>
    </row>
    <row r="132" spans="1:22 16384:16384" ht="21.75" customHeight="1">
      <c r="A132" s="540">
        <v>130</v>
      </c>
      <c r="B132" s="540" t="s">
        <v>1160</v>
      </c>
      <c r="C132" s="541" t="s">
        <v>2602</v>
      </c>
      <c r="D132" s="540" t="s">
        <v>2603</v>
      </c>
      <c r="E132" s="543" t="s">
        <v>1054</v>
      </c>
      <c r="F132" s="545" t="s">
        <v>2604</v>
      </c>
      <c r="G132" s="547" t="s">
        <v>2153</v>
      </c>
      <c r="H132" s="547" t="s">
        <v>159</v>
      </c>
      <c r="I132" s="547" t="s">
        <v>159</v>
      </c>
      <c r="J132" s="553" t="s">
        <v>2498</v>
      </c>
      <c r="K132" s="546">
        <v>49</v>
      </c>
      <c r="L132" s="554"/>
      <c r="M132" s="554"/>
    </row>
    <row r="133" spans="1:22 16384:16384" ht="21.75" customHeight="1">
      <c r="A133" s="540">
        <v>131</v>
      </c>
      <c r="B133" s="540" t="s">
        <v>1160</v>
      </c>
      <c r="C133" s="541" t="s">
        <v>2602</v>
      </c>
      <c r="D133" s="540" t="s">
        <v>2603</v>
      </c>
      <c r="E133" s="543" t="s">
        <v>1054</v>
      </c>
      <c r="F133" s="545" t="s">
        <v>2604</v>
      </c>
      <c r="G133" s="547" t="s">
        <v>2153</v>
      </c>
      <c r="H133" s="547" t="s">
        <v>159</v>
      </c>
      <c r="I133" s="547" t="s">
        <v>159</v>
      </c>
      <c r="J133" s="553" t="s">
        <v>2498</v>
      </c>
      <c r="K133" s="546">
        <v>50</v>
      </c>
      <c r="L133" s="1"/>
      <c r="M133" s="1"/>
    </row>
    <row r="134" spans="1:22 16384:16384" ht="21.75" customHeight="1">
      <c r="A134" s="540">
        <v>132</v>
      </c>
      <c r="B134" s="540" t="s">
        <v>1160</v>
      </c>
      <c r="C134" s="541" t="s">
        <v>2605</v>
      </c>
      <c r="D134" s="540" t="s">
        <v>2606</v>
      </c>
      <c r="E134" s="543" t="s">
        <v>1054</v>
      </c>
      <c r="F134" s="545" t="s">
        <v>2607</v>
      </c>
      <c r="G134" s="547" t="s">
        <v>2153</v>
      </c>
      <c r="H134" s="547" t="s">
        <v>159</v>
      </c>
      <c r="I134" s="547" t="s">
        <v>159</v>
      </c>
      <c r="J134" s="553" t="s">
        <v>2498</v>
      </c>
      <c r="K134" s="546">
        <v>51</v>
      </c>
      <c r="L134" s="1"/>
      <c r="M134" s="1"/>
    </row>
    <row r="135" spans="1:22 16384:16384" ht="21.75" customHeight="1">
      <c r="A135" s="540">
        <v>133</v>
      </c>
      <c r="B135" s="540" t="s">
        <v>1160</v>
      </c>
      <c r="C135" s="541" t="s">
        <v>2608</v>
      </c>
      <c r="D135" s="540" t="s">
        <v>2606</v>
      </c>
      <c r="E135" s="543" t="s">
        <v>2152</v>
      </c>
      <c r="F135" s="545" t="s">
        <v>2609</v>
      </c>
      <c r="G135" s="547" t="s">
        <v>2153</v>
      </c>
      <c r="H135" s="547" t="s">
        <v>159</v>
      </c>
      <c r="I135" s="547" t="s">
        <v>159</v>
      </c>
      <c r="J135" s="553" t="s">
        <v>2610</v>
      </c>
      <c r="K135" s="546">
        <v>52</v>
      </c>
      <c r="L135" s="1"/>
      <c r="M135" s="1"/>
    </row>
    <row r="136" spans="1:22 16384:16384" ht="21.75" customHeight="1">
      <c r="A136" s="540">
        <v>134</v>
      </c>
      <c r="B136" s="540" t="s">
        <v>1160</v>
      </c>
      <c r="C136" s="541" t="s">
        <v>2611</v>
      </c>
      <c r="D136" s="540" t="s">
        <v>2612</v>
      </c>
      <c r="E136" s="543" t="s">
        <v>1054</v>
      </c>
      <c r="F136" s="545" t="s">
        <v>2613</v>
      </c>
      <c r="G136" s="547" t="s">
        <v>2153</v>
      </c>
      <c r="H136" s="547" t="s">
        <v>159</v>
      </c>
      <c r="I136" s="547" t="s">
        <v>159</v>
      </c>
      <c r="J136" s="553" t="s">
        <v>2498</v>
      </c>
      <c r="K136" s="546">
        <v>53</v>
      </c>
      <c r="L136" s="1"/>
      <c r="M136" s="1"/>
    </row>
    <row r="137" spans="1:22 16384:16384" ht="21.75" customHeight="1">
      <c r="A137" s="540">
        <v>135</v>
      </c>
      <c r="B137" s="540" t="s">
        <v>1160</v>
      </c>
      <c r="C137" s="541" t="s">
        <v>2611</v>
      </c>
      <c r="D137" s="540" t="s">
        <v>2612</v>
      </c>
      <c r="E137" s="543" t="s">
        <v>1054</v>
      </c>
      <c r="F137" s="545" t="s">
        <v>2613</v>
      </c>
      <c r="G137" s="547" t="s">
        <v>2153</v>
      </c>
      <c r="H137" s="547" t="s">
        <v>159</v>
      </c>
      <c r="I137" s="547" t="s">
        <v>159</v>
      </c>
      <c r="J137" s="553" t="s">
        <v>2498</v>
      </c>
      <c r="K137" s="546">
        <v>54</v>
      </c>
      <c r="L137" s="1"/>
      <c r="M137" s="1"/>
    </row>
    <row r="138" spans="1:22 16384:16384" ht="21.75" customHeight="1">
      <c r="A138" s="540">
        <v>136</v>
      </c>
      <c r="B138" s="540" t="s">
        <v>1160</v>
      </c>
      <c r="C138" s="541" t="s">
        <v>2614</v>
      </c>
      <c r="D138" s="540" t="s">
        <v>2615</v>
      </c>
      <c r="E138" s="543" t="s">
        <v>1054</v>
      </c>
      <c r="F138" s="545" t="s">
        <v>2616</v>
      </c>
      <c r="G138" s="547" t="s">
        <v>2153</v>
      </c>
      <c r="H138" s="547" t="s">
        <v>159</v>
      </c>
      <c r="I138" s="547" t="s">
        <v>159</v>
      </c>
      <c r="J138" s="553" t="s">
        <v>2498</v>
      </c>
      <c r="K138" s="546">
        <v>55</v>
      </c>
      <c r="L138" s="1"/>
      <c r="M138" s="1"/>
    </row>
    <row r="139" spans="1:22 16384:16384" ht="21.75" customHeight="1">
      <c r="A139" s="540">
        <v>137</v>
      </c>
      <c r="B139" s="540" t="s">
        <v>1160</v>
      </c>
      <c r="C139" s="541" t="s">
        <v>2617</v>
      </c>
      <c r="D139" s="540" t="s">
        <v>2618</v>
      </c>
      <c r="E139" s="543" t="s">
        <v>2152</v>
      </c>
      <c r="F139" s="545" t="s">
        <v>2619</v>
      </c>
      <c r="G139" s="547" t="s">
        <v>2511</v>
      </c>
      <c r="H139" s="547" t="s">
        <v>2511</v>
      </c>
      <c r="I139" s="547" t="s">
        <v>159</v>
      </c>
      <c r="J139" s="553" t="s">
        <v>2567</v>
      </c>
      <c r="K139" s="546">
        <v>56</v>
      </c>
      <c r="L139" s="426">
        <v>54</v>
      </c>
      <c r="M139" s="426">
        <v>4</v>
      </c>
      <c r="N139" s="426">
        <v>1</v>
      </c>
      <c r="O139" s="426">
        <v>21</v>
      </c>
      <c r="P139" s="426"/>
      <c r="Q139" s="426"/>
      <c r="R139" s="520">
        <v>453</v>
      </c>
      <c r="S139" s="520">
        <v>13</v>
      </c>
      <c r="T139" s="520">
        <v>1</v>
      </c>
      <c r="U139" s="520">
        <v>21</v>
      </c>
    </row>
    <row r="140" spans="1:22 16384:16384" ht="21.75" customHeight="1">
      <c r="A140" s="540">
        <v>138</v>
      </c>
      <c r="B140" s="540" t="s">
        <v>1160</v>
      </c>
      <c r="C140" s="541" t="s">
        <v>2620</v>
      </c>
      <c r="D140" s="540" t="s">
        <v>2621</v>
      </c>
      <c r="E140" s="543" t="s">
        <v>2155</v>
      </c>
      <c r="F140" s="545" t="s">
        <v>2622</v>
      </c>
      <c r="G140" s="547" t="s">
        <v>2153</v>
      </c>
      <c r="H140" s="547" t="s">
        <v>159</v>
      </c>
      <c r="I140" s="547" t="s">
        <v>159</v>
      </c>
      <c r="J140" s="553" t="s">
        <v>2486</v>
      </c>
      <c r="K140" s="546">
        <v>57</v>
      </c>
      <c r="L140" s="1"/>
      <c r="M140" s="1"/>
    </row>
    <row r="141" spans="1:22 16384:16384" ht="21.75" customHeight="1">
      <c r="A141" s="540">
        <v>139</v>
      </c>
      <c r="B141" s="540" t="s">
        <v>1160</v>
      </c>
      <c r="C141" s="541" t="s">
        <v>2623</v>
      </c>
      <c r="D141" s="540" t="s">
        <v>2624</v>
      </c>
      <c r="E141" s="543" t="s">
        <v>1054</v>
      </c>
      <c r="F141" s="545" t="s">
        <v>2625</v>
      </c>
      <c r="G141" s="547" t="s">
        <v>2153</v>
      </c>
      <c r="H141" s="547" t="s">
        <v>159</v>
      </c>
      <c r="I141" s="547" t="s">
        <v>159</v>
      </c>
      <c r="J141" s="553" t="s">
        <v>2498</v>
      </c>
      <c r="K141" s="546">
        <v>58</v>
      </c>
      <c r="L141" s="1"/>
      <c r="M141" s="1"/>
    </row>
    <row r="142" spans="1:22 16384:16384" ht="21.75" customHeight="1">
      <c r="A142" s="540">
        <v>140</v>
      </c>
      <c r="B142" s="540" t="s">
        <v>1160</v>
      </c>
      <c r="C142" s="541" t="s">
        <v>2626</v>
      </c>
      <c r="D142" s="540" t="s">
        <v>2627</v>
      </c>
      <c r="E142" s="543" t="s">
        <v>2152</v>
      </c>
      <c r="F142" s="545" t="s">
        <v>2628</v>
      </c>
      <c r="G142" s="547" t="s">
        <v>2153</v>
      </c>
      <c r="H142" s="547" t="s">
        <v>159</v>
      </c>
      <c r="I142" s="547" t="s">
        <v>159</v>
      </c>
      <c r="J142" s="553" t="s">
        <v>2610</v>
      </c>
      <c r="K142" s="546">
        <v>59</v>
      </c>
      <c r="L142" s="1"/>
      <c r="M142" s="1"/>
    </row>
    <row r="143" spans="1:22 16384:16384" ht="21.75" customHeight="1">
      <c r="A143" s="540">
        <v>141</v>
      </c>
      <c r="B143" s="540" t="s">
        <v>1160</v>
      </c>
      <c r="C143" s="541" t="s">
        <v>2629</v>
      </c>
      <c r="D143" s="540" t="s">
        <v>2630</v>
      </c>
      <c r="E143" s="543" t="s">
        <v>2152</v>
      </c>
      <c r="F143" s="545" t="s">
        <v>2631</v>
      </c>
      <c r="G143" s="547" t="s">
        <v>2153</v>
      </c>
      <c r="H143" s="547" t="s">
        <v>159</v>
      </c>
      <c r="I143" s="547" t="s">
        <v>159</v>
      </c>
      <c r="J143" s="553" t="s">
        <v>2567</v>
      </c>
      <c r="K143" s="546">
        <v>60</v>
      </c>
      <c r="L143" s="1"/>
      <c r="M143" s="1"/>
    </row>
    <row r="144" spans="1:22 16384:16384" ht="21.75" customHeight="1">
      <c r="A144" s="540">
        <v>142</v>
      </c>
      <c r="B144" s="540" t="s">
        <v>1160</v>
      </c>
      <c r="C144" s="541" t="s">
        <v>2632</v>
      </c>
      <c r="D144" s="540" t="s">
        <v>2633</v>
      </c>
      <c r="E144" s="543" t="s">
        <v>2152</v>
      </c>
      <c r="F144" s="545" t="s">
        <v>2634</v>
      </c>
      <c r="G144" s="547" t="s">
        <v>2153</v>
      </c>
      <c r="H144" s="547" t="s">
        <v>159</v>
      </c>
      <c r="I144" s="547" t="s">
        <v>159</v>
      </c>
      <c r="J144" s="553" t="s">
        <v>2567</v>
      </c>
      <c r="K144" s="546">
        <v>61</v>
      </c>
      <c r="L144" s="1"/>
      <c r="M144" s="1"/>
    </row>
    <row r="145" spans="1:21 16384:16384" ht="21.75" customHeight="1">
      <c r="A145" s="540">
        <v>143</v>
      </c>
      <c r="B145" s="540" t="s">
        <v>1160</v>
      </c>
      <c r="C145" s="541" t="s">
        <v>2635</v>
      </c>
      <c r="D145" s="540" t="s">
        <v>2636</v>
      </c>
      <c r="E145" s="543" t="s">
        <v>1054</v>
      </c>
      <c r="F145" s="545" t="s">
        <v>2637</v>
      </c>
      <c r="G145" s="547" t="s">
        <v>2153</v>
      </c>
      <c r="H145" s="547" t="s">
        <v>159</v>
      </c>
      <c r="I145" s="547" t="s">
        <v>159</v>
      </c>
      <c r="J145" s="553" t="s">
        <v>2498</v>
      </c>
      <c r="K145" s="546">
        <v>62</v>
      </c>
      <c r="L145" s="1"/>
      <c r="M145" s="1"/>
    </row>
    <row r="146" spans="1:21 16384:16384" ht="21.75" customHeight="1">
      <c r="A146" s="540">
        <v>144</v>
      </c>
      <c r="B146" s="540" t="s">
        <v>1160</v>
      </c>
      <c r="C146" s="541" t="s">
        <v>2638</v>
      </c>
      <c r="D146" s="540" t="s">
        <v>2639</v>
      </c>
      <c r="E146" s="543" t="s">
        <v>1054</v>
      </c>
      <c r="F146" s="545" t="s">
        <v>2640</v>
      </c>
      <c r="G146" s="547" t="s">
        <v>2153</v>
      </c>
      <c r="H146" s="547" t="s">
        <v>159</v>
      </c>
      <c r="I146" s="547" t="s">
        <v>159</v>
      </c>
      <c r="J146" s="553" t="s">
        <v>2498</v>
      </c>
      <c r="K146" s="546">
        <v>63</v>
      </c>
      <c r="L146" s="1"/>
      <c r="M146" s="1"/>
    </row>
    <row r="147" spans="1:21 16384:16384" ht="21.75" customHeight="1">
      <c r="A147" s="540">
        <v>145</v>
      </c>
      <c r="B147" s="540" t="s">
        <v>1160</v>
      </c>
      <c r="C147" s="541" t="s">
        <v>2641</v>
      </c>
      <c r="D147" s="540" t="s">
        <v>2201</v>
      </c>
      <c r="E147" s="543" t="s">
        <v>1054</v>
      </c>
      <c r="F147" s="545" t="s">
        <v>2642</v>
      </c>
      <c r="G147" s="547" t="s">
        <v>2153</v>
      </c>
      <c r="H147" s="547" t="s">
        <v>159</v>
      </c>
      <c r="I147" s="547" t="s">
        <v>159</v>
      </c>
      <c r="J147" s="553" t="s">
        <v>2498</v>
      </c>
      <c r="K147" s="546">
        <v>64</v>
      </c>
      <c r="L147" s="1"/>
      <c r="M147" s="1"/>
    </row>
    <row r="148" spans="1:21 16384:16384" ht="21.75" customHeight="1">
      <c r="A148" s="540">
        <v>146</v>
      </c>
      <c r="B148" s="540" t="s">
        <v>1160</v>
      </c>
      <c r="C148" s="541" t="s">
        <v>2643</v>
      </c>
      <c r="D148" s="540" t="s">
        <v>2205</v>
      </c>
      <c r="E148" s="543" t="s">
        <v>2154</v>
      </c>
      <c r="F148" s="545" t="s">
        <v>2644</v>
      </c>
      <c r="G148" s="547" t="s">
        <v>2153</v>
      </c>
      <c r="H148" s="547" t="s">
        <v>159</v>
      </c>
      <c r="I148" s="547" t="s">
        <v>159</v>
      </c>
      <c r="J148" s="553" t="s">
        <v>2486</v>
      </c>
      <c r="K148" s="546">
        <v>65</v>
      </c>
      <c r="L148" s="1"/>
      <c r="M148" s="1"/>
    </row>
    <row r="149" spans="1:21 16384:16384" ht="21.75" customHeight="1">
      <c r="A149" s="540">
        <v>147</v>
      </c>
      <c r="B149" s="540" t="s">
        <v>1160</v>
      </c>
      <c r="C149" s="541" t="s">
        <v>2645</v>
      </c>
      <c r="D149" s="540" t="s">
        <v>2646</v>
      </c>
      <c r="E149" s="543" t="s">
        <v>2152</v>
      </c>
      <c r="F149" s="545" t="s">
        <v>2647</v>
      </c>
      <c r="G149" s="547" t="s">
        <v>2153</v>
      </c>
      <c r="H149" s="547" t="s">
        <v>159</v>
      </c>
      <c r="I149" s="547" t="s">
        <v>159</v>
      </c>
      <c r="J149" s="553" t="s">
        <v>2567</v>
      </c>
      <c r="K149" s="546">
        <v>66</v>
      </c>
      <c r="L149" s="1"/>
      <c r="M149" s="1"/>
    </row>
    <row r="150" spans="1:21 16384:16384" ht="21.75" customHeight="1">
      <c r="A150" s="540">
        <v>148</v>
      </c>
      <c r="B150" s="540" t="s">
        <v>1160</v>
      </c>
      <c r="C150" s="541" t="s">
        <v>2648</v>
      </c>
      <c r="D150" s="540" t="s">
        <v>2649</v>
      </c>
      <c r="E150" s="543" t="s">
        <v>2151</v>
      </c>
      <c r="F150" s="545" t="s">
        <v>2650</v>
      </c>
      <c r="G150" s="547" t="s">
        <v>2153</v>
      </c>
      <c r="H150" s="547" t="s">
        <v>159</v>
      </c>
      <c r="I150" s="547" t="s">
        <v>159</v>
      </c>
      <c r="J150" s="553" t="s">
        <v>2567</v>
      </c>
      <c r="K150" s="546">
        <v>67</v>
      </c>
      <c r="L150" s="1"/>
      <c r="M150" s="1"/>
    </row>
    <row r="151" spans="1:21 16384:16384" ht="21.75" customHeight="1">
      <c r="A151" s="540">
        <v>149</v>
      </c>
      <c r="B151" s="540" t="s">
        <v>1160</v>
      </c>
      <c r="C151" s="541" t="s">
        <v>2651</v>
      </c>
      <c r="D151" s="540" t="s">
        <v>2652</v>
      </c>
      <c r="E151" s="543" t="s">
        <v>2152</v>
      </c>
      <c r="F151" s="545" t="s">
        <v>2653</v>
      </c>
      <c r="G151" s="547" t="s">
        <v>2153</v>
      </c>
      <c r="H151" s="547" t="s">
        <v>159</v>
      </c>
      <c r="I151" s="547" t="s">
        <v>159</v>
      </c>
      <c r="J151" s="553" t="s">
        <v>2610</v>
      </c>
      <c r="K151" s="546">
        <v>68</v>
      </c>
      <c r="L151" s="1"/>
      <c r="M151" s="1"/>
    </row>
    <row r="152" spans="1:21 16384:16384" ht="21.75" customHeight="1">
      <c r="A152" s="540">
        <v>150</v>
      </c>
      <c r="B152" s="540" t="s">
        <v>1160</v>
      </c>
      <c r="C152" s="541" t="s">
        <v>2654</v>
      </c>
      <c r="D152" s="540" t="s">
        <v>2655</v>
      </c>
      <c r="E152" s="543" t="s">
        <v>1054</v>
      </c>
      <c r="F152" s="545" t="s">
        <v>2656</v>
      </c>
      <c r="G152" s="547" t="s">
        <v>2153</v>
      </c>
      <c r="H152" s="547" t="s">
        <v>159</v>
      </c>
      <c r="I152" s="547" t="s">
        <v>159</v>
      </c>
      <c r="J152" s="553" t="s">
        <v>2498</v>
      </c>
      <c r="K152" s="546">
        <v>69</v>
      </c>
      <c r="L152" s="1"/>
      <c r="M152" s="1"/>
    </row>
    <row r="153" spans="1:21 16384:16384" ht="21.75" customHeight="1">
      <c r="A153" s="540">
        <v>151</v>
      </c>
      <c r="B153" s="540" t="s">
        <v>1160</v>
      </c>
      <c r="C153" s="541" t="s">
        <v>2654</v>
      </c>
      <c r="D153" s="540" t="s">
        <v>2655</v>
      </c>
      <c r="E153" s="543" t="s">
        <v>1054</v>
      </c>
      <c r="F153" s="545" t="s">
        <v>2656</v>
      </c>
      <c r="G153" s="547" t="s">
        <v>2153</v>
      </c>
      <c r="H153" s="547" t="s">
        <v>159</v>
      </c>
      <c r="I153" s="547" t="s">
        <v>159</v>
      </c>
      <c r="J153" s="553" t="s">
        <v>2498</v>
      </c>
      <c r="K153" s="546">
        <v>70</v>
      </c>
      <c r="L153" s="1"/>
      <c r="M153" s="1"/>
    </row>
    <row r="154" spans="1:21 16384:16384" ht="21.75" customHeight="1">
      <c r="A154" s="540">
        <v>152</v>
      </c>
      <c r="B154" s="540" t="s">
        <v>1160</v>
      </c>
      <c r="C154" s="541" t="s">
        <v>2657</v>
      </c>
      <c r="D154" s="540" t="s">
        <v>2658</v>
      </c>
      <c r="E154" s="543" t="s">
        <v>2152</v>
      </c>
      <c r="F154" s="545" t="s">
        <v>2659</v>
      </c>
      <c r="G154" s="547" t="s">
        <v>2153</v>
      </c>
      <c r="H154" s="547" t="s">
        <v>159</v>
      </c>
      <c r="I154" s="547" t="s">
        <v>159</v>
      </c>
      <c r="J154" s="553" t="s">
        <v>2567</v>
      </c>
      <c r="K154" s="546">
        <v>71</v>
      </c>
      <c r="L154" s="1"/>
      <c r="M154" s="1"/>
    </row>
    <row r="155" spans="1:21 16384:16384" ht="21.75" customHeight="1">
      <c r="A155" s="540">
        <v>153</v>
      </c>
      <c r="B155" s="540" t="s">
        <v>1160</v>
      </c>
      <c r="C155" s="541" t="s">
        <v>2660</v>
      </c>
      <c r="D155" s="540" t="s">
        <v>2661</v>
      </c>
      <c r="E155" s="543" t="s">
        <v>2151</v>
      </c>
      <c r="F155" s="545" t="s">
        <v>2662</v>
      </c>
      <c r="G155" s="547" t="s">
        <v>2153</v>
      </c>
      <c r="H155" s="547" t="s">
        <v>159</v>
      </c>
      <c r="I155" s="547" t="s">
        <v>159</v>
      </c>
      <c r="J155" s="553" t="s">
        <v>2567</v>
      </c>
      <c r="K155" s="546">
        <v>72</v>
      </c>
      <c r="L155" s="1"/>
      <c r="M155" s="1"/>
    </row>
    <row r="156" spans="1:21 16384:16384" ht="21.75" customHeight="1">
      <c r="A156" s="555">
        <v>154</v>
      </c>
      <c r="B156" s="555" t="s">
        <v>1161</v>
      </c>
      <c r="C156" s="556" t="s">
        <v>2663</v>
      </c>
      <c r="D156" s="555" t="s">
        <v>2664</v>
      </c>
      <c r="E156" s="557" t="s">
        <v>1054</v>
      </c>
      <c r="F156" s="558" t="s">
        <v>2665</v>
      </c>
      <c r="G156" s="558" t="s">
        <v>2666</v>
      </c>
      <c r="H156" s="558" t="s">
        <v>2667</v>
      </c>
      <c r="I156" s="558" t="s">
        <v>584</v>
      </c>
      <c r="J156" s="558" t="s">
        <v>2668</v>
      </c>
      <c r="K156" s="559">
        <v>1</v>
      </c>
      <c r="L156" s="482">
        <v>4037</v>
      </c>
      <c r="M156" s="482">
        <v>3</v>
      </c>
      <c r="N156" s="482">
        <v>12</v>
      </c>
      <c r="O156" s="482">
        <v>20</v>
      </c>
      <c r="P156" s="482"/>
      <c r="Q156" s="504">
        <v>2.2599999999999998</v>
      </c>
      <c r="R156" s="482">
        <v>236</v>
      </c>
      <c r="S156" s="482">
        <v>6</v>
      </c>
      <c r="T156" s="482">
        <v>1</v>
      </c>
      <c r="U156" s="482">
        <v>21</v>
      </c>
      <c r="XFD156" s="411" t="s">
        <v>2668</v>
      </c>
    </row>
    <row r="157" spans="1:21 16384:16384" ht="21.75" customHeight="1">
      <c r="A157" s="555">
        <v>155</v>
      </c>
      <c r="B157" s="555" t="s">
        <v>1161</v>
      </c>
      <c r="C157" s="556" t="s">
        <v>2669</v>
      </c>
      <c r="D157" s="560" t="s">
        <v>2670</v>
      </c>
      <c r="E157" s="557" t="s">
        <v>1054</v>
      </c>
      <c r="F157" s="558" t="s">
        <v>2671</v>
      </c>
      <c r="G157" s="558" t="s">
        <v>2153</v>
      </c>
      <c r="H157" s="558" t="s">
        <v>159</v>
      </c>
      <c r="I157" s="558" t="s">
        <v>159</v>
      </c>
      <c r="J157" s="558" t="s">
        <v>2672</v>
      </c>
      <c r="K157" s="559">
        <v>2</v>
      </c>
      <c r="L157" s="1"/>
      <c r="M157" s="1"/>
      <c r="XFD157" s="411" t="s">
        <v>2672</v>
      </c>
    </row>
    <row r="158" spans="1:21 16384:16384" ht="21.75" customHeight="1">
      <c r="A158" s="555">
        <v>156</v>
      </c>
      <c r="B158" s="555" t="s">
        <v>1161</v>
      </c>
      <c r="C158" s="556" t="s">
        <v>2669</v>
      </c>
      <c r="D158" s="561" t="s">
        <v>2670</v>
      </c>
      <c r="E158" s="557" t="s">
        <v>1054</v>
      </c>
      <c r="F158" s="558" t="s">
        <v>2673</v>
      </c>
      <c r="G158" s="558" t="s">
        <v>2153</v>
      </c>
      <c r="H158" s="558" t="s">
        <v>159</v>
      </c>
      <c r="I158" s="558" t="s">
        <v>159</v>
      </c>
      <c r="J158" s="558" t="s">
        <v>2672</v>
      </c>
      <c r="K158" s="559">
        <v>3</v>
      </c>
      <c r="L158" s="1"/>
      <c r="M158" s="1"/>
      <c r="XFD158" s="411" t="s">
        <v>2672</v>
      </c>
    </row>
    <row r="159" spans="1:21 16384:16384" ht="21.75" customHeight="1">
      <c r="A159" s="555">
        <v>157</v>
      </c>
      <c r="B159" s="555" t="s">
        <v>1161</v>
      </c>
      <c r="C159" s="556" t="s">
        <v>2674</v>
      </c>
      <c r="D159" s="560" t="s">
        <v>2675</v>
      </c>
      <c r="E159" s="557" t="s">
        <v>2152</v>
      </c>
      <c r="F159" s="558" t="s">
        <v>2676</v>
      </c>
      <c r="G159" s="558" t="s">
        <v>2153</v>
      </c>
      <c r="H159" s="558" t="s">
        <v>159</v>
      </c>
      <c r="I159" s="558" t="s">
        <v>159</v>
      </c>
      <c r="J159" s="558" t="s">
        <v>2677</v>
      </c>
      <c r="K159" s="559">
        <v>4</v>
      </c>
      <c r="L159" s="412"/>
      <c r="M159" s="412"/>
      <c r="XFD159" s="411" t="s">
        <v>2677</v>
      </c>
    </row>
    <row r="160" spans="1:21 16384:16384" ht="21.75" customHeight="1">
      <c r="A160" s="555">
        <v>158</v>
      </c>
      <c r="B160" s="555" t="s">
        <v>1161</v>
      </c>
      <c r="C160" s="556" t="s">
        <v>2678</v>
      </c>
      <c r="D160" s="555" t="s">
        <v>2679</v>
      </c>
      <c r="E160" s="557" t="s">
        <v>1054</v>
      </c>
      <c r="F160" s="558" t="s">
        <v>2680</v>
      </c>
      <c r="G160" s="558" t="s">
        <v>2681</v>
      </c>
      <c r="H160" s="558" t="s">
        <v>2682</v>
      </c>
      <c r="I160" s="558" t="s">
        <v>584</v>
      </c>
      <c r="J160" s="558" t="s">
        <v>2668</v>
      </c>
      <c r="K160" s="559">
        <v>5</v>
      </c>
      <c r="L160" s="482">
        <v>4033</v>
      </c>
      <c r="M160" s="482">
        <v>3</v>
      </c>
      <c r="N160" s="482">
        <v>12</v>
      </c>
      <c r="O160" s="482">
        <v>20</v>
      </c>
      <c r="P160" s="482"/>
      <c r="Q160" s="504">
        <v>2.2599999999999998</v>
      </c>
      <c r="R160" s="482">
        <v>236</v>
      </c>
      <c r="S160" s="482">
        <v>6</v>
      </c>
      <c r="T160" s="482">
        <v>1</v>
      </c>
      <c r="U160" s="482">
        <v>21</v>
      </c>
      <c r="XFD160" s="411" t="s">
        <v>2668</v>
      </c>
    </row>
    <row r="161" spans="1:21 16384:16384" ht="21.75" customHeight="1">
      <c r="A161" s="555">
        <v>159</v>
      </c>
      <c r="B161" s="555" t="s">
        <v>1161</v>
      </c>
      <c r="C161" s="556" t="s">
        <v>2683</v>
      </c>
      <c r="D161" s="562" t="s">
        <v>2684</v>
      </c>
      <c r="E161" s="557" t="s">
        <v>1054</v>
      </c>
      <c r="F161" s="558" t="s">
        <v>2685</v>
      </c>
      <c r="G161" s="558" t="s">
        <v>2686</v>
      </c>
      <c r="H161" s="558" t="s">
        <v>2687</v>
      </c>
      <c r="I161" s="558" t="s">
        <v>584</v>
      </c>
      <c r="J161" s="558" t="s">
        <v>2668</v>
      </c>
      <c r="K161" s="559">
        <v>6</v>
      </c>
      <c r="L161" s="1">
        <v>368</v>
      </c>
      <c r="M161" s="1" t="s">
        <v>2688</v>
      </c>
      <c r="XFD161" s="411" t="s">
        <v>2668</v>
      </c>
    </row>
    <row r="162" spans="1:21 16384:16384" ht="21.75" customHeight="1">
      <c r="A162" s="555">
        <v>160</v>
      </c>
      <c r="B162" s="555" t="s">
        <v>1161</v>
      </c>
      <c r="C162" s="556" t="s">
        <v>2689</v>
      </c>
      <c r="D162" s="562" t="s">
        <v>2690</v>
      </c>
      <c r="E162" s="557" t="s">
        <v>2155</v>
      </c>
      <c r="F162" s="558" t="s">
        <v>2691</v>
      </c>
      <c r="G162" s="558" t="s">
        <v>2153</v>
      </c>
      <c r="H162" s="558" t="s">
        <v>159</v>
      </c>
      <c r="I162" s="558" t="s">
        <v>159</v>
      </c>
      <c r="J162" s="558" t="s">
        <v>2692</v>
      </c>
      <c r="K162" s="559">
        <v>7</v>
      </c>
      <c r="L162" s="412"/>
      <c r="M162" s="412"/>
      <c r="XFD162" s="411" t="s">
        <v>2692</v>
      </c>
    </row>
    <row r="163" spans="1:21 16384:16384" ht="21.75" customHeight="1">
      <c r="A163" s="555">
        <v>161</v>
      </c>
      <c r="B163" s="555" t="s">
        <v>1161</v>
      </c>
      <c r="C163" s="556" t="s">
        <v>2693</v>
      </c>
      <c r="D163" s="563" t="s">
        <v>2159</v>
      </c>
      <c r="E163" s="557" t="s">
        <v>2152</v>
      </c>
      <c r="F163" s="558" t="s">
        <v>2694</v>
      </c>
      <c r="G163" s="558" t="s">
        <v>2695</v>
      </c>
      <c r="H163" s="558" t="s">
        <v>2696</v>
      </c>
      <c r="I163" s="558" t="s">
        <v>584</v>
      </c>
      <c r="J163" s="558" t="s">
        <v>2157</v>
      </c>
      <c r="K163" s="559">
        <v>8</v>
      </c>
      <c r="L163" s="482">
        <v>3895</v>
      </c>
      <c r="M163" s="482">
        <v>3</v>
      </c>
      <c r="N163" s="482">
        <v>12</v>
      </c>
      <c r="O163" s="482">
        <v>20</v>
      </c>
      <c r="P163" s="482"/>
      <c r="Q163" s="504">
        <v>2.2599999999999998</v>
      </c>
      <c r="R163" s="504">
        <v>13396</v>
      </c>
      <c r="S163" s="504">
        <v>28</v>
      </c>
      <c r="T163" s="504">
        <v>12</v>
      </c>
      <c r="U163" s="504">
        <v>20</v>
      </c>
      <c r="XFD163" s="411" t="s">
        <v>2157</v>
      </c>
    </row>
    <row r="164" spans="1:21 16384:16384" ht="21.75" customHeight="1">
      <c r="A164" s="555">
        <v>162</v>
      </c>
      <c r="B164" s="555" t="s">
        <v>1161</v>
      </c>
      <c r="C164" s="556" t="s">
        <v>2697</v>
      </c>
      <c r="D164" s="557" t="s">
        <v>2228</v>
      </c>
      <c r="E164" s="557" t="s">
        <v>2152</v>
      </c>
      <c r="F164" s="564" t="s">
        <v>2698</v>
      </c>
      <c r="G164" s="565" t="s">
        <v>2153</v>
      </c>
      <c r="H164" s="556" t="s">
        <v>159</v>
      </c>
      <c r="I164" s="556" t="s">
        <v>159</v>
      </c>
      <c r="J164" s="564" t="s">
        <v>2699</v>
      </c>
      <c r="K164" s="559">
        <v>9</v>
      </c>
      <c r="L164" s="412"/>
      <c r="M164" s="412"/>
      <c r="XFD164" s="411" t="s">
        <v>2699</v>
      </c>
    </row>
    <row r="165" spans="1:21 16384:16384" ht="21.75" customHeight="1">
      <c r="A165" s="555">
        <v>163</v>
      </c>
      <c r="B165" s="557" t="s">
        <v>1161</v>
      </c>
      <c r="C165" s="556" t="s">
        <v>2700</v>
      </c>
      <c r="D165" s="555" t="s">
        <v>2222</v>
      </c>
      <c r="E165" s="557" t="s">
        <v>2152</v>
      </c>
      <c r="F165" s="558" t="s">
        <v>2701</v>
      </c>
      <c r="G165" s="565" t="s">
        <v>2153</v>
      </c>
      <c r="H165" s="566" t="s">
        <v>159</v>
      </c>
      <c r="I165" s="566" t="s">
        <v>159</v>
      </c>
      <c r="J165" s="564" t="s">
        <v>2238</v>
      </c>
      <c r="K165" s="559">
        <v>10</v>
      </c>
      <c r="L165" s="412"/>
      <c r="M165" s="412"/>
      <c r="XFD165" s="411" t="s">
        <v>2238</v>
      </c>
    </row>
    <row r="166" spans="1:21 16384:16384" ht="21.75" customHeight="1">
      <c r="A166" s="555">
        <v>164</v>
      </c>
      <c r="B166" s="555" t="s">
        <v>1161</v>
      </c>
      <c r="C166" s="556" t="s">
        <v>2702</v>
      </c>
      <c r="D166" s="557" t="s">
        <v>2703</v>
      </c>
      <c r="E166" s="557" t="s">
        <v>1054</v>
      </c>
      <c r="F166" s="564" t="s">
        <v>2704</v>
      </c>
      <c r="G166" s="565" t="s">
        <v>2153</v>
      </c>
      <c r="H166" s="556" t="s">
        <v>159</v>
      </c>
      <c r="I166" s="556" t="s">
        <v>159</v>
      </c>
      <c r="J166" s="558" t="s">
        <v>2705</v>
      </c>
      <c r="K166" s="559">
        <v>11</v>
      </c>
      <c r="L166" s="1"/>
      <c r="M166" s="1"/>
      <c r="XFD166" s="411" t="s">
        <v>2705</v>
      </c>
    </row>
    <row r="167" spans="1:21 16384:16384" ht="21.75" customHeight="1">
      <c r="A167" s="555">
        <v>165</v>
      </c>
      <c r="B167" s="557" t="s">
        <v>1161</v>
      </c>
      <c r="C167" s="556" t="s">
        <v>2706</v>
      </c>
      <c r="D167" s="561" t="s">
        <v>2520</v>
      </c>
      <c r="E167" s="557" t="s">
        <v>1054</v>
      </c>
      <c r="F167" s="558" t="s">
        <v>2707</v>
      </c>
      <c r="G167" s="558" t="s">
        <v>2708</v>
      </c>
      <c r="H167" s="558" t="s">
        <v>2709</v>
      </c>
      <c r="I167" s="558" t="s">
        <v>584</v>
      </c>
      <c r="J167" s="558" t="s">
        <v>2710</v>
      </c>
      <c r="K167" s="559">
        <v>12</v>
      </c>
      <c r="L167" s="482">
        <v>4025</v>
      </c>
      <c r="M167" s="482">
        <v>3</v>
      </c>
      <c r="N167" s="482">
        <v>12</v>
      </c>
      <c r="O167" s="482">
        <v>20</v>
      </c>
      <c r="P167" s="482"/>
      <c r="Q167" s="504">
        <v>2.2599999999999998</v>
      </c>
      <c r="R167" s="482">
        <v>236</v>
      </c>
      <c r="S167" s="482">
        <v>6</v>
      </c>
      <c r="T167" s="482">
        <v>1</v>
      </c>
      <c r="U167" s="482">
        <v>21</v>
      </c>
      <c r="XFD167" s="411" t="s">
        <v>2710</v>
      </c>
    </row>
    <row r="168" spans="1:21 16384:16384" ht="21.75" customHeight="1">
      <c r="A168" s="555">
        <v>166</v>
      </c>
      <c r="B168" s="555" t="s">
        <v>1161</v>
      </c>
      <c r="C168" s="556" t="s">
        <v>2711</v>
      </c>
      <c r="D168" s="557" t="s">
        <v>2520</v>
      </c>
      <c r="E168" s="557" t="s">
        <v>1054</v>
      </c>
      <c r="F168" s="564" t="s">
        <v>2712</v>
      </c>
      <c r="G168" s="558" t="s">
        <v>2713</v>
      </c>
      <c r="H168" s="558" t="s">
        <v>2682</v>
      </c>
      <c r="I168" s="558" t="s">
        <v>584</v>
      </c>
      <c r="J168" s="558" t="s">
        <v>2714</v>
      </c>
      <c r="K168" s="559">
        <v>13</v>
      </c>
      <c r="L168" s="482">
        <v>3888</v>
      </c>
      <c r="M168" s="482">
        <v>3</v>
      </c>
      <c r="N168" s="482">
        <v>12</v>
      </c>
      <c r="O168" s="482">
        <v>20</v>
      </c>
      <c r="P168" s="482"/>
      <c r="Q168" s="504">
        <v>2.2599999999999998</v>
      </c>
      <c r="R168" s="504">
        <v>13396</v>
      </c>
      <c r="S168" s="504">
        <v>28</v>
      </c>
      <c r="T168" s="504">
        <v>12</v>
      </c>
      <c r="U168" s="504">
        <v>20</v>
      </c>
      <c r="XFD168" s="411" t="s">
        <v>2714</v>
      </c>
    </row>
    <row r="169" spans="1:21 16384:16384" ht="21.75" customHeight="1">
      <c r="A169" s="555">
        <v>167</v>
      </c>
      <c r="B169" s="557" t="s">
        <v>1161</v>
      </c>
      <c r="C169" s="556" t="s">
        <v>2715</v>
      </c>
      <c r="D169" s="557" t="s">
        <v>2716</v>
      </c>
      <c r="E169" s="557" t="s">
        <v>1054</v>
      </c>
      <c r="F169" s="564" t="s">
        <v>2717</v>
      </c>
      <c r="G169" s="565" t="s">
        <v>2153</v>
      </c>
      <c r="H169" s="566" t="s">
        <v>159</v>
      </c>
      <c r="I169" s="566" t="s">
        <v>159</v>
      </c>
      <c r="J169" s="558" t="s">
        <v>2714</v>
      </c>
      <c r="K169" s="559">
        <v>14</v>
      </c>
      <c r="L169" s="412"/>
      <c r="M169" s="412"/>
      <c r="XFD169" s="411" t="s">
        <v>2714</v>
      </c>
    </row>
    <row r="170" spans="1:21 16384:16384" ht="21.75" customHeight="1">
      <c r="A170" s="555">
        <v>168</v>
      </c>
      <c r="B170" s="557" t="s">
        <v>1161</v>
      </c>
      <c r="C170" s="556" t="s">
        <v>2715</v>
      </c>
      <c r="D170" s="561" t="s">
        <v>2716</v>
      </c>
      <c r="E170" s="557" t="s">
        <v>1054</v>
      </c>
      <c r="F170" s="558" t="s">
        <v>2717</v>
      </c>
      <c r="G170" s="565" t="s">
        <v>2153</v>
      </c>
      <c r="H170" s="566" t="s">
        <v>159</v>
      </c>
      <c r="I170" s="566" t="s">
        <v>159</v>
      </c>
      <c r="J170" s="558" t="s">
        <v>2714</v>
      </c>
      <c r="K170" s="559">
        <v>15</v>
      </c>
      <c r="L170" s="412"/>
      <c r="M170" s="412"/>
      <c r="XFD170" s="411" t="s">
        <v>2714</v>
      </c>
    </row>
    <row r="171" spans="1:21 16384:16384" ht="21.75" customHeight="1">
      <c r="A171" s="555">
        <v>169</v>
      </c>
      <c r="B171" s="555" t="s">
        <v>1161</v>
      </c>
      <c r="C171" s="556" t="s">
        <v>2718</v>
      </c>
      <c r="D171" s="561" t="s">
        <v>2537</v>
      </c>
      <c r="E171" s="557" t="s">
        <v>1054</v>
      </c>
      <c r="F171" s="558" t="s">
        <v>2719</v>
      </c>
      <c r="G171" s="565" t="s">
        <v>2153</v>
      </c>
      <c r="H171" s="556" t="s">
        <v>159</v>
      </c>
      <c r="I171" s="556" t="s">
        <v>159</v>
      </c>
      <c r="J171" s="558" t="s">
        <v>2720</v>
      </c>
      <c r="K171" s="559">
        <v>16</v>
      </c>
      <c r="L171" s="412"/>
      <c r="M171" s="412"/>
      <c r="XFD171" s="411" t="s">
        <v>2720</v>
      </c>
    </row>
    <row r="172" spans="1:21 16384:16384" ht="21.75" customHeight="1">
      <c r="A172" s="555">
        <v>170</v>
      </c>
      <c r="B172" s="555" t="s">
        <v>1161</v>
      </c>
      <c r="C172" s="556" t="s">
        <v>2721</v>
      </c>
      <c r="D172" s="561" t="s">
        <v>2555</v>
      </c>
      <c r="E172" s="557" t="s">
        <v>1054</v>
      </c>
      <c r="F172" s="558" t="s">
        <v>2722</v>
      </c>
      <c r="G172" s="565" t="s">
        <v>2153</v>
      </c>
      <c r="H172" s="556" t="s">
        <v>159</v>
      </c>
      <c r="I172" s="556" t="s">
        <v>159</v>
      </c>
      <c r="J172" s="558" t="s">
        <v>2705</v>
      </c>
      <c r="K172" s="559">
        <v>17</v>
      </c>
      <c r="L172" s="412"/>
      <c r="M172" s="412"/>
      <c r="XFD172" s="411" t="s">
        <v>2705</v>
      </c>
    </row>
    <row r="173" spans="1:21 16384:16384" ht="21.75" customHeight="1">
      <c r="A173" s="555">
        <v>171</v>
      </c>
      <c r="B173" s="555" t="s">
        <v>1161</v>
      </c>
      <c r="C173" s="556" t="s">
        <v>2723</v>
      </c>
      <c r="D173" s="557" t="s">
        <v>2565</v>
      </c>
      <c r="E173" s="557" t="s">
        <v>1054</v>
      </c>
      <c r="F173" s="564" t="s">
        <v>2724</v>
      </c>
      <c r="G173" s="565" t="s">
        <v>2153</v>
      </c>
      <c r="H173" s="556" t="s">
        <v>159</v>
      </c>
      <c r="I173" s="556" t="s">
        <v>159</v>
      </c>
      <c r="J173" s="558" t="s">
        <v>2725</v>
      </c>
      <c r="K173" s="559">
        <v>18</v>
      </c>
      <c r="L173" s="412"/>
      <c r="M173" s="412"/>
      <c r="XFD173" s="411" t="s">
        <v>2725</v>
      </c>
    </row>
    <row r="174" spans="1:21 16384:16384" ht="21.75" customHeight="1">
      <c r="A174" s="555">
        <v>172</v>
      </c>
      <c r="B174" s="557" t="s">
        <v>1161</v>
      </c>
      <c r="C174" s="556" t="s">
        <v>2726</v>
      </c>
      <c r="D174" s="557" t="s">
        <v>2727</v>
      </c>
      <c r="E174" s="557" t="s">
        <v>2151</v>
      </c>
      <c r="F174" s="564" t="s">
        <v>2728</v>
      </c>
      <c r="G174" s="565" t="s">
        <v>2153</v>
      </c>
      <c r="H174" s="566" t="s">
        <v>159</v>
      </c>
      <c r="I174" s="566" t="s">
        <v>159</v>
      </c>
      <c r="J174" s="564" t="s">
        <v>2158</v>
      </c>
      <c r="K174" s="559">
        <v>19</v>
      </c>
      <c r="L174" s="412"/>
      <c r="M174" s="412"/>
      <c r="XFD174" s="411" t="s">
        <v>2158</v>
      </c>
    </row>
    <row r="175" spans="1:21 16384:16384" ht="21.75" customHeight="1">
      <c r="A175" s="555">
        <v>173</v>
      </c>
      <c r="B175" s="557" t="s">
        <v>1161</v>
      </c>
      <c r="C175" s="556" t="s">
        <v>2729</v>
      </c>
      <c r="D175" s="557" t="s">
        <v>2730</v>
      </c>
      <c r="E175" s="557" t="s">
        <v>1054</v>
      </c>
      <c r="F175" s="564" t="s">
        <v>2731</v>
      </c>
      <c r="G175" s="565" t="s">
        <v>2153</v>
      </c>
      <c r="H175" s="566" t="s">
        <v>159</v>
      </c>
      <c r="I175" s="566" t="s">
        <v>159</v>
      </c>
      <c r="J175" s="558" t="s">
        <v>2732</v>
      </c>
      <c r="K175" s="559">
        <v>20</v>
      </c>
      <c r="L175" s="412"/>
      <c r="M175" s="412"/>
      <c r="XFD175" s="411" t="s">
        <v>2732</v>
      </c>
    </row>
    <row r="176" spans="1:21 16384:16384" ht="21.75" customHeight="1">
      <c r="A176" s="555">
        <v>174</v>
      </c>
      <c r="B176" s="557" t="s">
        <v>1161</v>
      </c>
      <c r="C176" s="567" t="s">
        <v>2733</v>
      </c>
      <c r="D176" s="557" t="s">
        <v>2270</v>
      </c>
      <c r="E176" s="557" t="s">
        <v>1054</v>
      </c>
      <c r="F176" s="564" t="s">
        <v>2734</v>
      </c>
      <c r="G176" s="565" t="s">
        <v>2153</v>
      </c>
      <c r="H176" s="566" t="s">
        <v>159</v>
      </c>
      <c r="I176" s="566" t="s">
        <v>159</v>
      </c>
      <c r="J176" s="558" t="s">
        <v>2735</v>
      </c>
      <c r="K176" s="559">
        <v>21</v>
      </c>
      <c r="L176" s="412"/>
      <c r="M176" s="412"/>
      <c r="XFD176" s="411" t="s">
        <v>2735</v>
      </c>
    </row>
    <row r="177" spans="1:13 16384:16384" ht="21.75" customHeight="1">
      <c r="A177" s="555">
        <v>175</v>
      </c>
      <c r="B177" s="557" t="s">
        <v>1161</v>
      </c>
      <c r="C177" s="567" t="s">
        <v>2736</v>
      </c>
      <c r="D177" s="557" t="s">
        <v>2270</v>
      </c>
      <c r="E177" s="557" t="s">
        <v>2155</v>
      </c>
      <c r="F177" s="564" t="s">
        <v>2737</v>
      </c>
      <c r="G177" s="565" t="s">
        <v>2153</v>
      </c>
      <c r="H177" s="566" t="s">
        <v>159</v>
      </c>
      <c r="I177" s="566" t="s">
        <v>159</v>
      </c>
      <c r="J177" s="558" t="s">
        <v>2738</v>
      </c>
      <c r="K177" s="559">
        <v>22</v>
      </c>
      <c r="L177" s="412"/>
      <c r="M177" s="412"/>
      <c r="XFD177" s="411" t="s">
        <v>2739</v>
      </c>
    </row>
    <row r="178" spans="1:13 16384:16384" ht="21.75" customHeight="1">
      <c r="A178" s="555">
        <v>176</v>
      </c>
      <c r="B178" s="557" t="s">
        <v>1161</v>
      </c>
      <c r="C178" s="567" t="s">
        <v>2740</v>
      </c>
      <c r="D178" s="557" t="s">
        <v>2477</v>
      </c>
      <c r="E178" s="557" t="s">
        <v>1054</v>
      </c>
      <c r="F178" s="564" t="s">
        <v>2741</v>
      </c>
      <c r="G178" s="565" t="s">
        <v>2153</v>
      </c>
      <c r="H178" s="566" t="s">
        <v>159</v>
      </c>
      <c r="I178" s="566" t="s">
        <v>159</v>
      </c>
      <c r="J178" s="558" t="s">
        <v>2742</v>
      </c>
      <c r="K178" s="559">
        <v>23</v>
      </c>
      <c r="L178" s="412"/>
      <c r="M178" s="412"/>
      <c r="XFD178" s="411" t="s">
        <v>2742</v>
      </c>
    </row>
    <row r="179" spans="1:13 16384:16384" ht="21.75" customHeight="1">
      <c r="A179" s="555">
        <v>177</v>
      </c>
      <c r="B179" s="557" t="s">
        <v>1161</v>
      </c>
      <c r="C179" s="567" t="s">
        <v>2743</v>
      </c>
      <c r="D179" s="557" t="s">
        <v>2586</v>
      </c>
      <c r="E179" s="557" t="s">
        <v>2154</v>
      </c>
      <c r="F179" s="564" t="s">
        <v>2744</v>
      </c>
      <c r="G179" s="565" t="s">
        <v>2153</v>
      </c>
      <c r="H179" s="566" t="s">
        <v>159</v>
      </c>
      <c r="I179" s="566" t="s">
        <v>159</v>
      </c>
      <c r="J179" s="564" t="s">
        <v>2745</v>
      </c>
      <c r="K179" s="559">
        <v>24</v>
      </c>
      <c r="L179" s="412"/>
      <c r="M179" s="412"/>
      <c r="XFD179" s="411" t="s">
        <v>2745</v>
      </c>
    </row>
    <row r="180" spans="1:13 16384:16384" ht="21.75" customHeight="1">
      <c r="A180" s="555">
        <v>178</v>
      </c>
      <c r="B180" s="557" t="s">
        <v>1161</v>
      </c>
      <c r="C180" s="567" t="s">
        <v>2746</v>
      </c>
      <c r="D180" s="557" t="s">
        <v>2747</v>
      </c>
      <c r="E180" s="557" t="s">
        <v>2152</v>
      </c>
      <c r="F180" s="564" t="s">
        <v>2748</v>
      </c>
      <c r="G180" s="565" t="s">
        <v>2153</v>
      </c>
      <c r="H180" s="566" t="s">
        <v>159</v>
      </c>
      <c r="I180" s="566" t="s">
        <v>159</v>
      </c>
      <c r="J180" s="558" t="s">
        <v>2749</v>
      </c>
      <c r="K180" s="559">
        <v>25</v>
      </c>
      <c r="L180" s="412"/>
      <c r="M180" s="412"/>
      <c r="XFD180" s="411" t="s">
        <v>2749</v>
      </c>
    </row>
    <row r="181" spans="1:13 16384:16384" ht="21.75" customHeight="1">
      <c r="A181" s="555">
        <v>179</v>
      </c>
      <c r="B181" s="557" t="s">
        <v>1161</v>
      </c>
      <c r="C181" s="567" t="s">
        <v>2750</v>
      </c>
      <c r="D181" s="557" t="s">
        <v>2280</v>
      </c>
      <c r="E181" s="557" t="s">
        <v>1054</v>
      </c>
      <c r="F181" s="564" t="s">
        <v>2751</v>
      </c>
      <c r="G181" s="565" t="s">
        <v>2153</v>
      </c>
      <c r="H181" s="566" t="s">
        <v>159</v>
      </c>
      <c r="I181" s="566" t="s">
        <v>159</v>
      </c>
      <c r="J181" s="558" t="s">
        <v>2752</v>
      </c>
      <c r="K181" s="559">
        <v>26</v>
      </c>
      <c r="L181" s="412"/>
      <c r="M181" s="412"/>
    </row>
    <row r="182" spans="1:13 16384:16384" ht="21.75" customHeight="1">
      <c r="A182" s="555">
        <v>180</v>
      </c>
      <c r="B182" s="557" t="s">
        <v>1161</v>
      </c>
      <c r="C182" s="567" t="s">
        <v>2753</v>
      </c>
      <c r="D182" s="557" t="s">
        <v>2441</v>
      </c>
      <c r="E182" s="557" t="s">
        <v>2155</v>
      </c>
      <c r="F182" s="564" t="s">
        <v>2754</v>
      </c>
      <c r="G182" s="565" t="s">
        <v>2153</v>
      </c>
      <c r="H182" s="566" t="s">
        <v>159</v>
      </c>
      <c r="I182" s="566" t="s">
        <v>159</v>
      </c>
      <c r="J182" s="558" t="s">
        <v>2755</v>
      </c>
      <c r="K182" s="559">
        <v>27</v>
      </c>
      <c r="L182" s="412"/>
      <c r="M182" s="412"/>
    </row>
    <row r="183" spans="1:13 16384:16384" ht="21.75" customHeight="1">
      <c r="A183" s="555">
        <v>181</v>
      </c>
      <c r="B183" s="557" t="s">
        <v>1161</v>
      </c>
      <c r="C183" s="567" t="s">
        <v>2756</v>
      </c>
      <c r="D183" s="557" t="s">
        <v>2757</v>
      </c>
      <c r="E183" s="557" t="s">
        <v>1054</v>
      </c>
      <c r="F183" s="564" t="s">
        <v>2758</v>
      </c>
      <c r="G183" s="565" t="s">
        <v>2153</v>
      </c>
      <c r="H183" s="566" t="s">
        <v>159</v>
      </c>
      <c r="I183" s="566" t="s">
        <v>159</v>
      </c>
      <c r="J183" s="558" t="s">
        <v>2759</v>
      </c>
      <c r="K183" s="559">
        <v>28</v>
      </c>
      <c r="L183" s="412"/>
      <c r="M183" s="412"/>
    </row>
    <row r="184" spans="1:13 16384:16384" ht="21.75" customHeight="1">
      <c r="A184" s="555">
        <v>182</v>
      </c>
      <c r="B184" s="557" t="s">
        <v>1161</v>
      </c>
      <c r="C184" s="567" t="s">
        <v>2760</v>
      </c>
      <c r="D184" s="557" t="s">
        <v>2761</v>
      </c>
      <c r="E184" s="557" t="s">
        <v>1054</v>
      </c>
      <c r="F184" s="564" t="s">
        <v>2762</v>
      </c>
      <c r="G184" s="565" t="s">
        <v>2153</v>
      </c>
      <c r="H184" s="566" t="s">
        <v>159</v>
      </c>
      <c r="I184" s="566" t="s">
        <v>159</v>
      </c>
      <c r="J184" s="558" t="s">
        <v>2759</v>
      </c>
      <c r="K184" s="559">
        <v>29</v>
      </c>
      <c r="L184" s="412"/>
      <c r="M184" s="412"/>
    </row>
    <row r="185" spans="1:13 16384:16384" ht="21.75" customHeight="1">
      <c r="A185" s="555">
        <v>183</v>
      </c>
      <c r="B185" s="557" t="s">
        <v>1161</v>
      </c>
      <c r="C185" s="567" t="s">
        <v>2763</v>
      </c>
      <c r="D185" s="557" t="s">
        <v>2761</v>
      </c>
      <c r="E185" s="557" t="s">
        <v>1054</v>
      </c>
      <c r="F185" s="564" t="s">
        <v>2762</v>
      </c>
      <c r="G185" s="565" t="s">
        <v>2153</v>
      </c>
      <c r="H185" s="566" t="s">
        <v>159</v>
      </c>
      <c r="I185" s="566" t="s">
        <v>159</v>
      </c>
      <c r="J185" s="558" t="s">
        <v>2759</v>
      </c>
      <c r="K185" s="559">
        <v>30</v>
      </c>
      <c r="L185" s="412"/>
      <c r="M185" s="412"/>
    </row>
    <row r="186" spans="1:13 16384:16384" ht="21.75" customHeight="1">
      <c r="A186" s="555">
        <v>184</v>
      </c>
      <c r="B186" s="557" t="s">
        <v>1161</v>
      </c>
      <c r="C186" s="567" t="s">
        <v>2764</v>
      </c>
      <c r="D186" s="557" t="s">
        <v>2761</v>
      </c>
      <c r="E186" s="557" t="s">
        <v>1054</v>
      </c>
      <c r="F186" s="564" t="s">
        <v>2762</v>
      </c>
      <c r="G186" s="565" t="s">
        <v>2153</v>
      </c>
      <c r="H186" s="566" t="s">
        <v>159</v>
      </c>
      <c r="I186" s="566" t="s">
        <v>159</v>
      </c>
      <c r="J186" s="558" t="s">
        <v>2759</v>
      </c>
      <c r="K186" s="559">
        <v>31</v>
      </c>
      <c r="L186" s="412"/>
      <c r="M186" s="412"/>
    </row>
    <row r="187" spans="1:13 16384:16384" ht="21.75" customHeight="1">
      <c r="A187" s="555">
        <v>185</v>
      </c>
      <c r="B187" s="557" t="s">
        <v>1161</v>
      </c>
      <c r="C187" s="567" t="s">
        <v>2765</v>
      </c>
      <c r="D187" s="557" t="s">
        <v>2766</v>
      </c>
      <c r="E187" s="557" t="s">
        <v>1054</v>
      </c>
      <c r="F187" s="564" t="s">
        <v>2767</v>
      </c>
      <c r="G187" s="565" t="s">
        <v>2153</v>
      </c>
      <c r="H187" s="566" t="s">
        <v>159</v>
      </c>
      <c r="I187" s="566" t="s">
        <v>159</v>
      </c>
      <c r="J187" s="558" t="s">
        <v>2768</v>
      </c>
      <c r="K187" s="559">
        <v>32</v>
      </c>
      <c r="L187" s="412"/>
      <c r="M187" s="412"/>
    </row>
    <row r="188" spans="1:13 16384:16384" ht="21.75" customHeight="1">
      <c r="A188" s="555">
        <v>186</v>
      </c>
      <c r="B188" s="557" t="s">
        <v>1161</v>
      </c>
      <c r="C188" s="567" t="s">
        <v>2769</v>
      </c>
      <c r="D188" s="557" t="s">
        <v>2766</v>
      </c>
      <c r="E188" s="557" t="s">
        <v>1054</v>
      </c>
      <c r="F188" s="564" t="s">
        <v>2767</v>
      </c>
      <c r="G188" s="565" t="s">
        <v>2153</v>
      </c>
      <c r="H188" s="566" t="s">
        <v>159</v>
      </c>
      <c r="I188" s="566" t="s">
        <v>159</v>
      </c>
      <c r="J188" s="558" t="s">
        <v>2768</v>
      </c>
      <c r="K188" s="559">
        <v>33</v>
      </c>
      <c r="L188" s="412"/>
      <c r="M188" s="412"/>
    </row>
    <row r="189" spans="1:13 16384:16384" ht="21.75" customHeight="1">
      <c r="A189" s="555">
        <v>187</v>
      </c>
      <c r="B189" s="557" t="s">
        <v>1161</v>
      </c>
      <c r="C189" s="567" t="s">
        <v>2770</v>
      </c>
      <c r="D189" s="557" t="s">
        <v>2771</v>
      </c>
      <c r="E189" s="557" t="s">
        <v>2155</v>
      </c>
      <c r="F189" s="564" t="s">
        <v>2772</v>
      </c>
      <c r="G189" s="565" t="s">
        <v>2153</v>
      </c>
      <c r="H189" s="566" t="s">
        <v>159</v>
      </c>
      <c r="I189" s="566" t="s">
        <v>159</v>
      </c>
      <c r="J189" s="558" t="s">
        <v>2773</v>
      </c>
      <c r="K189" s="559">
        <v>34</v>
      </c>
      <c r="L189" s="412"/>
      <c r="M189" s="412"/>
    </row>
    <row r="190" spans="1:13 16384:16384" ht="21.75" customHeight="1">
      <c r="A190" s="555">
        <v>188</v>
      </c>
      <c r="B190" s="557" t="s">
        <v>1161</v>
      </c>
      <c r="C190" s="567" t="s">
        <v>2774</v>
      </c>
      <c r="D190" s="557" t="s">
        <v>2775</v>
      </c>
      <c r="E190" s="557" t="s">
        <v>1054</v>
      </c>
      <c r="F190" s="564" t="s">
        <v>2776</v>
      </c>
      <c r="G190" s="565" t="s">
        <v>2153</v>
      </c>
      <c r="H190" s="566" t="s">
        <v>159</v>
      </c>
      <c r="I190" s="566" t="s">
        <v>159</v>
      </c>
      <c r="J190" s="558" t="s">
        <v>2777</v>
      </c>
      <c r="K190" s="559">
        <v>35</v>
      </c>
      <c r="L190" s="412"/>
      <c r="M190" s="412"/>
    </row>
    <row r="191" spans="1:13 16384:16384" ht="21.75" customHeight="1">
      <c r="A191" s="555">
        <v>189</v>
      </c>
      <c r="B191" s="557" t="s">
        <v>1161</v>
      </c>
      <c r="C191" s="567" t="s">
        <v>2778</v>
      </c>
      <c r="D191" s="557" t="s">
        <v>2779</v>
      </c>
      <c r="E191" s="557" t="s">
        <v>2155</v>
      </c>
      <c r="F191" s="564" t="s">
        <v>2780</v>
      </c>
      <c r="G191" s="565" t="s">
        <v>2153</v>
      </c>
      <c r="H191" s="566" t="s">
        <v>159</v>
      </c>
      <c r="I191" s="566" t="s">
        <v>159</v>
      </c>
      <c r="J191" s="558" t="s">
        <v>2781</v>
      </c>
      <c r="K191" s="559">
        <v>36</v>
      </c>
      <c r="L191" s="412"/>
      <c r="M191" s="412"/>
    </row>
    <row r="192" spans="1:13 16384:16384" ht="21.75" customHeight="1">
      <c r="A192" s="568">
        <v>190</v>
      </c>
      <c r="B192" s="569" t="s">
        <v>1346</v>
      </c>
      <c r="C192" s="570" t="s">
        <v>2782</v>
      </c>
      <c r="D192" s="569" t="s">
        <v>2783</v>
      </c>
      <c r="E192" s="569" t="s">
        <v>2151</v>
      </c>
      <c r="F192" s="571" t="s">
        <v>2784</v>
      </c>
      <c r="G192" s="571" t="s">
        <v>2153</v>
      </c>
      <c r="H192" s="571" t="s">
        <v>159</v>
      </c>
      <c r="I192" s="571" t="s">
        <v>159</v>
      </c>
      <c r="J192" s="571" t="s">
        <v>2785</v>
      </c>
      <c r="K192" s="572">
        <v>1</v>
      </c>
      <c r="L192" s="412"/>
      <c r="M192" s="412"/>
      <c r="XFD192" s="411" t="s">
        <v>2785</v>
      </c>
    </row>
    <row r="193" spans="1:21 16384:16384" ht="21.75" customHeight="1">
      <c r="A193" s="568">
        <v>191</v>
      </c>
      <c r="B193" s="569" t="s">
        <v>1346</v>
      </c>
      <c r="C193" s="570" t="s">
        <v>2786</v>
      </c>
      <c r="D193" s="569" t="s">
        <v>2787</v>
      </c>
      <c r="E193" s="569" t="s">
        <v>1054</v>
      </c>
      <c r="F193" s="571" t="s">
        <v>2788</v>
      </c>
      <c r="G193" s="571" t="s">
        <v>2789</v>
      </c>
      <c r="H193" s="571" t="s">
        <v>2790</v>
      </c>
      <c r="I193" s="571" t="s">
        <v>584</v>
      </c>
      <c r="J193" s="571" t="s">
        <v>2791</v>
      </c>
      <c r="K193" s="572">
        <v>2</v>
      </c>
      <c r="L193" s="482">
        <v>4029</v>
      </c>
      <c r="M193" s="482">
        <v>3</v>
      </c>
      <c r="N193" s="482">
        <v>12</v>
      </c>
      <c r="O193" s="482">
        <v>20</v>
      </c>
      <c r="P193" s="482"/>
      <c r="Q193" s="504">
        <v>2.2599999999999998</v>
      </c>
      <c r="R193" s="482">
        <v>235</v>
      </c>
      <c r="S193" s="482">
        <v>6</v>
      </c>
      <c r="T193" s="482">
        <v>1</v>
      </c>
      <c r="U193" s="482">
        <v>21</v>
      </c>
      <c r="XFD193" s="411" t="s">
        <v>2791</v>
      </c>
    </row>
    <row r="194" spans="1:21 16384:16384" ht="21.75" customHeight="1">
      <c r="A194" s="568">
        <v>192</v>
      </c>
      <c r="B194" s="569" t="s">
        <v>1346</v>
      </c>
      <c r="C194" s="570" t="s">
        <v>2792</v>
      </c>
      <c r="D194" s="569" t="s">
        <v>2364</v>
      </c>
      <c r="E194" s="569" t="s">
        <v>1054</v>
      </c>
      <c r="F194" s="571" t="s">
        <v>2793</v>
      </c>
      <c r="G194" s="571" t="s">
        <v>2153</v>
      </c>
      <c r="H194" s="571" t="s">
        <v>159</v>
      </c>
      <c r="I194" s="571" t="s">
        <v>159</v>
      </c>
      <c r="J194" s="571" t="s">
        <v>2794</v>
      </c>
      <c r="K194" s="572">
        <v>3</v>
      </c>
      <c r="L194" s="412"/>
      <c r="M194" s="412"/>
      <c r="XFD194" s="411" t="s">
        <v>2794</v>
      </c>
    </row>
    <row r="195" spans="1:21 16384:16384" ht="21.75" customHeight="1">
      <c r="A195" s="568">
        <v>193</v>
      </c>
      <c r="B195" s="568" t="s">
        <v>1346</v>
      </c>
      <c r="C195" s="573" t="s">
        <v>2792</v>
      </c>
      <c r="D195" s="568" t="s">
        <v>2364</v>
      </c>
      <c r="E195" s="569" t="s">
        <v>1054</v>
      </c>
      <c r="F195" s="571" t="s">
        <v>2793</v>
      </c>
      <c r="G195" s="571" t="s">
        <v>2153</v>
      </c>
      <c r="H195" s="571" t="s">
        <v>159</v>
      </c>
      <c r="I195" s="571" t="s">
        <v>159</v>
      </c>
      <c r="J195" s="571" t="s">
        <v>2794</v>
      </c>
      <c r="K195" s="572">
        <v>4</v>
      </c>
      <c r="L195" s="1"/>
      <c r="M195" s="1"/>
      <c r="XFD195" s="411" t="s">
        <v>2794</v>
      </c>
    </row>
    <row r="196" spans="1:21 16384:16384" ht="21.75" customHeight="1">
      <c r="A196" s="568">
        <v>194</v>
      </c>
      <c r="B196" s="568" t="s">
        <v>1346</v>
      </c>
      <c r="C196" s="573" t="s">
        <v>2795</v>
      </c>
      <c r="D196" s="574" t="s">
        <v>2703</v>
      </c>
      <c r="E196" s="569" t="s">
        <v>2151</v>
      </c>
      <c r="F196" s="571" t="s">
        <v>2796</v>
      </c>
      <c r="G196" s="575" t="s">
        <v>2153</v>
      </c>
      <c r="H196" s="575" t="s">
        <v>159</v>
      </c>
      <c r="I196" s="571" t="s">
        <v>159</v>
      </c>
      <c r="J196" s="571" t="s">
        <v>2797</v>
      </c>
      <c r="K196" s="572">
        <v>5</v>
      </c>
      <c r="L196" s="1"/>
      <c r="M196" s="1"/>
      <c r="XFD196" s="411" t="s">
        <v>2797</v>
      </c>
    </row>
    <row r="197" spans="1:21 16384:16384" ht="21.75" customHeight="1">
      <c r="A197" s="568">
        <v>195</v>
      </c>
      <c r="B197" s="568" t="s">
        <v>1346</v>
      </c>
      <c r="C197" s="573" t="s">
        <v>2798</v>
      </c>
      <c r="D197" s="574" t="s">
        <v>2240</v>
      </c>
      <c r="E197" s="569" t="s">
        <v>1054</v>
      </c>
      <c r="F197" s="576" t="s">
        <v>2799</v>
      </c>
      <c r="G197" s="571" t="s">
        <v>2800</v>
      </c>
      <c r="H197" s="571" t="s">
        <v>2801</v>
      </c>
      <c r="I197" s="571" t="s">
        <v>584</v>
      </c>
      <c r="J197" s="571" t="s">
        <v>2802</v>
      </c>
      <c r="K197" s="572">
        <v>6</v>
      </c>
      <c r="L197" s="381">
        <v>186</v>
      </c>
      <c r="M197" s="381">
        <v>12</v>
      </c>
      <c r="N197" s="381">
        <v>2</v>
      </c>
      <c r="O197" s="381">
        <v>21</v>
      </c>
      <c r="P197" s="381"/>
      <c r="Q197" s="381">
        <v>26</v>
      </c>
      <c r="R197" s="504">
        <v>13414</v>
      </c>
      <c r="S197" s="504">
        <v>18</v>
      </c>
      <c r="T197" s="504">
        <v>3</v>
      </c>
      <c r="U197" s="504">
        <v>21</v>
      </c>
      <c r="XFD197" s="411" t="s">
        <v>2802</v>
      </c>
    </row>
    <row r="198" spans="1:21 16384:16384" ht="21.75" customHeight="1">
      <c r="A198" s="568">
        <v>196</v>
      </c>
      <c r="B198" s="568" t="s">
        <v>1346</v>
      </c>
      <c r="C198" s="573" t="s">
        <v>2803</v>
      </c>
      <c r="D198" s="568" t="s">
        <v>2240</v>
      </c>
      <c r="E198" s="569" t="s">
        <v>1054</v>
      </c>
      <c r="F198" s="576" t="s">
        <v>2804</v>
      </c>
      <c r="G198" s="571" t="s">
        <v>2805</v>
      </c>
      <c r="H198" s="571" t="s">
        <v>2801</v>
      </c>
      <c r="I198" s="571" t="s">
        <v>584</v>
      </c>
      <c r="J198" s="571" t="s">
        <v>2806</v>
      </c>
      <c r="K198" s="572">
        <v>7</v>
      </c>
      <c r="L198" s="381">
        <v>372</v>
      </c>
      <c r="M198" s="381" t="s">
        <v>2688</v>
      </c>
      <c r="XFD198" s="411" t="s">
        <v>2806</v>
      </c>
    </row>
    <row r="199" spans="1:21 16384:16384" ht="21.75" customHeight="1">
      <c r="A199" s="568">
        <v>197</v>
      </c>
      <c r="B199" s="568" t="s">
        <v>1346</v>
      </c>
      <c r="C199" s="573" t="s">
        <v>2803</v>
      </c>
      <c r="D199" s="577" t="s">
        <v>2240</v>
      </c>
      <c r="E199" s="569" t="s">
        <v>1054</v>
      </c>
      <c r="F199" s="571" t="s">
        <v>2804</v>
      </c>
      <c r="G199" s="571" t="s">
        <v>2805</v>
      </c>
      <c r="H199" s="571" t="s">
        <v>2801</v>
      </c>
      <c r="I199" s="571" t="s">
        <v>584</v>
      </c>
      <c r="J199" s="571" t="s">
        <v>2806</v>
      </c>
      <c r="K199" s="572">
        <v>8</v>
      </c>
      <c r="L199" s="381">
        <v>372</v>
      </c>
      <c r="M199" s="381" t="s">
        <v>2688</v>
      </c>
      <c r="XFD199" s="411" t="s">
        <v>2806</v>
      </c>
    </row>
    <row r="200" spans="1:21 16384:16384" ht="21.75" customHeight="1">
      <c r="A200" s="568">
        <v>198</v>
      </c>
      <c r="B200" s="568" t="s">
        <v>1346</v>
      </c>
      <c r="C200" s="573" t="s">
        <v>2803</v>
      </c>
      <c r="D200" s="568" t="s">
        <v>2240</v>
      </c>
      <c r="E200" s="569" t="s">
        <v>1054</v>
      </c>
      <c r="F200" s="571" t="s">
        <v>2804</v>
      </c>
      <c r="G200" s="571" t="s">
        <v>2805</v>
      </c>
      <c r="H200" s="571" t="s">
        <v>2801</v>
      </c>
      <c r="I200" s="571" t="s">
        <v>584</v>
      </c>
      <c r="J200" s="571" t="s">
        <v>2806</v>
      </c>
      <c r="K200" s="572">
        <v>9</v>
      </c>
      <c r="L200" s="381">
        <v>372</v>
      </c>
      <c r="M200" s="381" t="s">
        <v>2688</v>
      </c>
      <c r="XFD200" s="411" t="s">
        <v>2806</v>
      </c>
    </row>
    <row r="201" spans="1:21 16384:16384" ht="21.75" customHeight="1">
      <c r="A201" s="568">
        <v>199</v>
      </c>
      <c r="B201" s="568" t="s">
        <v>1346</v>
      </c>
      <c r="C201" s="573" t="s">
        <v>2807</v>
      </c>
      <c r="D201" s="568" t="s">
        <v>2808</v>
      </c>
      <c r="E201" s="569" t="s">
        <v>2151</v>
      </c>
      <c r="F201" s="571" t="s">
        <v>2809</v>
      </c>
      <c r="G201" s="571" t="s">
        <v>2153</v>
      </c>
      <c r="H201" s="571" t="s">
        <v>159</v>
      </c>
      <c r="I201" s="571" t="s">
        <v>159</v>
      </c>
      <c r="J201" s="571" t="s">
        <v>2810</v>
      </c>
      <c r="K201" s="572">
        <v>10</v>
      </c>
      <c r="L201" s="1"/>
      <c r="M201" s="1"/>
      <c r="XFD201" s="411" t="s">
        <v>2810</v>
      </c>
    </row>
    <row r="202" spans="1:21 16384:16384" ht="21.75" customHeight="1">
      <c r="A202" s="568">
        <v>200</v>
      </c>
      <c r="B202" s="569" t="s">
        <v>1346</v>
      </c>
      <c r="C202" s="573" t="s">
        <v>2811</v>
      </c>
      <c r="D202" s="569" t="s">
        <v>2555</v>
      </c>
      <c r="E202" s="569" t="s">
        <v>1054</v>
      </c>
      <c r="F202" s="571" t="s">
        <v>2812</v>
      </c>
      <c r="G202" s="571" t="s">
        <v>2813</v>
      </c>
      <c r="H202" s="571" t="s">
        <v>2814</v>
      </c>
      <c r="I202" s="571" t="s">
        <v>584</v>
      </c>
      <c r="J202" s="571" t="s">
        <v>2815</v>
      </c>
      <c r="K202" s="572">
        <v>11</v>
      </c>
      <c r="L202" s="381">
        <v>420</v>
      </c>
      <c r="M202" s="381" t="s">
        <v>2816</v>
      </c>
      <c r="XFD202" s="411" t="s">
        <v>2815</v>
      </c>
    </row>
    <row r="203" spans="1:21 16384:16384" ht="21.75" customHeight="1">
      <c r="A203" s="568">
        <v>201</v>
      </c>
      <c r="B203" s="569" t="s">
        <v>1346</v>
      </c>
      <c r="C203" s="573" t="s">
        <v>2817</v>
      </c>
      <c r="D203" s="569" t="s">
        <v>2240</v>
      </c>
      <c r="E203" s="569" t="s">
        <v>1054</v>
      </c>
      <c r="F203" s="571" t="s">
        <v>2818</v>
      </c>
      <c r="G203" s="571" t="s">
        <v>2153</v>
      </c>
      <c r="H203" s="571" t="s">
        <v>159</v>
      </c>
      <c r="I203" s="571" t="s">
        <v>159</v>
      </c>
      <c r="J203" s="571" t="s">
        <v>2819</v>
      </c>
      <c r="K203" s="572">
        <v>12</v>
      </c>
      <c r="L203" s="412"/>
      <c r="M203" s="412"/>
      <c r="XFD203" s="411" t="s">
        <v>2819</v>
      </c>
    </row>
    <row r="204" spans="1:21 16384:16384" ht="21.75" customHeight="1">
      <c r="A204" s="568">
        <v>202</v>
      </c>
      <c r="B204" s="569" t="s">
        <v>1346</v>
      </c>
      <c r="C204" s="573" t="s">
        <v>2820</v>
      </c>
      <c r="D204" s="569" t="s">
        <v>2569</v>
      </c>
      <c r="E204" s="569" t="s">
        <v>1054</v>
      </c>
      <c r="F204" s="571" t="s">
        <v>2821</v>
      </c>
      <c r="G204" s="571" t="s">
        <v>2153</v>
      </c>
      <c r="H204" s="571" t="s">
        <v>159</v>
      </c>
      <c r="I204" s="571" t="s">
        <v>159</v>
      </c>
      <c r="J204" s="571" t="s">
        <v>2822</v>
      </c>
      <c r="K204" s="572">
        <v>13</v>
      </c>
      <c r="L204" s="412"/>
      <c r="M204" s="412"/>
      <c r="XFD204" s="411" t="s">
        <v>2822</v>
      </c>
    </row>
    <row r="205" spans="1:21 16384:16384" ht="21.75" customHeight="1">
      <c r="A205" s="568">
        <v>203</v>
      </c>
      <c r="B205" s="568" t="s">
        <v>1346</v>
      </c>
      <c r="C205" s="573" t="s">
        <v>2823</v>
      </c>
      <c r="D205" s="577" t="s">
        <v>2403</v>
      </c>
      <c r="E205" s="569" t="s">
        <v>1054</v>
      </c>
      <c r="F205" s="571" t="s">
        <v>2824</v>
      </c>
      <c r="G205" s="571" t="s">
        <v>2153</v>
      </c>
      <c r="H205" s="571" t="s">
        <v>159</v>
      </c>
      <c r="I205" s="571" t="s">
        <v>159</v>
      </c>
      <c r="J205" s="571" t="s">
        <v>2806</v>
      </c>
      <c r="K205" s="572">
        <v>14</v>
      </c>
      <c r="L205" s="412"/>
      <c r="M205" s="412"/>
      <c r="XFD205" s="411" t="s">
        <v>2806</v>
      </c>
    </row>
    <row r="206" spans="1:21 16384:16384" ht="21.75" customHeight="1">
      <c r="A206" s="568">
        <v>204</v>
      </c>
      <c r="B206" s="568" t="s">
        <v>1346</v>
      </c>
      <c r="C206" s="573" t="s">
        <v>2825</v>
      </c>
      <c r="D206" s="577" t="s">
        <v>2261</v>
      </c>
      <c r="E206" s="569" t="s">
        <v>1054</v>
      </c>
      <c r="F206" s="571" t="s">
        <v>2826</v>
      </c>
      <c r="G206" s="571" t="s">
        <v>2153</v>
      </c>
      <c r="H206" s="571" t="s">
        <v>159</v>
      </c>
      <c r="I206" s="571" t="s">
        <v>159</v>
      </c>
      <c r="J206" s="571" t="s">
        <v>2827</v>
      </c>
      <c r="K206" s="572">
        <v>15</v>
      </c>
      <c r="L206" s="412"/>
      <c r="M206" s="412"/>
      <c r="XFD206" s="411" t="s">
        <v>2827</v>
      </c>
    </row>
    <row r="207" spans="1:21 16384:16384" ht="21.75" customHeight="1">
      <c r="A207" s="568">
        <v>205</v>
      </c>
      <c r="B207" s="569" t="s">
        <v>1346</v>
      </c>
      <c r="C207" s="573" t="s">
        <v>2825</v>
      </c>
      <c r="D207" s="569" t="s">
        <v>2261</v>
      </c>
      <c r="E207" s="569" t="s">
        <v>1054</v>
      </c>
      <c r="F207" s="571" t="s">
        <v>2826</v>
      </c>
      <c r="G207" s="571" t="s">
        <v>2153</v>
      </c>
      <c r="H207" s="571" t="s">
        <v>159</v>
      </c>
      <c r="I207" s="571" t="s">
        <v>159</v>
      </c>
      <c r="J207" s="571" t="s">
        <v>2828</v>
      </c>
      <c r="K207" s="572">
        <v>16</v>
      </c>
      <c r="L207" s="412"/>
      <c r="M207" s="412"/>
      <c r="XFD207" s="411" t="s">
        <v>2828</v>
      </c>
    </row>
    <row r="208" spans="1:21 16384:16384" ht="21.75" customHeight="1">
      <c r="A208" s="568">
        <v>206</v>
      </c>
      <c r="B208" s="569" t="s">
        <v>1346</v>
      </c>
      <c r="C208" s="573" t="s">
        <v>2829</v>
      </c>
      <c r="D208" s="569" t="s">
        <v>2477</v>
      </c>
      <c r="E208" s="569" t="s">
        <v>1054</v>
      </c>
      <c r="F208" s="571" t="s">
        <v>2830</v>
      </c>
      <c r="G208" s="571" t="s">
        <v>2153</v>
      </c>
      <c r="H208" s="571" t="s">
        <v>159</v>
      </c>
      <c r="I208" s="571" t="s">
        <v>159</v>
      </c>
      <c r="J208" s="571" t="s">
        <v>2828</v>
      </c>
      <c r="K208" s="572">
        <v>17</v>
      </c>
      <c r="L208" s="412"/>
      <c r="M208" s="412"/>
      <c r="XFD208" s="411" t="s">
        <v>2828</v>
      </c>
    </row>
    <row r="209" spans="1:21 16384:16384" ht="21.75" customHeight="1">
      <c r="A209" s="568">
        <v>207</v>
      </c>
      <c r="B209" s="569" t="s">
        <v>1346</v>
      </c>
      <c r="C209" s="573" t="s">
        <v>2831</v>
      </c>
      <c r="D209" s="569" t="s">
        <v>2579</v>
      </c>
      <c r="E209" s="569" t="s">
        <v>1054</v>
      </c>
      <c r="F209" s="571" t="s">
        <v>2832</v>
      </c>
      <c r="G209" s="571" t="s">
        <v>2153</v>
      </c>
      <c r="H209" s="571" t="s">
        <v>159</v>
      </c>
      <c r="I209" s="571" t="s">
        <v>159</v>
      </c>
      <c r="J209" s="571" t="s">
        <v>2833</v>
      </c>
      <c r="K209" s="572">
        <v>18</v>
      </c>
      <c r="L209" s="412"/>
      <c r="M209" s="412"/>
      <c r="XFD209" s="411" t="s">
        <v>2833</v>
      </c>
    </row>
    <row r="210" spans="1:21 16384:16384" ht="21.75" customHeight="1">
      <c r="A210" s="568">
        <v>208</v>
      </c>
      <c r="B210" s="568" t="s">
        <v>1346</v>
      </c>
      <c r="C210" s="573" t="s">
        <v>2834</v>
      </c>
      <c r="D210" s="577" t="s">
        <v>2835</v>
      </c>
      <c r="E210" s="569" t="s">
        <v>1054</v>
      </c>
      <c r="F210" s="571" t="s">
        <v>2836</v>
      </c>
      <c r="G210" s="571" t="s">
        <v>2153</v>
      </c>
      <c r="H210" s="571" t="s">
        <v>159</v>
      </c>
      <c r="I210" s="571" t="s">
        <v>159</v>
      </c>
      <c r="J210" s="571" t="s">
        <v>2259</v>
      </c>
      <c r="K210" s="572">
        <v>19</v>
      </c>
      <c r="L210" s="412"/>
      <c r="M210" s="412"/>
      <c r="XFD210" s="411" t="s">
        <v>2259</v>
      </c>
    </row>
    <row r="211" spans="1:21 16384:16384" ht="21.75" customHeight="1">
      <c r="A211" s="568">
        <v>209</v>
      </c>
      <c r="B211" s="568" t="s">
        <v>1346</v>
      </c>
      <c r="C211" s="573" t="s">
        <v>2837</v>
      </c>
      <c r="D211" s="577" t="s">
        <v>2188</v>
      </c>
      <c r="E211" s="569" t="s">
        <v>2152</v>
      </c>
      <c r="F211" s="571" t="s">
        <v>2838</v>
      </c>
      <c r="G211" s="571" t="s">
        <v>2153</v>
      </c>
      <c r="H211" s="571" t="s">
        <v>159</v>
      </c>
      <c r="I211" s="571" t="s">
        <v>159</v>
      </c>
      <c r="J211" s="571" t="s">
        <v>2839</v>
      </c>
      <c r="K211" s="572">
        <v>20</v>
      </c>
      <c r="L211" s="412"/>
      <c r="M211" s="412"/>
      <c r="XFD211" s="411" t="s">
        <v>2839</v>
      </c>
    </row>
    <row r="212" spans="1:21 16384:16384" ht="21.75" customHeight="1">
      <c r="A212" s="568">
        <v>210</v>
      </c>
      <c r="B212" s="568" t="s">
        <v>1346</v>
      </c>
      <c r="C212" s="573" t="s">
        <v>2837</v>
      </c>
      <c r="D212" s="577" t="s">
        <v>2188</v>
      </c>
      <c r="E212" s="569" t="s">
        <v>2151</v>
      </c>
      <c r="F212" s="571" t="s">
        <v>2838</v>
      </c>
      <c r="G212" s="571" t="s">
        <v>2153</v>
      </c>
      <c r="H212" s="571" t="s">
        <v>159</v>
      </c>
      <c r="I212" s="571" t="s">
        <v>159</v>
      </c>
      <c r="J212" s="571" t="s">
        <v>2839</v>
      </c>
      <c r="K212" s="572">
        <v>21</v>
      </c>
      <c r="L212" s="412"/>
      <c r="M212" s="412"/>
      <c r="XFD212" s="411" t="s">
        <v>2839</v>
      </c>
    </row>
    <row r="213" spans="1:21 16384:16384" ht="21.75" customHeight="1">
      <c r="A213" s="568">
        <v>211</v>
      </c>
      <c r="B213" s="568" t="s">
        <v>1346</v>
      </c>
      <c r="C213" s="573" t="s">
        <v>2840</v>
      </c>
      <c r="D213" s="577" t="s">
        <v>2420</v>
      </c>
      <c r="E213" s="569" t="s">
        <v>1054</v>
      </c>
      <c r="F213" s="571" t="s">
        <v>2841</v>
      </c>
      <c r="G213" s="571" t="s">
        <v>2153</v>
      </c>
      <c r="H213" s="571" t="s">
        <v>159</v>
      </c>
      <c r="I213" s="571" t="s">
        <v>159</v>
      </c>
      <c r="J213" s="571" t="s">
        <v>2842</v>
      </c>
      <c r="K213" s="572">
        <v>22</v>
      </c>
      <c r="L213" s="412"/>
      <c r="M213" s="412"/>
      <c r="XFD213" s="411" t="s">
        <v>2842</v>
      </c>
    </row>
    <row r="214" spans="1:21 16384:16384" ht="21.75" customHeight="1">
      <c r="A214" s="568">
        <v>212</v>
      </c>
      <c r="B214" s="568" t="s">
        <v>1346</v>
      </c>
      <c r="C214" s="573" t="s">
        <v>2843</v>
      </c>
      <c r="D214" s="577" t="s">
        <v>2844</v>
      </c>
      <c r="E214" s="569" t="s">
        <v>2152</v>
      </c>
      <c r="F214" s="571" t="s">
        <v>2845</v>
      </c>
      <c r="G214" s="571" t="s">
        <v>2153</v>
      </c>
      <c r="H214" s="571" t="s">
        <v>159</v>
      </c>
      <c r="I214" s="571" t="s">
        <v>159</v>
      </c>
      <c r="J214" s="571" t="s">
        <v>2846</v>
      </c>
      <c r="K214" s="572">
        <v>23</v>
      </c>
      <c r="L214" s="412"/>
      <c r="M214" s="412"/>
    </row>
    <row r="215" spans="1:21 16384:16384" ht="21.75" customHeight="1">
      <c r="A215" s="568">
        <v>213</v>
      </c>
      <c r="B215" s="568" t="s">
        <v>1346</v>
      </c>
      <c r="C215" s="573" t="s">
        <v>2847</v>
      </c>
      <c r="D215" s="577" t="s">
        <v>2201</v>
      </c>
      <c r="E215" s="569" t="s">
        <v>2152</v>
      </c>
      <c r="F215" s="571" t="s">
        <v>2848</v>
      </c>
      <c r="G215" s="571" t="s">
        <v>2153</v>
      </c>
      <c r="H215" s="571" t="s">
        <v>159</v>
      </c>
      <c r="I215" s="571" t="s">
        <v>159</v>
      </c>
      <c r="J215" s="571" t="s">
        <v>2849</v>
      </c>
      <c r="K215" s="572">
        <v>24</v>
      </c>
      <c r="L215" s="412"/>
      <c r="M215" s="412"/>
    </row>
    <row r="216" spans="1:21 16384:16384" ht="21.75" customHeight="1">
      <c r="A216" s="568">
        <v>214</v>
      </c>
      <c r="B216" s="568" t="s">
        <v>1346</v>
      </c>
      <c r="C216" s="573" t="s">
        <v>2850</v>
      </c>
      <c r="D216" s="577" t="s">
        <v>2851</v>
      </c>
      <c r="E216" s="569" t="s">
        <v>2155</v>
      </c>
      <c r="F216" s="571" t="s">
        <v>2852</v>
      </c>
      <c r="G216" s="571" t="s">
        <v>2153</v>
      </c>
      <c r="H216" s="571" t="s">
        <v>159</v>
      </c>
      <c r="I216" s="571" t="s">
        <v>159</v>
      </c>
      <c r="J216" s="571" t="s">
        <v>2853</v>
      </c>
      <c r="K216" s="572">
        <v>25</v>
      </c>
      <c r="L216" s="412"/>
      <c r="M216" s="412"/>
    </row>
    <row r="217" spans="1:21 16384:16384" ht="21.75" customHeight="1">
      <c r="A217" s="568">
        <v>215</v>
      </c>
      <c r="B217" s="568" t="s">
        <v>1346</v>
      </c>
      <c r="C217" s="573" t="s">
        <v>2854</v>
      </c>
      <c r="D217" s="577" t="s">
        <v>2855</v>
      </c>
      <c r="E217" s="569" t="s">
        <v>2152</v>
      </c>
      <c r="F217" s="571" t="s">
        <v>2856</v>
      </c>
      <c r="G217" s="571" t="s">
        <v>2153</v>
      </c>
      <c r="H217" s="571" t="s">
        <v>159</v>
      </c>
      <c r="I217" s="571" t="s">
        <v>159</v>
      </c>
      <c r="J217" s="571" t="s">
        <v>2857</v>
      </c>
      <c r="K217" s="572">
        <v>26</v>
      </c>
      <c r="L217" s="412"/>
      <c r="M217" s="412"/>
    </row>
    <row r="218" spans="1:21 16384:16384" ht="21.75" customHeight="1">
      <c r="A218" s="568">
        <v>216</v>
      </c>
      <c r="B218" s="568" t="s">
        <v>1346</v>
      </c>
      <c r="C218" s="573" t="s">
        <v>2858</v>
      </c>
      <c r="D218" s="577" t="s">
        <v>2859</v>
      </c>
      <c r="E218" s="569" t="s">
        <v>2152</v>
      </c>
      <c r="F218" s="571" t="s">
        <v>2860</v>
      </c>
      <c r="G218" s="571" t="s">
        <v>2153</v>
      </c>
      <c r="H218" s="571" t="s">
        <v>159</v>
      </c>
      <c r="I218" s="571" t="s">
        <v>159</v>
      </c>
      <c r="J218" s="571" t="s">
        <v>2861</v>
      </c>
      <c r="K218" s="572">
        <v>27</v>
      </c>
      <c r="L218" s="412"/>
      <c r="M218" s="412"/>
    </row>
    <row r="219" spans="1:21 16384:16384" ht="21.75" customHeight="1">
      <c r="A219" s="568">
        <v>217</v>
      </c>
      <c r="B219" s="568" t="s">
        <v>1346</v>
      </c>
      <c r="C219" s="573" t="s">
        <v>2862</v>
      </c>
      <c r="D219" s="577" t="s">
        <v>2863</v>
      </c>
      <c r="E219" s="569" t="s">
        <v>2152</v>
      </c>
      <c r="F219" s="571" t="s">
        <v>2864</v>
      </c>
      <c r="G219" s="571" t="s">
        <v>2153</v>
      </c>
      <c r="H219" s="571" t="s">
        <v>159</v>
      </c>
      <c r="I219" s="571" t="s">
        <v>159</v>
      </c>
      <c r="J219" s="571" t="s">
        <v>2157</v>
      </c>
      <c r="K219" s="572">
        <v>28</v>
      </c>
      <c r="L219" s="412"/>
      <c r="M219" s="412"/>
    </row>
    <row r="220" spans="1:21 16384:16384" ht="21.75" customHeight="1">
      <c r="A220" s="578">
        <v>218</v>
      </c>
      <c r="B220" s="578" t="s">
        <v>1162</v>
      </c>
      <c r="C220" s="579" t="s">
        <v>2865</v>
      </c>
      <c r="D220" s="580" t="s">
        <v>2866</v>
      </c>
      <c r="E220" s="581" t="s">
        <v>2152</v>
      </c>
      <c r="F220" s="582" t="s">
        <v>2867</v>
      </c>
      <c r="G220" s="582" t="s">
        <v>2868</v>
      </c>
      <c r="H220" s="582" t="s">
        <v>2869</v>
      </c>
      <c r="I220" s="582" t="s">
        <v>584</v>
      </c>
      <c r="J220" s="583" t="s">
        <v>2870</v>
      </c>
      <c r="K220" s="584">
        <v>1</v>
      </c>
      <c r="L220" s="482">
        <v>10724</v>
      </c>
      <c r="M220" s="482">
        <v>26</v>
      </c>
      <c r="N220" s="482">
        <v>11</v>
      </c>
      <c r="O220" s="482">
        <v>20</v>
      </c>
      <c r="P220" s="482"/>
      <c r="Q220" s="482"/>
      <c r="R220" s="504">
        <v>12288</v>
      </c>
      <c r="S220" s="504">
        <v>1</v>
      </c>
      <c r="T220" s="504">
        <v>12</v>
      </c>
      <c r="U220" s="504">
        <v>20</v>
      </c>
      <c r="XFD220" s="411" t="s">
        <v>2871</v>
      </c>
    </row>
    <row r="221" spans="1:21 16384:16384" ht="21.75" customHeight="1">
      <c r="A221" s="578">
        <v>219</v>
      </c>
      <c r="B221" s="578" t="s">
        <v>1162</v>
      </c>
      <c r="C221" s="579" t="s">
        <v>2872</v>
      </c>
      <c r="D221" s="585" t="s">
        <v>2228</v>
      </c>
      <c r="E221" s="581" t="s">
        <v>1054</v>
      </c>
      <c r="F221" s="582" t="s">
        <v>2873</v>
      </c>
      <c r="G221" s="582" t="s">
        <v>2874</v>
      </c>
      <c r="H221" s="582" t="s">
        <v>2875</v>
      </c>
      <c r="I221" s="579" t="s">
        <v>584</v>
      </c>
      <c r="J221" s="583" t="s">
        <v>2876</v>
      </c>
      <c r="K221" s="584">
        <v>2</v>
      </c>
      <c r="L221" s="1">
        <v>8794</v>
      </c>
      <c r="M221" s="1" t="s">
        <v>2186</v>
      </c>
      <c r="XFD221" s="411" t="s">
        <v>2876</v>
      </c>
    </row>
    <row r="222" spans="1:21 16384:16384" ht="21.75" customHeight="1">
      <c r="A222" s="578">
        <v>220</v>
      </c>
      <c r="B222" s="578" t="s">
        <v>1162</v>
      </c>
      <c r="C222" s="579" t="s">
        <v>2877</v>
      </c>
      <c r="D222" s="585" t="s">
        <v>2878</v>
      </c>
      <c r="E222" s="581" t="s">
        <v>2152</v>
      </c>
      <c r="F222" s="582" t="s">
        <v>2879</v>
      </c>
      <c r="G222" s="582" t="s">
        <v>2868</v>
      </c>
      <c r="H222" s="582" t="s">
        <v>2869</v>
      </c>
      <c r="I222" s="582" t="s">
        <v>584</v>
      </c>
      <c r="J222" s="583" t="s">
        <v>2880</v>
      </c>
      <c r="K222" s="584">
        <v>3</v>
      </c>
      <c r="L222" s="482">
        <v>10658</v>
      </c>
      <c r="M222" s="482">
        <v>26</v>
      </c>
      <c r="N222" s="482">
        <v>11</v>
      </c>
      <c r="O222" s="482">
        <v>20</v>
      </c>
      <c r="P222" s="482"/>
      <c r="Q222" s="482"/>
      <c r="R222" s="504">
        <v>12288</v>
      </c>
      <c r="S222" s="504">
        <v>1</v>
      </c>
      <c r="T222" s="504">
        <v>12</v>
      </c>
      <c r="U222" s="504">
        <v>20</v>
      </c>
      <c r="XFD222" s="411" t="s">
        <v>2880</v>
      </c>
    </row>
    <row r="223" spans="1:21 16384:16384" ht="21.75" customHeight="1">
      <c r="A223" s="578">
        <v>221</v>
      </c>
      <c r="B223" s="578" t="s">
        <v>1162</v>
      </c>
      <c r="C223" s="579" t="s">
        <v>2881</v>
      </c>
      <c r="D223" s="578" t="s">
        <v>2716</v>
      </c>
      <c r="E223" s="581" t="s">
        <v>1054</v>
      </c>
      <c r="F223" s="582" t="s">
        <v>2882</v>
      </c>
      <c r="G223" s="582" t="s">
        <v>2883</v>
      </c>
      <c r="H223" s="582" t="s">
        <v>2884</v>
      </c>
      <c r="I223" s="582" t="s">
        <v>584</v>
      </c>
      <c r="J223" s="583" t="s">
        <v>2885</v>
      </c>
      <c r="K223" s="584">
        <v>4</v>
      </c>
      <c r="L223" s="381">
        <v>758</v>
      </c>
      <c r="M223" s="381">
        <v>22</v>
      </c>
      <c r="N223" s="381">
        <v>3</v>
      </c>
      <c r="O223" s="381">
        <v>21</v>
      </c>
      <c r="P223" s="381"/>
      <c r="Q223" s="381">
        <v>26</v>
      </c>
      <c r="R223" s="504">
        <v>14376</v>
      </c>
      <c r="S223" s="504">
        <v>30</v>
      </c>
      <c r="T223" s="504">
        <v>3</v>
      </c>
      <c r="U223" s="504">
        <v>21</v>
      </c>
      <c r="XFD223" s="411" t="s">
        <v>2886</v>
      </c>
    </row>
    <row r="224" spans="1:21 16384:16384" ht="21.75" customHeight="1">
      <c r="A224" s="578">
        <v>222</v>
      </c>
      <c r="B224" s="578" t="s">
        <v>1162</v>
      </c>
      <c r="C224" s="579" t="s">
        <v>2887</v>
      </c>
      <c r="D224" s="578" t="s">
        <v>2808</v>
      </c>
      <c r="E224" s="581" t="s">
        <v>2151</v>
      </c>
      <c r="F224" s="582" t="s">
        <v>2888</v>
      </c>
      <c r="G224" s="579" t="s">
        <v>2889</v>
      </c>
      <c r="H224" s="579" t="s">
        <v>2166</v>
      </c>
      <c r="I224" s="579" t="s">
        <v>584</v>
      </c>
      <c r="J224" s="583" t="s">
        <v>2890</v>
      </c>
      <c r="K224" s="584">
        <v>5</v>
      </c>
      <c r="L224" s="1">
        <v>8791</v>
      </c>
      <c r="M224" s="1" t="s">
        <v>2186</v>
      </c>
      <c r="XFD224" s="411" t="s">
        <v>2890</v>
      </c>
    </row>
    <row r="225" spans="1:21 16384:16384" ht="21.75" customHeight="1">
      <c r="A225" s="578">
        <v>223</v>
      </c>
      <c r="B225" s="581" t="s">
        <v>1162</v>
      </c>
      <c r="C225" s="579" t="s">
        <v>2891</v>
      </c>
      <c r="D225" s="581" t="s">
        <v>2534</v>
      </c>
      <c r="E225" s="581" t="s">
        <v>2155</v>
      </c>
      <c r="F225" s="582" t="s">
        <v>2892</v>
      </c>
      <c r="G225" s="579" t="s">
        <v>2153</v>
      </c>
      <c r="H225" s="579" t="s">
        <v>159</v>
      </c>
      <c r="I225" s="579" t="s">
        <v>159</v>
      </c>
      <c r="J225" s="583" t="s">
        <v>2893</v>
      </c>
      <c r="K225" s="584">
        <v>6</v>
      </c>
      <c r="L225" s="412"/>
      <c r="M225" s="412"/>
      <c r="XFD225" s="411" t="s">
        <v>2894</v>
      </c>
    </row>
    <row r="226" spans="1:21 16384:16384" ht="21.75" customHeight="1">
      <c r="A226" s="578">
        <v>224</v>
      </c>
      <c r="B226" s="581" t="s">
        <v>1162</v>
      </c>
      <c r="C226" s="579" t="s">
        <v>2895</v>
      </c>
      <c r="D226" s="581" t="s">
        <v>2896</v>
      </c>
      <c r="E226" s="581" t="s">
        <v>1054</v>
      </c>
      <c r="F226" s="582" t="s">
        <v>2897</v>
      </c>
      <c r="G226" s="582" t="s">
        <v>2898</v>
      </c>
      <c r="H226" s="582" t="s">
        <v>2166</v>
      </c>
      <c r="I226" s="582" t="s">
        <v>584</v>
      </c>
      <c r="J226" s="583" t="s">
        <v>2899</v>
      </c>
      <c r="K226" s="584">
        <v>7</v>
      </c>
      <c r="L226" s="381">
        <v>782</v>
      </c>
      <c r="M226" s="381">
        <v>22</v>
      </c>
      <c r="N226" s="381">
        <v>3</v>
      </c>
      <c r="O226" s="381">
        <v>21</v>
      </c>
      <c r="P226" s="381"/>
      <c r="Q226" s="381">
        <v>26</v>
      </c>
      <c r="R226" s="504">
        <v>14376</v>
      </c>
      <c r="S226" s="504">
        <v>30</v>
      </c>
      <c r="T226" s="504">
        <v>3</v>
      </c>
      <c r="U226" s="504">
        <v>21</v>
      </c>
      <c r="XFD226" s="411" t="s">
        <v>2900</v>
      </c>
    </row>
    <row r="227" spans="1:21 16384:16384" ht="21.75" customHeight="1">
      <c r="A227" s="578">
        <v>225</v>
      </c>
      <c r="B227" s="581" t="s">
        <v>1162</v>
      </c>
      <c r="C227" s="579" t="s">
        <v>2901</v>
      </c>
      <c r="D227" s="581" t="s">
        <v>2274</v>
      </c>
      <c r="E227" s="581" t="s">
        <v>1054</v>
      </c>
      <c r="F227" s="582" t="s">
        <v>2902</v>
      </c>
      <c r="G227" s="582" t="s">
        <v>2903</v>
      </c>
      <c r="H227" s="582" t="s">
        <v>2884</v>
      </c>
      <c r="I227" s="582" t="s">
        <v>584</v>
      </c>
      <c r="J227" s="583" t="s">
        <v>2904</v>
      </c>
      <c r="K227" s="584">
        <v>8</v>
      </c>
      <c r="L227" s="482">
        <v>755</v>
      </c>
      <c r="M227" s="482">
        <v>22</v>
      </c>
      <c r="N227" s="482">
        <v>3</v>
      </c>
      <c r="O227" s="482">
        <v>21</v>
      </c>
      <c r="P227" s="482"/>
      <c r="Q227" s="482">
        <v>26</v>
      </c>
      <c r="R227" s="504">
        <v>14376</v>
      </c>
      <c r="S227" s="504">
        <v>30</v>
      </c>
      <c r="T227" s="504">
        <v>3</v>
      </c>
      <c r="U227" s="504">
        <v>21</v>
      </c>
      <c r="XFD227" s="411" t="s">
        <v>2904</v>
      </c>
    </row>
    <row r="228" spans="1:21 16384:16384" ht="21.75" customHeight="1">
      <c r="A228" s="578">
        <v>226</v>
      </c>
      <c r="B228" s="581" t="s">
        <v>1162</v>
      </c>
      <c r="C228" s="579" t="s">
        <v>2905</v>
      </c>
      <c r="D228" s="581" t="s">
        <v>2264</v>
      </c>
      <c r="E228" s="581" t="s">
        <v>1054</v>
      </c>
      <c r="F228" s="582" t="s">
        <v>2906</v>
      </c>
      <c r="G228" s="579" t="s">
        <v>2153</v>
      </c>
      <c r="H228" s="579" t="s">
        <v>159</v>
      </c>
      <c r="I228" s="579" t="s">
        <v>159</v>
      </c>
      <c r="J228" s="583" t="s">
        <v>2907</v>
      </c>
      <c r="K228" s="584">
        <v>9</v>
      </c>
      <c r="L228" s="482"/>
      <c r="M228" s="482"/>
      <c r="N228" s="482"/>
      <c r="O228" s="482"/>
      <c r="P228" s="482"/>
      <c r="Q228" s="482"/>
      <c r="R228" s="504"/>
      <c r="S228" s="504"/>
      <c r="T228" s="504"/>
      <c r="U228" s="504"/>
      <c r="XFD228" s="411" t="s">
        <v>2907</v>
      </c>
    </row>
    <row r="229" spans="1:21 16384:16384" ht="21.75" customHeight="1">
      <c r="A229" s="578">
        <v>227</v>
      </c>
      <c r="B229" s="581" t="s">
        <v>1162</v>
      </c>
      <c r="C229" s="579" t="s">
        <v>2908</v>
      </c>
      <c r="D229" s="581" t="s">
        <v>2909</v>
      </c>
      <c r="E229" s="581" t="s">
        <v>1054</v>
      </c>
      <c r="F229" s="582" t="s">
        <v>2910</v>
      </c>
      <c r="G229" s="579" t="s">
        <v>2153</v>
      </c>
      <c r="H229" s="579" t="s">
        <v>159</v>
      </c>
      <c r="I229" s="579" t="s">
        <v>159</v>
      </c>
      <c r="J229" s="583" t="s">
        <v>2911</v>
      </c>
      <c r="K229" s="584">
        <v>10</v>
      </c>
      <c r="L229" s="482"/>
      <c r="M229" s="482"/>
      <c r="N229" s="482"/>
      <c r="O229" s="482"/>
      <c r="P229" s="482"/>
      <c r="Q229" s="482"/>
      <c r="R229" s="504"/>
      <c r="S229" s="504"/>
      <c r="T229" s="504"/>
      <c r="U229" s="504"/>
      <c r="XFD229" s="411" t="s">
        <v>2911</v>
      </c>
    </row>
    <row r="230" spans="1:21 16384:16384" ht="21.75" customHeight="1">
      <c r="A230" s="578">
        <v>228</v>
      </c>
      <c r="B230" s="581" t="s">
        <v>1162</v>
      </c>
      <c r="C230" s="579" t="s">
        <v>2912</v>
      </c>
      <c r="D230" s="581" t="s">
        <v>2586</v>
      </c>
      <c r="E230" s="581" t="s">
        <v>2151</v>
      </c>
      <c r="F230" s="582" t="s">
        <v>2913</v>
      </c>
      <c r="G230" s="579" t="s">
        <v>2153</v>
      </c>
      <c r="H230" s="579" t="s">
        <v>159</v>
      </c>
      <c r="I230" s="579" t="s">
        <v>159</v>
      </c>
      <c r="J230" s="583" t="s">
        <v>2914</v>
      </c>
      <c r="K230" s="584">
        <v>11</v>
      </c>
      <c r="L230" s="412"/>
      <c r="M230" s="412"/>
      <c r="XFD230" s="411" t="s">
        <v>2914</v>
      </c>
    </row>
    <row r="231" spans="1:21 16384:16384" ht="21.75" customHeight="1">
      <c r="A231" s="578">
        <v>229</v>
      </c>
      <c r="B231" s="578" t="s">
        <v>1162</v>
      </c>
      <c r="C231" s="579" t="s">
        <v>2915</v>
      </c>
      <c r="D231" s="580" t="s">
        <v>2586</v>
      </c>
      <c r="E231" s="581" t="s">
        <v>1054</v>
      </c>
      <c r="F231" s="582" t="s">
        <v>2916</v>
      </c>
      <c r="G231" s="583" t="s">
        <v>2917</v>
      </c>
      <c r="H231" s="583" t="s">
        <v>2918</v>
      </c>
      <c r="I231" s="582" t="s">
        <v>584</v>
      </c>
      <c r="J231" s="583" t="s">
        <v>2919</v>
      </c>
      <c r="K231" s="584">
        <v>12</v>
      </c>
      <c r="L231" s="482">
        <v>725</v>
      </c>
      <c r="M231" s="482">
        <v>22</v>
      </c>
      <c r="N231" s="482">
        <v>3</v>
      </c>
      <c r="O231" s="482">
        <v>21</v>
      </c>
      <c r="P231" s="482"/>
      <c r="Q231" s="482">
        <v>26</v>
      </c>
      <c r="R231" s="504">
        <v>14376</v>
      </c>
      <c r="S231" s="504">
        <v>30</v>
      </c>
      <c r="T231" s="504">
        <v>3</v>
      </c>
      <c r="U231" s="504">
        <v>21</v>
      </c>
      <c r="XFD231" s="411" t="s">
        <v>2920</v>
      </c>
    </row>
    <row r="232" spans="1:21 16384:16384" ht="21.75" customHeight="1">
      <c r="A232" s="578">
        <v>230</v>
      </c>
      <c r="B232" s="578" t="s">
        <v>1162</v>
      </c>
      <c r="C232" s="579" t="s">
        <v>2921</v>
      </c>
      <c r="D232" s="580" t="s">
        <v>2586</v>
      </c>
      <c r="E232" s="581" t="s">
        <v>1054</v>
      </c>
      <c r="F232" s="582" t="s">
        <v>2916</v>
      </c>
      <c r="G232" s="583" t="s">
        <v>2917</v>
      </c>
      <c r="H232" s="583" t="s">
        <v>2918</v>
      </c>
      <c r="I232" s="582" t="s">
        <v>584</v>
      </c>
      <c r="J232" s="583" t="s">
        <v>2919</v>
      </c>
      <c r="K232" s="584">
        <v>13</v>
      </c>
      <c r="L232" s="482">
        <v>725</v>
      </c>
      <c r="M232" s="482">
        <v>22</v>
      </c>
      <c r="N232" s="482">
        <v>3</v>
      </c>
      <c r="O232" s="482">
        <v>21</v>
      </c>
      <c r="P232" s="482"/>
      <c r="Q232" s="482">
        <v>26</v>
      </c>
      <c r="R232" s="504">
        <v>14376</v>
      </c>
      <c r="S232" s="504">
        <v>30</v>
      </c>
      <c r="T232" s="504">
        <v>3</v>
      </c>
      <c r="U232" s="504">
        <v>21</v>
      </c>
      <c r="XFD232" s="411" t="s">
        <v>2920</v>
      </c>
    </row>
    <row r="233" spans="1:21 16384:16384" ht="21.75" customHeight="1">
      <c r="A233" s="578">
        <v>231</v>
      </c>
      <c r="B233" s="578" t="s">
        <v>1162</v>
      </c>
      <c r="C233" s="579" t="s">
        <v>2922</v>
      </c>
      <c r="D233" s="580" t="s">
        <v>2923</v>
      </c>
      <c r="E233" s="581" t="s">
        <v>2152</v>
      </c>
      <c r="F233" s="582" t="s">
        <v>2924</v>
      </c>
      <c r="G233" s="579" t="s">
        <v>2153</v>
      </c>
      <c r="H233" s="579" t="s">
        <v>159</v>
      </c>
      <c r="I233" s="579" t="s">
        <v>159</v>
      </c>
      <c r="J233" s="583" t="s">
        <v>2925</v>
      </c>
      <c r="K233" s="584">
        <v>14</v>
      </c>
      <c r="L233" s="412"/>
      <c r="M233" s="412"/>
      <c r="XFD233" s="411" t="s">
        <v>2925</v>
      </c>
    </row>
    <row r="234" spans="1:21 16384:16384" ht="21.75" customHeight="1">
      <c r="A234" s="578">
        <v>232</v>
      </c>
      <c r="B234" s="578" t="s">
        <v>1162</v>
      </c>
      <c r="C234" s="579" t="s">
        <v>2926</v>
      </c>
      <c r="D234" s="580" t="s">
        <v>2923</v>
      </c>
      <c r="E234" s="581" t="s">
        <v>2155</v>
      </c>
      <c r="F234" s="582" t="s">
        <v>2927</v>
      </c>
      <c r="G234" s="579" t="s">
        <v>2153</v>
      </c>
      <c r="H234" s="579" t="s">
        <v>159</v>
      </c>
      <c r="I234" s="579" t="s">
        <v>159</v>
      </c>
      <c r="J234" s="583" t="s">
        <v>2928</v>
      </c>
      <c r="K234" s="584">
        <v>15</v>
      </c>
      <c r="L234" s="412"/>
      <c r="M234" s="412"/>
      <c r="XFD234" s="411" t="s">
        <v>2929</v>
      </c>
    </row>
    <row r="235" spans="1:21 16384:16384" ht="21.75" customHeight="1">
      <c r="A235" s="578">
        <v>233</v>
      </c>
      <c r="B235" s="578" t="s">
        <v>1162</v>
      </c>
      <c r="C235" s="579" t="s">
        <v>2930</v>
      </c>
      <c r="D235" s="580" t="s">
        <v>2280</v>
      </c>
      <c r="E235" s="581" t="s">
        <v>1054</v>
      </c>
      <c r="F235" s="582" t="s">
        <v>2931</v>
      </c>
      <c r="G235" s="579" t="s">
        <v>2153</v>
      </c>
      <c r="H235" s="579" t="s">
        <v>159</v>
      </c>
      <c r="I235" s="579" t="s">
        <v>159</v>
      </c>
      <c r="J235" s="583" t="s">
        <v>2932</v>
      </c>
      <c r="K235" s="584">
        <v>16</v>
      </c>
      <c r="L235" s="412"/>
      <c r="M235" s="412"/>
      <c r="XFD235" s="411" t="s">
        <v>2932</v>
      </c>
    </row>
    <row r="236" spans="1:21 16384:16384" ht="21.75" customHeight="1">
      <c r="A236" s="578">
        <v>234</v>
      </c>
      <c r="B236" s="578" t="s">
        <v>1162</v>
      </c>
      <c r="C236" s="579" t="s">
        <v>2933</v>
      </c>
      <c r="D236" s="580" t="s">
        <v>2934</v>
      </c>
      <c r="E236" s="581" t="s">
        <v>2155</v>
      </c>
      <c r="F236" s="582" t="s">
        <v>2935</v>
      </c>
      <c r="G236" s="579" t="s">
        <v>2153</v>
      </c>
      <c r="H236" s="579" t="s">
        <v>159</v>
      </c>
      <c r="I236" s="579" t="s">
        <v>159</v>
      </c>
      <c r="J236" s="583" t="s">
        <v>2936</v>
      </c>
      <c r="K236" s="584">
        <v>17</v>
      </c>
      <c r="L236" s="412"/>
      <c r="M236" s="412"/>
    </row>
    <row r="237" spans="1:21 16384:16384" ht="21.75" customHeight="1">
      <c r="A237" s="578">
        <v>235</v>
      </c>
      <c r="B237" s="578" t="s">
        <v>1162</v>
      </c>
      <c r="C237" s="579" t="s">
        <v>2937</v>
      </c>
      <c r="D237" s="580" t="s">
        <v>2938</v>
      </c>
      <c r="E237" s="581" t="s">
        <v>2151</v>
      </c>
      <c r="F237" s="582" t="s">
        <v>2939</v>
      </c>
      <c r="G237" s="579" t="s">
        <v>2153</v>
      </c>
      <c r="H237" s="579" t="s">
        <v>159</v>
      </c>
      <c r="I237" s="579" t="s">
        <v>159</v>
      </c>
      <c r="J237" s="583" t="s">
        <v>2940</v>
      </c>
      <c r="K237" s="584">
        <v>18</v>
      </c>
      <c r="L237" s="412"/>
      <c r="M237" s="412"/>
    </row>
    <row r="238" spans="1:21 16384:16384" ht="21.75" customHeight="1">
      <c r="A238" s="578">
        <v>236</v>
      </c>
      <c r="B238" s="578" t="s">
        <v>1162</v>
      </c>
      <c r="C238" s="579" t="s">
        <v>2941</v>
      </c>
      <c r="D238" s="580" t="s">
        <v>2942</v>
      </c>
      <c r="E238" s="581" t="s">
        <v>1054</v>
      </c>
      <c r="F238" s="582" t="s">
        <v>2943</v>
      </c>
      <c r="G238" s="579" t="s">
        <v>2153</v>
      </c>
      <c r="H238" s="579" t="s">
        <v>159</v>
      </c>
      <c r="I238" s="579" t="s">
        <v>159</v>
      </c>
      <c r="J238" s="583" t="s">
        <v>2944</v>
      </c>
      <c r="K238" s="584">
        <v>19</v>
      </c>
      <c r="L238" s="412"/>
      <c r="M238" s="412"/>
    </row>
    <row r="239" spans="1:21 16384:16384" ht="21.75" customHeight="1">
      <c r="A239" s="578">
        <v>237</v>
      </c>
      <c r="B239" s="578" t="s">
        <v>1162</v>
      </c>
      <c r="C239" s="579" t="s">
        <v>2945</v>
      </c>
      <c r="D239" s="580" t="s">
        <v>2317</v>
      </c>
      <c r="E239" s="581" t="s">
        <v>2152</v>
      </c>
      <c r="F239" s="582" t="s">
        <v>2946</v>
      </c>
      <c r="G239" s="579" t="s">
        <v>2153</v>
      </c>
      <c r="H239" s="579" t="s">
        <v>159</v>
      </c>
      <c r="I239" s="579" t="s">
        <v>159</v>
      </c>
      <c r="J239" s="583" t="s">
        <v>2947</v>
      </c>
      <c r="K239" s="584">
        <v>20</v>
      </c>
      <c r="L239" s="412"/>
      <c r="M239" s="412"/>
    </row>
    <row r="240" spans="1:21 16384:16384" ht="21.75" customHeight="1">
      <c r="A240" s="578">
        <v>238</v>
      </c>
      <c r="B240" s="578" t="s">
        <v>1162</v>
      </c>
      <c r="C240" s="579" t="s">
        <v>2948</v>
      </c>
      <c r="D240" s="580" t="s">
        <v>2949</v>
      </c>
      <c r="E240" s="581" t="s">
        <v>1054</v>
      </c>
      <c r="F240" s="582" t="s">
        <v>2950</v>
      </c>
      <c r="G240" s="579" t="s">
        <v>2153</v>
      </c>
      <c r="H240" s="579" t="s">
        <v>159</v>
      </c>
      <c r="I240" s="579" t="s">
        <v>159</v>
      </c>
      <c r="J240" s="583" t="s">
        <v>2951</v>
      </c>
      <c r="K240" s="584">
        <v>21</v>
      </c>
      <c r="L240" s="412"/>
      <c r="M240" s="412"/>
    </row>
    <row r="241" spans="1:21 16384:16384" ht="21.75" customHeight="1">
      <c r="A241" s="578">
        <v>239</v>
      </c>
      <c r="B241" s="578" t="s">
        <v>1162</v>
      </c>
      <c r="C241" s="579" t="s">
        <v>2952</v>
      </c>
      <c r="D241" s="580" t="s">
        <v>2953</v>
      </c>
      <c r="E241" s="581" t="s">
        <v>2152</v>
      </c>
      <c r="F241" s="582" t="s">
        <v>2954</v>
      </c>
      <c r="G241" s="579" t="s">
        <v>2153</v>
      </c>
      <c r="H241" s="579" t="s">
        <v>159</v>
      </c>
      <c r="I241" s="579" t="s">
        <v>159</v>
      </c>
      <c r="J241" s="583" t="s">
        <v>2955</v>
      </c>
      <c r="K241" s="584">
        <v>22</v>
      </c>
      <c r="L241" s="412"/>
      <c r="M241" s="412"/>
    </row>
    <row r="242" spans="1:21 16384:16384" ht="21.75" customHeight="1">
      <c r="A242" s="578">
        <v>240</v>
      </c>
      <c r="B242" s="578" t="s">
        <v>1162</v>
      </c>
      <c r="C242" s="579" t="s">
        <v>2956</v>
      </c>
      <c r="D242" s="580" t="s">
        <v>2209</v>
      </c>
      <c r="E242" s="581" t="s">
        <v>2151</v>
      </c>
      <c r="F242" s="582" t="s">
        <v>2957</v>
      </c>
      <c r="G242" s="579" t="s">
        <v>2153</v>
      </c>
      <c r="H242" s="579" t="s">
        <v>159</v>
      </c>
      <c r="I242" s="579" t="s">
        <v>159</v>
      </c>
      <c r="J242" s="583" t="s">
        <v>2958</v>
      </c>
      <c r="K242" s="584">
        <v>23</v>
      </c>
      <c r="L242" s="412"/>
      <c r="M242" s="412"/>
    </row>
    <row r="243" spans="1:21 16384:16384" ht="21.75" customHeight="1">
      <c r="A243" s="586">
        <v>241</v>
      </c>
      <c r="B243" s="586" t="s">
        <v>1163</v>
      </c>
      <c r="C243" s="587" t="s">
        <v>2959</v>
      </c>
      <c r="D243" s="588" t="s">
        <v>2484</v>
      </c>
      <c r="E243" s="589" t="s">
        <v>1054</v>
      </c>
      <c r="F243" s="590" t="s">
        <v>2960</v>
      </c>
      <c r="G243" s="590" t="s">
        <v>2961</v>
      </c>
      <c r="H243" s="590" t="s">
        <v>2962</v>
      </c>
      <c r="I243" s="590" t="s">
        <v>584</v>
      </c>
      <c r="J243" s="590" t="s">
        <v>2963</v>
      </c>
      <c r="K243" s="591">
        <v>1</v>
      </c>
      <c r="L243" s="412">
        <v>5926</v>
      </c>
      <c r="M243" s="412" t="s">
        <v>2558</v>
      </c>
      <c r="XFD243" s="411" t="s">
        <v>2963</v>
      </c>
    </row>
    <row r="244" spans="1:21 16384:16384" ht="21.75" customHeight="1">
      <c r="A244" s="586">
        <v>242</v>
      </c>
      <c r="B244" s="586" t="s">
        <v>1163</v>
      </c>
      <c r="C244" s="587" t="s">
        <v>2964</v>
      </c>
      <c r="D244" s="588" t="s">
        <v>2965</v>
      </c>
      <c r="E244" s="589" t="s">
        <v>2152</v>
      </c>
      <c r="F244" s="590" t="s">
        <v>2966</v>
      </c>
      <c r="G244" s="590" t="s">
        <v>2967</v>
      </c>
      <c r="H244" s="590" t="s">
        <v>2968</v>
      </c>
      <c r="I244" s="590" t="s">
        <v>584</v>
      </c>
      <c r="J244" s="590" t="s">
        <v>2157</v>
      </c>
      <c r="K244" s="591">
        <v>2</v>
      </c>
      <c r="L244" s="412">
        <v>7058</v>
      </c>
      <c r="M244" s="412" t="s">
        <v>2969</v>
      </c>
      <c r="XFD244" s="411" t="s">
        <v>2157</v>
      </c>
    </row>
    <row r="245" spans="1:21 16384:16384" ht="21.75" customHeight="1">
      <c r="A245" s="586">
        <v>243</v>
      </c>
      <c r="B245" s="586" t="s">
        <v>1163</v>
      </c>
      <c r="C245" s="587" t="s">
        <v>2970</v>
      </c>
      <c r="D245" s="588" t="s">
        <v>2971</v>
      </c>
      <c r="E245" s="589" t="s">
        <v>2155</v>
      </c>
      <c r="F245" s="590" t="s">
        <v>2972</v>
      </c>
      <c r="G245" s="516" t="s">
        <v>2973</v>
      </c>
      <c r="H245" s="516" t="s">
        <v>2974</v>
      </c>
      <c r="I245" s="516" t="s">
        <v>2975</v>
      </c>
      <c r="J245" s="590" t="s">
        <v>2976</v>
      </c>
      <c r="K245" s="591">
        <v>3</v>
      </c>
      <c r="L245" s="412">
        <v>8781</v>
      </c>
      <c r="M245" s="412" t="s">
        <v>2186</v>
      </c>
      <c r="XFD245" s="411" t="s">
        <v>2977</v>
      </c>
    </row>
    <row r="246" spans="1:21 16384:16384" ht="21.75" customHeight="1">
      <c r="A246" s="586">
        <v>244</v>
      </c>
      <c r="B246" s="586" t="s">
        <v>1163</v>
      </c>
      <c r="C246" s="587" t="s">
        <v>2978</v>
      </c>
      <c r="D246" s="588" t="s">
        <v>2513</v>
      </c>
      <c r="E246" s="589" t="s">
        <v>1054</v>
      </c>
      <c r="F246" s="590" t="s">
        <v>2979</v>
      </c>
      <c r="G246" s="590" t="s">
        <v>2903</v>
      </c>
      <c r="H246" s="590" t="s">
        <v>2980</v>
      </c>
      <c r="I246" s="590" t="s">
        <v>584</v>
      </c>
      <c r="J246" s="590" t="s">
        <v>2981</v>
      </c>
      <c r="K246" s="591">
        <v>4</v>
      </c>
      <c r="L246" s="412">
        <v>8241</v>
      </c>
      <c r="M246" s="412" t="s">
        <v>2474</v>
      </c>
      <c r="XFD246" s="411" t="s">
        <v>2981</v>
      </c>
    </row>
    <row r="247" spans="1:21 16384:16384" ht="21.75" customHeight="1">
      <c r="A247" s="586">
        <v>245</v>
      </c>
      <c r="B247" s="586" t="s">
        <v>1163</v>
      </c>
      <c r="C247" s="587" t="s">
        <v>2982</v>
      </c>
      <c r="D247" s="592" t="s">
        <v>2216</v>
      </c>
      <c r="E247" s="589" t="s">
        <v>1054</v>
      </c>
      <c r="F247" s="590" t="s">
        <v>2983</v>
      </c>
      <c r="G247" s="590" t="s">
        <v>2984</v>
      </c>
      <c r="H247" s="590" t="s">
        <v>2985</v>
      </c>
      <c r="I247" s="590" t="s">
        <v>584</v>
      </c>
      <c r="J247" s="590" t="s">
        <v>2986</v>
      </c>
      <c r="K247" s="591">
        <v>5</v>
      </c>
      <c r="L247" s="290">
        <v>8250</v>
      </c>
      <c r="M247" s="410" t="s">
        <v>2474</v>
      </c>
      <c r="XFD247" s="411" t="s">
        <v>2986</v>
      </c>
    </row>
    <row r="248" spans="1:21 16384:16384" ht="21.75" customHeight="1">
      <c r="A248" s="586">
        <v>246</v>
      </c>
      <c r="B248" s="586" t="s">
        <v>1163</v>
      </c>
      <c r="C248" s="587" t="s">
        <v>2987</v>
      </c>
      <c r="D248" s="588" t="s">
        <v>2558</v>
      </c>
      <c r="E248" s="589" t="s">
        <v>1054</v>
      </c>
      <c r="F248" s="590" t="s">
        <v>2988</v>
      </c>
      <c r="G248" s="590" t="s">
        <v>2989</v>
      </c>
      <c r="H248" s="590" t="s">
        <v>2990</v>
      </c>
      <c r="I248" s="590" t="s">
        <v>584</v>
      </c>
      <c r="J248" s="590" t="s">
        <v>2259</v>
      </c>
      <c r="K248" s="591">
        <v>6</v>
      </c>
      <c r="L248" s="412">
        <v>8238</v>
      </c>
      <c r="M248" s="412" t="s">
        <v>2474</v>
      </c>
      <c r="XFD248" s="411" t="s">
        <v>2259</v>
      </c>
    </row>
    <row r="249" spans="1:21 16384:16384" ht="21.75" customHeight="1">
      <c r="A249" s="586">
        <v>247</v>
      </c>
      <c r="B249" s="586" t="s">
        <v>1163</v>
      </c>
      <c r="C249" s="587" t="s">
        <v>2991</v>
      </c>
      <c r="D249" s="593" t="s">
        <v>2375</v>
      </c>
      <c r="E249" s="589" t="s">
        <v>1054</v>
      </c>
      <c r="F249" s="590" t="s">
        <v>2992</v>
      </c>
      <c r="G249" s="590" t="s">
        <v>2993</v>
      </c>
      <c r="H249" s="590" t="s">
        <v>2994</v>
      </c>
      <c r="I249" s="590" t="s">
        <v>584</v>
      </c>
      <c r="J249" s="590" t="s">
        <v>2995</v>
      </c>
      <c r="K249" s="591">
        <v>7</v>
      </c>
      <c r="L249" s="1">
        <v>8245</v>
      </c>
      <c r="M249" s="1" t="s">
        <v>2474</v>
      </c>
      <c r="XFD249" s="411" t="s">
        <v>2995</v>
      </c>
    </row>
    <row r="250" spans="1:21 16384:16384" ht="21.75" customHeight="1">
      <c r="A250" s="586">
        <v>248</v>
      </c>
      <c r="B250" s="586" t="s">
        <v>1163</v>
      </c>
      <c r="C250" s="587" t="s">
        <v>2991</v>
      </c>
      <c r="D250" s="586" t="s">
        <v>2375</v>
      </c>
      <c r="E250" s="589" t="s">
        <v>1054</v>
      </c>
      <c r="F250" s="590" t="s">
        <v>2992</v>
      </c>
      <c r="G250" s="590" t="s">
        <v>2993</v>
      </c>
      <c r="H250" s="590" t="s">
        <v>2994</v>
      </c>
      <c r="I250" s="590" t="s">
        <v>584</v>
      </c>
      <c r="J250" s="590" t="s">
        <v>2995</v>
      </c>
      <c r="K250" s="591">
        <v>8</v>
      </c>
      <c r="L250" s="1">
        <v>8245</v>
      </c>
      <c r="M250" s="1" t="s">
        <v>2474</v>
      </c>
      <c r="XFD250" s="411" t="s">
        <v>2995</v>
      </c>
    </row>
    <row r="251" spans="1:21 16384:16384" ht="21.75" customHeight="1">
      <c r="A251" s="586">
        <v>249</v>
      </c>
      <c r="B251" s="586" t="s">
        <v>1163</v>
      </c>
      <c r="C251" s="587" t="s">
        <v>2996</v>
      </c>
      <c r="D251" s="593" t="s">
        <v>2997</v>
      </c>
      <c r="E251" s="589" t="s">
        <v>2152</v>
      </c>
      <c r="F251" s="590" t="s">
        <v>2998</v>
      </c>
      <c r="G251" s="516" t="s">
        <v>2999</v>
      </c>
      <c r="H251" s="516" t="s">
        <v>159</v>
      </c>
      <c r="I251" s="516" t="s">
        <v>159</v>
      </c>
      <c r="J251" s="590" t="s">
        <v>3000</v>
      </c>
      <c r="K251" s="591">
        <v>9</v>
      </c>
      <c r="L251" s="482">
        <v>9564</v>
      </c>
      <c r="M251" s="482">
        <v>21</v>
      </c>
      <c r="N251" s="482">
        <v>10</v>
      </c>
      <c r="O251" s="482">
        <v>20</v>
      </c>
      <c r="XFD251" s="411" t="s">
        <v>3000</v>
      </c>
    </row>
    <row r="252" spans="1:21 16384:16384" ht="21.75" customHeight="1">
      <c r="A252" s="586">
        <v>250</v>
      </c>
      <c r="B252" s="586" t="s">
        <v>1163</v>
      </c>
      <c r="C252" s="587" t="s">
        <v>3001</v>
      </c>
      <c r="D252" s="588" t="s">
        <v>3002</v>
      </c>
      <c r="E252" s="589" t="s">
        <v>1054</v>
      </c>
      <c r="F252" s="590" t="s">
        <v>3003</v>
      </c>
      <c r="G252" s="516" t="s">
        <v>3004</v>
      </c>
      <c r="H252" s="516" t="s">
        <v>3005</v>
      </c>
      <c r="I252" s="516" t="s">
        <v>3006</v>
      </c>
      <c r="J252" s="590" t="s">
        <v>3006</v>
      </c>
      <c r="K252" s="591">
        <v>10</v>
      </c>
      <c r="L252" s="381">
        <v>10526</v>
      </c>
      <c r="M252" s="381">
        <v>26</v>
      </c>
      <c r="N252" s="381">
        <v>11</v>
      </c>
      <c r="O252" s="381">
        <v>20</v>
      </c>
      <c r="P252" s="381"/>
      <c r="Q252" s="381"/>
      <c r="R252" s="381">
        <v>12290</v>
      </c>
      <c r="S252" s="504">
        <v>1</v>
      </c>
      <c r="T252" s="504">
        <v>12</v>
      </c>
      <c r="U252" s="504">
        <v>20</v>
      </c>
      <c r="XFD252" s="411" t="s">
        <v>3006</v>
      </c>
    </row>
    <row r="253" spans="1:21 16384:16384" ht="21.75" customHeight="1">
      <c r="A253" s="586">
        <v>251</v>
      </c>
      <c r="B253" s="586" t="s">
        <v>1163</v>
      </c>
      <c r="C253" s="587" t="s">
        <v>3007</v>
      </c>
      <c r="D253" s="586" t="s">
        <v>3008</v>
      </c>
      <c r="E253" s="589" t="s">
        <v>1054</v>
      </c>
      <c r="F253" s="590" t="s">
        <v>3009</v>
      </c>
      <c r="G253" s="590" t="s">
        <v>3010</v>
      </c>
      <c r="H253" s="590" t="s">
        <v>3011</v>
      </c>
      <c r="I253" s="590" t="s">
        <v>584</v>
      </c>
      <c r="J253" s="590" t="s">
        <v>3012</v>
      </c>
      <c r="K253" s="591">
        <v>11</v>
      </c>
      <c r="L253" s="1">
        <v>8885</v>
      </c>
      <c r="M253" s="1" t="s">
        <v>2181</v>
      </c>
      <c r="XFD253" s="411" t="s">
        <v>3012</v>
      </c>
    </row>
    <row r="254" spans="1:21 16384:16384" ht="21.75" customHeight="1">
      <c r="A254" s="586">
        <v>252</v>
      </c>
      <c r="B254" s="586" t="s">
        <v>1163</v>
      </c>
      <c r="C254" s="587" t="s">
        <v>3007</v>
      </c>
      <c r="D254" s="586" t="s">
        <v>3008</v>
      </c>
      <c r="E254" s="589" t="s">
        <v>1054</v>
      </c>
      <c r="F254" s="590" t="s">
        <v>3009</v>
      </c>
      <c r="G254" s="590" t="s">
        <v>3010</v>
      </c>
      <c r="H254" s="590" t="s">
        <v>3011</v>
      </c>
      <c r="I254" s="590" t="s">
        <v>584</v>
      </c>
      <c r="J254" s="590" t="s">
        <v>3012</v>
      </c>
      <c r="K254" s="591">
        <v>12</v>
      </c>
      <c r="L254" s="1">
        <v>8885</v>
      </c>
      <c r="M254" s="1" t="s">
        <v>2181</v>
      </c>
      <c r="XFD254" s="411" t="s">
        <v>3012</v>
      </c>
    </row>
    <row r="255" spans="1:21 16384:16384" ht="21.75" customHeight="1">
      <c r="A255" s="586">
        <v>253</v>
      </c>
      <c r="B255" s="586" t="s">
        <v>1163</v>
      </c>
      <c r="C255" s="587" t="s">
        <v>3013</v>
      </c>
      <c r="D255" s="594" t="s">
        <v>2555</v>
      </c>
      <c r="E255" s="589" t="s">
        <v>1054</v>
      </c>
      <c r="F255" s="590" t="s">
        <v>3014</v>
      </c>
      <c r="G255" s="516" t="s">
        <v>3015</v>
      </c>
      <c r="H255" s="516" t="s">
        <v>3016</v>
      </c>
      <c r="I255" s="516" t="s">
        <v>584</v>
      </c>
      <c r="J255" s="590" t="s">
        <v>2259</v>
      </c>
      <c r="K255" s="591">
        <v>13</v>
      </c>
      <c r="L255" s="381">
        <v>10523</v>
      </c>
      <c r="M255" s="381">
        <v>26</v>
      </c>
      <c r="N255" s="381">
        <v>11</v>
      </c>
      <c r="O255" s="381">
        <v>20</v>
      </c>
      <c r="XFD255" s="411" t="s">
        <v>2259</v>
      </c>
    </row>
    <row r="256" spans="1:21 16384:16384" ht="21.75" customHeight="1">
      <c r="A256" s="586">
        <v>254</v>
      </c>
      <c r="B256" s="586" t="s">
        <v>1163</v>
      </c>
      <c r="C256" s="587" t="s">
        <v>3017</v>
      </c>
      <c r="D256" s="594" t="s">
        <v>2565</v>
      </c>
      <c r="E256" s="589" t="s">
        <v>1054</v>
      </c>
      <c r="F256" s="590" t="s">
        <v>3018</v>
      </c>
      <c r="G256" s="590" t="s">
        <v>3019</v>
      </c>
      <c r="H256" s="590" t="s">
        <v>3011</v>
      </c>
      <c r="I256" s="590" t="s">
        <v>584</v>
      </c>
      <c r="J256" s="590" t="s">
        <v>3020</v>
      </c>
      <c r="K256" s="591">
        <v>14</v>
      </c>
      <c r="L256" s="412">
        <v>8888</v>
      </c>
      <c r="M256" s="412" t="s">
        <v>2181</v>
      </c>
      <c r="XFD256" s="411" t="s">
        <v>3020</v>
      </c>
    </row>
    <row r="257" spans="1:22 16384:16384" ht="21.75" customHeight="1">
      <c r="A257" s="586">
        <v>255</v>
      </c>
      <c r="B257" s="586" t="s">
        <v>1163</v>
      </c>
      <c r="C257" s="587" t="s">
        <v>3021</v>
      </c>
      <c r="D257" s="594" t="s">
        <v>2474</v>
      </c>
      <c r="E257" s="589" t="s">
        <v>2152</v>
      </c>
      <c r="F257" s="590" t="s">
        <v>3022</v>
      </c>
      <c r="G257" s="516" t="s">
        <v>3023</v>
      </c>
      <c r="H257" s="516" t="s">
        <v>159</v>
      </c>
      <c r="I257" s="516" t="s">
        <v>159</v>
      </c>
      <c r="J257" s="590" t="s">
        <v>2157</v>
      </c>
      <c r="K257" s="591">
        <v>15</v>
      </c>
      <c r="L257" s="482">
        <v>9711</v>
      </c>
      <c r="M257" s="482">
        <v>26</v>
      </c>
      <c r="N257" s="482">
        <v>10</v>
      </c>
      <c r="O257" s="482">
        <v>20</v>
      </c>
      <c r="P257" s="482"/>
      <c r="Q257" s="482"/>
      <c r="R257" s="482"/>
      <c r="S257" s="482"/>
      <c r="T257" s="482"/>
      <c r="U257" s="482"/>
      <c r="XFD257" s="411" t="s">
        <v>2157</v>
      </c>
    </row>
    <row r="258" spans="1:22 16384:16384" ht="21.75" customHeight="1">
      <c r="A258" s="586">
        <v>256</v>
      </c>
      <c r="B258" s="586" t="s">
        <v>1163</v>
      </c>
      <c r="C258" s="587" t="s">
        <v>3024</v>
      </c>
      <c r="D258" s="595" t="s">
        <v>3025</v>
      </c>
      <c r="E258" s="589" t="s">
        <v>2151</v>
      </c>
      <c r="F258" s="590" t="s">
        <v>3026</v>
      </c>
      <c r="G258" s="516" t="s">
        <v>3027</v>
      </c>
      <c r="H258" s="516" t="s">
        <v>3028</v>
      </c>
      <c r="I258" s="516" t="s">
        <v>3029</v>
      </c>
      <c r="J258" s="590" t="s">
        <v>3030</v>
      </c>
      <c r="K258" s="591">
        <v>16</v>
      </c>
      <c r="L258" s="482">
        <v>10556</v>
      </c>
      <c r="M258" s="482">
        <v>26</v>
      </c>
      <c r="N258" s="482">
        <v>11</v>
      </c>
      <c r="O258" s="482">
        <v>20</v>
      </c>
      <c r="P258" s="482"/>
      <c r="Q258" s="482"/>
      <c r="R258" s="381">
        <v>12290</v>
      </c>
      <c r="S258" s="504">
        <v>1</v>
      </c>
      <c r="T258" s="504">
        <v>12</v>
      </c>
      <c r="U258" s="504">
        <v>20</v>
      </c>
      <c r="XFD258" s="411" t="s">
        <v>3030</v>
      </c>
    </row>
    <row r="259" spans="1:22 16384:16384" ht="21.75" customHeight="1">
      <c r="A259" s="586">
        <v>257</v>
      </c>
      <c r="B259" s="589" t="s">
        <v>1163</v>
      </c>
      <c r="C259" s="587" t="s">
        <v>3031</v>
      </c>
      <c r="D259" s="589" t="s">
        <v>2403</v>
      </c>
      <c r="E259" s="589" t="s">
        <v>2155</v>
      </c>
      <c r="F259" s="596" t="s">
        <v>3032</v>
      </c>
      <c r="G259" s="516" t="s">
        <v>3033</v>
      </c>
      <c r="H259" s="516" t="s">
        <v>3034</v>
      </c>
      <c r="I259" s="516" t="s">
        <v>3035</v>
      </c>
      <c r="J259" s="590" t="s">
        <v>3036</v>
      </c>
      <c r="K259" s="591">
        <v>17</v>
      </c>
      <c r="L259" s="482">
        <v>10559</v>
      </c>
      <c r="M259" s="482">
        <v>26</v>
      </c>
      <c r="N259" s="482">
        <v>11</v>
      </c>
      <c r="O259" s="482">
        <v>20</v>
      </c>
      <c r="P259" s="482"/>
      <c r="Q259" s="482"/>
      <c r="R259" s="381">
        <v>12290</v>
      </c>
      <c r="S259" s="504">
        <v>1</v>
      </c>
      <c r="T259" s="504">
        <v>12</v>
      </c>
      <c r="U259" s="504">
        <v>20</v>
      </c>
      <c r="XFD259" s="411" t="s">
        <v>3036</v>
      </c>
    </row>
    <row r="260" spans="1:22 16384:16384" ht="21.75" customHeight="1">
      <c r="A260" s="586">
        <v>258</v>
      </c>
      <c r="B260" s="589" t="s">
        <v>1163</v>
      </c>
      <c r="C260" s="587" t="s">
        <v>3037</v>
      </c>
      <c r="D260" s="589" t="s">
        <v>3025</v>
      </c>
      <c r="E260" s="589" t="s">
        <v>1054</v>
      </c>
      <c r="F260" s="596" t="s">
        <v>3038</v>
      </c>
      <c r="G260" s="590" t="s">
        <v>2153</v>
      </c>
      <c r="H260" s="590" t="s">
        <v>159</v>
      </c>
      <c r="I260" s="590" t="s">
        <v>159</v>
      </c>
      <c r="J260" s="590" t="s">
        <v>3039</v>
      </c>
      <c r="K260" s="591">
        <v>18</v>
      </c>
      <c r="L260" s="482"/>
      <c r="M260" s="482"/>
      <c r="N260" s="482"/>
      <c r="O260" s="482"/>
      <c r="P260" s="482"/>
      <c r="Q260" s="482"/>
      <c r="R260" s="482"/>
      <c r="S260" s="482"/>
      <c r="T260" s="482"/>
      <c r="U260" s="482"/>
      <c r="XFD260" s="411" t="s">
        <v>3039</v>
      </c>
    </row>
    <row r="261" spans="1:22 16384:16384" ht="21.75" customHeight="1">
      <c r="A261" s="586">
        <v>259</v>
      </c>
      <c r="B261" s="589" t="s">
        <v>1163</v>
      </c>
      <c r="C261" s="587" t="s">
        <v>3040</v>
      </c>
      <c r="D261" s="589" t="s">
        <v>2412</v>
      </c>
      <c r="E261" s="589" t="s">
        <v>1054</v>
      </c>
      <c r="F261" s="596" t="s">
        <v>3041</v>
      </c>
      <c r="G261" s="516" t="s">
        <v>3042</v>
      </c>
      <c r="H261" s="516" t="s">
        <v>3043</v>
      </c>
      <c r="I261" s="516" t="s">
        <v>3044</v>
      </c>
      <c r="J261" s="590" t="s">
        <v>3045</v>
      </c>
      <c r="K261" s="591">
        <v>19</v>
      </c>
      <c r="L261" s="482">
        <v>10553</v>
      </c>
      <c r="M261" s="482">
        <v>26</v>
      </c>
      <c r="N261" s="482">
        <v>11</v>
      </c>
      <c r="O261" s="482">
        <v>20</v>
      </c>
      <c r="P261" s="482"/>
      <c r="Q261" s="482"/>
      <c r="R261" s="381">
        <v>12290</v>
      </c>
      <c r="S261" s="504">
        <v>1</v>
      </c>
      <c r="T261" s="504">
        <v>12</v>
      </c>
      <c r="U261" s="504">
        <v>20</v>
      </c>
      <c r="XFD261" s="411" t="s">
        <v>3045</v>
      </c>
    </row>
    <row r="262" spans="1:22 16384:16384" ht="21.75" customHeight="1">
      <c r="A262" s="586">
        <v>260</v>
      </c>
      <c r="B262" s="589" t="s">
        <v>1163</v>
      </c>
      <c r="C262" s="587" t="s">
        <v>3040</v>
      </c>
      <c r="D262" s="589" t="s">
        <v>2412</v>
      </c>
      <c r="E262" s="589" t="s">
        <v>1054</v>
      </c>
      <c r="F262" s="596" t="s">
        <v>3041</v>
      </c>
      <c r="G262" s="516" t="s">
        <v>3042</v>
      </c>
      <c r="H262" s="516" t="s">
        <v>3043</v>
      </c>
      <c r="I262" s="516" t="s">
        <v>3044</v>
      </c>
      <c r="J262" s="590" t="s">
        <v>3045</v>
      </c>
      <c r="K262" s="591">
        <v>20</v>
      </c>
      <c r="L262" s="482">
        <v>10553</v>
      </c>
      <c r="M262" s="482">
        <v>26</v>
      </c>
      <c r="N262" s="482">
        <v>11</v>
      </c>
      <c r="O262" s="482">
        <v>20</v>
      </c>
      <c r="P262" s="482"/>
      <c r="Q262" s="482"/>
      <c r="R262" s="381">
        <v>12290</v>
      </c>
      <c r="S262" s="504">
        <v>1</v>
      </c>
      <c r="T262" s="504">
        <v>12</v>
      </c>
      <c r="U262" s="504">
        <v>20</v>
      </c>
      <c r="XFD262" s="411" t="s">
        <v>3045</v>
      </c>
    </row>
    <row r="263" spans="1:22 16384:16384" ht="21.75" customHeight="1">
      <c r="A263" s="586">
        <v>261</v>
      </c>
      <c r="B263" s="589" t="s">
        <v>1163</v>
      </c>
      <c r="C263" s="587" t="s">
        <v>3046</v>
      </c>
      <c r="D263" s="589" t="s">
        <v>2403</v>
      </c>
      <c r="E263" s="589" t="s">
        <v>2151</v>
      </c>
      <c r="F263" s="596" t="s">
        <v>3047</v>
      </c>
      <c r="G263" s="590" t="s">
        <v>2153</v>
      </c>
      <c r="H263" s="590" t="s">
        <v>159</v>
      </c>
      <c r="I263" s="590" t="s">
        <v>159</v>
      </c>
      <c r="J263" s="590" t="s">
        <v>3048</v>
      </c>
      <c r="K263" s="591">
        <v>21</v>
      </c>
      <c r="L263" s="597"/>
      <c r="M263" s="597"/>
      <c r="N263" s="597"/>
      <c r="O263" s="597"/>
      <c r="P263" s="597"/>
      <c r="Q263" s="597"/>
      <c r="R263" s="597"/>
      <c r="S263" s="597"/>
      <c r="T263" s="597"/>
      <c r="U263" s="597"/>
      <c r="XFD263" s="411" t="s">
        <v>3048</v>
      </c>
    </row>
    <row r="264" spans="1:22 16384:16384" ht="21.75" customHeight="1">
      <c r="A264" s="586">
        <v>262</v>
      </c>
      <c r="B264" s="589" t="s">
        <v>1163</v>
      </c>
      <c r="C264" s="587" t="s">
        <v>3049</v>
      </c>
      <c r="D264" s="589" t="s">
        <v>3050</v>
      </c>
      <c r="E264" s="589" t="s">
        <v>2151</v>
      </c>
      <c r="F264" s="596" t="s">
        <v>3051</v>
      </c>
      <c r="G264" s="516" t="s">
        <v>3052</v>
      </c>
      <c r="H264" s="516" t="s">
        <v>159</v>
      </c>
      <c r="I264" s="516" t="s">
        <v>159</v>
      </c>
      <c r="J264" s="590" t="s">
        <v>3053</v>
      </c>
      <c r="K264" s="591">
        <v>22</v>
      </c>
      <c r="L264" s="482">
        <v>10562</v>
      </c>
      <c r="M264" s="482">
        <v>26</v>
      </c>
      <c r="N264" s="482">
        <v>11</v>
      </c>
      <c r="O264" s="482">
        <v>20</v>
      </c>
      <c r="P264" s="482"/>
      <c r="Q264" s="482"/>
      <c r="R264" s="381">
        <v>12290</v>
      </c>
      <c r="S264" s="504">
        <v>1</v>
      </c>
      <c r="T264" s="504">
        <v>12</v>
      </c>
      <c r="U264" s="504">
        <v>20</v>
      </c>
      <c r="XFD264" s="411" t="s">
        <v>3053</v>
      </c>
    </row>
    <row r="265" spans="1:22 16384:16384" ht="21.75" customHeight="1">
      <c r="A265" s="586">
        <v>263</v>
      </c>
      <c r="B265" s="589" t="s">
        <v>1163</v>
      </c>
      <c r="C265" s="587" t="s">
        <v>3049</v>
      </c>
      <c r="D265" s="589" t="s">
        <v>3050</v>
      </c>
      <c r="E265" s="589" t="s">
        <v>2151</v>
      </c>
      <c r="F265" s="596" t="s">
        <v>3051</v>
      </c>
      <c r="G265" s="516" t="s">
        <v>3054</v>
      </c>
      <c r="H265" s="516" t="s">
        <v>159</v>
      </c>
      <c r="I265" s="516" t="s">
        <v>159</v>
      </c>
      <c r="J265" s="590" t="s">
        <v>3053</v>
      </c>
      <c r="K265" s="591">
        <v>23</v>
      </c>
      <c r="L265" s="482">
        <v>10562</v>
      </c>
      <c r="M265" s="482">
        <v>26</v>
      </c>
      <c r="N265" s="482">
        <v>11</v>
      </c>
      <c r="O265" s="482">
        <v>20</v>
      </c>
      <c r="P265" s="482"/>
      <c r="Q265" s="482"/>
      <c r="R265" s="381">
        <v>12290</v>
      </c>
      <c r="S265" s="504">
        <v>1</v>
      </c>
      <c r="T265" s="504">
        <v>12</v>
      </c>
      <c r="U265" s="504">
        <v>20</v>
      </c>
      <c r="XFD265" s="411" t="s">
        <v>3053</v>
      </c>
    </row>
    <row r="266" spans="1:22 16384:16384" ht="21.75" customHeight="1">
      <c r="A266" s="586">
        <v>264</v>
      </c>
      <c r="B266" s="586" t="s">
        <v>1163</v>
      </c>
      <c r="C266" s="587" t="s">
        <v>3055</v>
      </c>
      <c r="D266" s="586" t="s">
        <v>3056</v>
      </c>
      <c r="E266" s="589" t="s">
        <v>2152</v>
      </c>
      <c r="F266" s="590" t="s">
        <v>3057</v>
      </c>
      <c r="G266" s="516" t="s">
        <v>3058</v>
      </c>
      <c r="H266" s="516" t="s">
        <v>3011</v>
      </c>
      <c r="I266" s="516" t="s">
        <v>584</v>
      </c>
      <c r="J266" s="590" t="s">
        <v>3059</v>
      </c>
      <c r="K266" s="591">
        <v>24</v>
      </c>
      <c r="L266" s="482">
        <v>10595</v>
      </c>
      <c r="M266" s="482">
        <v>26</v>
      </c>
      <c r="N266" s="482">
        <v>11</v>
      </c>
      <c r="O266" s="482">
        <v>20</v>
      </c>
      <c r="P266" s="482"/>
      <c r="Q266" s="482"/>
      <c r="R266" s="381">
        <v>12290</v>
      </c>
      <c r="S266" s="504">
        <v>1</v>
      </c>
      <c r="T266" s="504">
        <v>12</v>
      </c>
      <c r="U266" s="504">
        <v>20</v>
      </c>
      <c r="XFD266" s="411" t="s">
        <v>3059</v>
      </c>
    </row>
    <row r="267" spans="1:22 16384:16384" ht="21.75" customHeight="1">
      <c r="A267" s="586">
        <v>265</v>
      </c>
      <c r="B267" s="586" t="s">
        <v>1163</v>
      </c>
      <c r="C267" s="587" t="s">
        <v>3060</v>
      </c>
      <c r="D267" s="586" t="s">
        <v>2192</v>
      </c>
      <c r="E267" s="589" t="s">
        <v>1054</v>
      </c>
      <c r="F267" s="590" t="s">
        <v>3061</v>
      </c>
      <c r="G267" s="516" t="s">
        <v>3062</v>
      </c>
      <c r="H267" s="516" t="s">
        <v>3063</v>
      </c>
      <c r="I267" s="516" t="s">
        <v>3064</v>
      </c>
      <c r="J267" s="590" t="s">
        <v>3065</v>
      </c>
      <c r="K267" s="591">
        <v>25</v>
      </c>
      <c r="L267" s="482">
        <v>281</v>
      </c>
      <c r="M267" s="482">
        <v>1</v>
      </c>
      <c r="N267" s="482">
        <v>2</v>
      </c>
      <c r="O267" s="482">
        <v>21</v>
      </c>
      <c r="P267" s="482"/>
      <c r="Q267" s="482">
        <v>2.2599999999999998</v>
      </c>
      <c r="R267" s="482">
        <v>6492</v>
      </c>
      <c r="S267" s="482">
        <v>5</v>
      </c>
      <c r="T267" s="482">
        <v>2</v>
      </c>
      <c r="U267" s="482">
        <v>21</v>
      </c>
      <c r="XFD267" s="411" t="s">
        <v>3065</v>
      </c>
    </row>
    <row r="268" spans="1:22 16384:16384" ht="21.75" customHeight="1">
      <c r="A268" s="586">
        <v>266</v>
      </c>
      <c r="B268" s="586" t="s">
        <v>1163</v>
      </c>
      <c r="C268" s="587" t="s">
        <v>3066</v>
      </c>
      <c r="D268" s="586" t="s">
        <v>3067</v>
      </c>
      <c r="E268" s="589" t="s">
        <v>2152</v>
      </c>
      <c r="F268" s="590" t="s">
        <v>3068</v>
      </c>
      <c r="G268" s="516" t="s">
        <v>3069</v>
      </c>
      <c r="H268" s="516" t="s">
        <v>3070</v>
      </c>
      <c r="I268" s="516" t="s">
        <v>3071</v>
      </c>
      <c r="J268" s="590" t="s">
        <v>3072</v>
      </c>
      <c r="K268" s="591">
        <v>26</v>
      </c>
      <c r="L268" s="482">
        <v>9723</v>
      </c>
      <c r="M268" s="482">
        <v>26</v>
      </c>
      <c r="N268" s="482">
        <v>10</v>
      </c>
      <c r="O268" s="482">
        <v>20</v>
      </c>
      <c r="P268" s="482"/>
      <c r="Q268" s="482"/>
      <c r="R268" s="482"/>
      <c r="S268" s="482"/>
      <c r="T268" s="482"/>
      <c r="U268" s="482"/>
      <c r="V268" s="482"/>
      <c r="XFD268" s="411" t="s">
        <v>3072</v>
      </c>
    </row>
    <row r="269" spans="1:22 16384:16384" ht="21.75" customHeight="1">
      <c r="A269" s="586">
        <v>267</v>
      </c>
      <c r="B269" s="586" t="s">
        <v>1163</v>
      </c>
      <c r="C269" s="587" t="s">
        <v>3073</v>
      </c>
      <c r="D269" s="586" t="s">
        <v>3074</v>
      </c>
      <c r="E269" s="589" t="s">
        <v>1054</v>
      </c>
      <c r="F269" s="590" t="s">
        <v>2613</v>
      </c>
      <c r="G269" s="516" t="s">
        <v>3075</v>
      </c>
      <c r="H269" s="516" t="s">
        <v>3076</v>
      </c>
      <c r="I269" s="516" t="s">
        <v>584</v>
      </c>
      <c r="J269" s="516" t="s">
        <v>2986</v>
      </c>
      <c r="K269" s="591">
        <v>27</v>
      </c>
      <c r="L269" s="426">
        <v>284</v>
      </c>
      <c r="M269" s="426">
        <v>1</v>
      </c>
      <c r="N269" s="426">
        <v>2</v>
      </c>
      <c r="O269" s="426">
        <v>21</v>
      </c>
      <c r="P269" s="426">
        <v>2.2599999999999998</v>
      </c>
      <c r="Q269" s="426"/>
      <c r="R269" s="426">
        <v>6492</v>
      </c>
      <c r="S269" s="426">
        <v>5</v>
      </c>
      <c r="T269" s="426">
        <v>2</v>
      </c>
      <c r="U269" s="426">
        <v>21</v>
      </c>
    </row>
    <row r="270" spans="1:22 16384:16384" ht="21.75" customHeight="1">
      <c r="A270" s="586">
        <v>268</v>
      </c>
      <c r="B270" s="586" t="s">
        <v>1163</v>
      </c>
      <c r="C270" s="587" t="s">
        <v>3077</v>
      </c>
      <c r="D270" s="586" t="s">
        <v>3078</v>
      </c>
      <c r="E270" s="589" t="s">
        <v>2152</v>
      </c>
      <c r="F270" s="590" t="s">
        <v>3079</v>
      </c>
      <c r="G270" s="516" t="s">
        <v>3080</v>
      </c>
      <c r="H270" s="516" t="s">
        <v>3081</v>
      </c>
      <c r="I270" s="516" t="s">
        <v>159</v>
      </c>
      <c r="J270" s="516" t="s">
        <v>2157</v>
      </c>
      <c r="K270" s="591">
        <v>28</v>
      </c>
      <c r="L270" s="426">
        <v>177</v>
      </c>
      <c r="M270" s="426">
        <v>27</v>
      </c>
      <c r="N270" s="426">
        <v>1</v>
      </c>
      <c r="O270" s="426">
        <v>21</v>
      </c>
      <c r="P270" s="426">
        <v>2.2599999999999998</v>
      </c>
      <c r="Q270" s="426"/>
      <c r="R270" s="426">
        <v>6492</v>
      </c>
      <c r="S270" s="426">
        <v>5</v>
      </c>
      <c r="T270" s="426">
        <v>2</v>
      </c>
      <c r="U270" s="426">
        <v>21</v>
      </c>
    </row>
    <row r="271" spans="1:22 16384:16384" ht="21.75" customHeight="1">
      <c r="A271" s="586">
        <v>269</v>
      </c>
      <c r="B271" s="586" t="s">
        <v>1163</v>
      </c>
      <c r="C271" s="587" t="s">
        <v>3082</v>
      </c>
      <c r="D271" s="586" t="s">
        <v>3083</v>
      </c>
      <c r="E271" s="589" t="s">
        <v>2152</v>
      </c>
      <c r="F271" s="590" t="s">
        <v>3084</v>
      </c>
      <c r="G271" s="516" t="s">
        <v>3085</v>
      </c>
      <c r="H271" s="516" t="s">
        <v>3086</v>
      </c>
      <c r="I271" s="516" t="s">
        <v>3087</v>
      </c>
      <c r="J271" s="516" t="s">
        <v>3087</v>
      </c>
      <c r="K271" s="591">
        <v>29</v>
      </c>
      <c r="L271" s="426">
        <v>192</v>
      </c>
      <c r="M271" s="426">
        <v>27</v>
      </c>
      <c r="N271" s="426">
        <v>1</v>
      </c>
      <c r="O271" s="426">
        <v>21</v>
      </c>
      <c r="P271" s="426">
        <v>2.2599999999999998</v>
      </c>
      <c r="Q271" s="426"/>
      <c r="R271" s="426">
        <v>6492</v>
      </c>
      <c r="S271" s="426">
        <v>5</v>
      </c>
      <c r="T271" s="426">
        <v>2</v>
      </c>
      <c r="U271" s="426">
        <v>21</v>
      </c>
    </row>
    <row r="272" spans="1:22 16384:16384" ht="21.75" customHeight="1">
      <c r="A272" s="586">
        <v>270</v>
      </c>
      <c r="B272" s="586" t="s">
        <v>1163</v>
      </c>
      <c r="C272" s="587" t="s">
        <v>3088</v>
      </c>
      <c r="D272" s="586" t="s">
        <v>2444</v>
      </c>
      <c r="E272" s="589" t="s">
        <v>1054</v>
      </c>
      <c r="F272" s="590" t="s">
        <v>3089</v>
      </c>
      <c r="G272" s="516" t="s">
        <v>3090</v>
      </c>
      <c r="H272" s="516" t="s">
        <v>159</v>
      </c>
      <c r="I272" s="516" t="s">
        <v>159</v>
      </c>
      <c r="J272" s="516" t="s">
        <v>3091</v>
      </c>
      <c r="K272" s="591">
        <v>30</v>
      </c>
      <c r="L272" s="426"/>
      <c r="M272" s="426"/>
      <c r="N272" s="426"/>
      <c r="O272" s="426"/>
      <c r="P272" s="426"/>
      <c r="Q272" s="426"/>
      <c r="R272" s="426"/>
      <c r="S272" s="426"/>
      <c r="T272" s="426"/>
      <c r="U272" s="426"/>
    </row>
    <row r="273" spans="1:21 16384:16384" ht="21.75" customHeight="1">
      <c r="A273" s="586">
        <v>271</v>
      </c>
      <c r="B273" s="586" t="s">
        <v>1163</v>
      </c>
      <c r="C273" s="587" t="s">
        <v>3092</v>
      </c>
      <c r="D273" s="586" t="s">
        <v>2444</v>
      </c>
      <c r="E273" s="589" t="s">
        <v>1054</v>
      </c>
      <c r="F273" s="590" t="s">
        <v>3089</v>
      </c>
      <c r="G273" s="516" t="s">
        <v>3090</v>
      </c>
      <c r="H273" s="516" t="s">
        <v>159</v>
      </c>
      <c r="I273" s="516" t="s">
        <v>159</v>
      </c>
      <c r="J273" s="516" t="s">
        <v>3091</v>
      </c>
      <c r="K273" s="591">
        <v>31</v>
      </c>
      <c r="L273" s="426"/>
      <c r="M273" s="426"/>
      <c r="N273" s="426"/>
      <c r="O273" s="426"/>
      <c r="P273" s="426"/>
      <c r="Q273" s="426"/>
      <c r="R273" s="426"/>
      <c r="S273" s="426"/>
      <c r="T273" s="426"/>
      <c r="U273" s="426"/>
    </row>
    <row r="274" spans="1:21 16384:16384" ht="21.75" customHeight="1">
      <c r="A274" s="586">
        <v>272</v>
      </c>
      <c r="B274" s="586" t="s">
        <v>1163</v>
      </c>
      <c r="C274" s="587" t="s">
        <v>3093</v>
      </c>
      <c r="D274" s="586" t="s">
        <v>3094</v>
      </c>
      <c r="E274" s="589" t="s">
        <v>2151</v>
      </c>
      <c r="F274" s="590" t="s">
        <v>3095</v>
      </c>
      <c r="G274" s="516" t="s">
        <v>3090</v>
      </c>
      <c r="H274" s="516" t="s">
        <v>159</v>
      </c>
      <c r="I274" s="516" t="s">
        <v>159</v>
      </c>
      <c r="J274" s="516" t="s">
        <v>3096</v>
      </c>
      <c r="K274" s="591">
        <v>32</v>
      </c>
      <c r="L274" s="426"/>
      <c r="M274" s="426"/>
      <c r="N274" s="426"/>
      <c r="O274" s="426"/>
      <c r="P274" s="426"/>
      <c r="Q274" s="426"/>
      <c r="R274" s="426"/>
      <c r="S274" s="426"/>
      <c r="T274" s="426"/>
      <c r="U274" s="426"/>
    </row>
    <row r="275" spans="1:21 16384:16384" ht="21.75" customHeight="1">
      <c r="A275" s="586">
        <v>273</v>
      </c>
      <c r="B275" s="586" t="s">
        <v>1163</v>
      </c>
      <c r="C275" s="587" t="s">
        <v>3097</v>
      </c>
      <c r="D275" s="586" t="s">
        <v>2621</v>
      </c>
      <c r="E275" s="589" t="s">
        <v>2155</v>
      </c>
      <c r="F275" s="590" t="s">
        <v>3098</v>
      </c>
      <c r="G275" s="516" t="s">
        <v>3099</v>
      </c>
      <c r="H275" s="516" t="s">
        <v>159</v>
      </c>
      <c r="I275" s="516" t="s">
        <v>159</v>
      </c>
      <c r="J275" s="516" t="s">
        <v>3100</v>
      </c>
      <c r="K275" s="591">
        <v>33</v>
      </c>
      <c r="L275" s="426"/>
      <c r="M275" s="426"/>
      <c r="N275" s="426"/>
      <c r="O275" s="426"/>
      <c r="P275" s="426"/>
      <c r="Q275" s="426"/>
      <c r="R275" s="426"/>
      <c r="S275" s="426"/>
      <c r="T275" s="426"/>
      <c r="U275" s="426"/>
    </row>
    <row r="276" spans="1:21 16384:16384" ht="21.75" customHeight="1">
      <c r="A276" s="586">
        <v>274</v>
      </c>
      <c r="B276" s="586" t="s">
        <v>1163</v>
      </c>
      <c r="C276" s="587" t="s">
        <v>3101</v>
      </c>
      <c r="D276" s="586" t="s">
        <v>3102</v>
      </c>
      <c r="E276" s="589" t="s">
        <v>2155</v>
      </c>
      <c r="F276" s="590" t="s">
        <v>3103</v>
      </c>
      <c r="G276" s="516" t="s">
        <v>3099</v>
      </c>
      <c r="H276" s="516" t="s">
        <v>159</v>
      </c>
      <c r="I276" s="516" t="s">
        <v>159</v>
      </c>
      <c r="J276" s="516" t="s">
        <v>2157</v>
      </c>
      <c r="K276" s="591">
        <v>34</v>
      </c>
      <c r="L276" s="426"/>
      <c r="M276" s="426"/>
      <c r="N276" s="426"/>
      <c r="O276" s="426"/>
      <c r="P276" s="426"/>
      <c r="Q276" s="426"/>
      <c r="R276" s="426"/>
      <c r="S276" s="426"/>
      <c r="T276" s="426"/>
      <c r="U276" s="426"/>
    </row>
    <row r="277" spans="1:21 16384:16384" ht="21.75" customHeight="1">
      <c r="A277" s="586">
        <v>275</v>
      </c>
      <c r="B277" s="586" t="s">
        <v>1163</v>
      </c>
      <c r="C277" s="587" t="s">
        <v>3104</v>
      </c>
      <c r="D277" s="586" t="s">
        <v>2313</v>
      </c>
      <c r="E277" s="589" t="s">
        <v>2152</v>
      </c>
      <c r="F277" s="590" t="s">
        <v>3105</v>
      </c>
      <c r="G277" s="516" t="s">
        <v>3106</v>
      </c>
      <c r="H277" s="516" t="s">
        <v>3107</v>
      </c>
      <c r="I277" s="516" t="s">
        <v>584</v>
      </c>
      <c r="J277" s="516" t="s">
        <v>3108</v>
      </c>
      <c r="K277" s="591">
        <v>35</v>
      </c>
      <c r="L277" s="426">
        <v>482</v>
      </c>
      <c r="M277" s="426">
        <v>1</v>
      </c>
      <c r="N277" s="426">
        <v>3</v>
      </c>
      <c r="O277" s="426">
        <v>21</v>
      </c>
      <c r="P277" s="426">
        <v>26</v>
      </c>
      <c r="Q277" s="426"/>
      <c r="R277" s="520">
        <v>13414</v>
      </c>
      <c r="S277" s="520">
        <v>18</v>
      </c>
      <c r="T277" s="520">
        <v>3</v>
      </c>
      <c r="U277" s="520">
        <v>21</v>
      </c>
    </row>
    <row r="278" spans="1:21 16384:16384" ht="21.75" customHeight="1">
      <c r="A278" s="586">
        <v>276</v>
      </c>
      <c r="B278" s="586" t="s">
        <v>1163</v>
      </c>
      <c r="C278" s="587" t="s">
        <v>3109</v>
      </c>
      <c r="D278" s="586" t="s">
        <v>3110</v>
      </c>
      <c r="E278" s="589" t="s">
        <v>2152</v>
      </c>
      <c r="F278" s="590" t="s">
        <v>3111</v>
      </c>
      <c r="G278" s="516" t="s">
        <v>3112</v>
      </c>
      <c r="H278" s="516" t="s">
        <v>3028</v>
      </c>
      <c r="I278" s="516" t="s">
        <v>3029</v>
      </c>
      <c r="J278" s="516" t="s">
        <v>3029</v>
      </c>
      <c r="K278" s="591">
        <v>36</v>
      </c>
      <c r="L278" s="426">
        <v>654</v>
      </c>
      <c r="M278" s="426">
        <v>10</v>
      </c>
      <c r="N278" s="426">
        <v>3</v>
      </c>
      <c r="O278" s="426">
        <v>21</v>
      </c>
      <c r="P278" s="426">
        <v>26</v>
      </c>
      <c r="Q278" s="426"/>
      <c r="R278" s="520">
        <v>13414</v>
      </c>
      <c r="S278" s="520">
        <v>18</v>
      </c>
      <c r="T278" s="520">
        <v>3</v>
      </c>
      <c r="U278" s="520">
        <v>21</v>
      </c>
    </row>
    <row r="279" spans="1:21 16384:16384" ht="21.75" customHeight="1">
      <c r="A279" s="586">
        <v>277</v>
      </c>
      <c r="B279" s="586" t="s">
        <v>1163</v>
      </c>
      <c r="C279" s="587" t="s">
        <v>3113</v>
      </c>
      <c r="D279" s="586" t="s">
        <v>3114</v>
      </c>
      <c r="E279" s="589" t="s">
        <v>2152</v>
      </c>
      <c r="F279" s="590" t="s">
        <v>3115</v>
      </c>
      <c r="G279" s="516" t="s">
        <v>3090</v>
      </c>
      <c r="H279" s="516" t="s">
        <v>159</v>
      </c>
      <c r="I279" s="516" t="s">
        <v>159</v>
      </c>
      <c r="J279" s="516" t="s">
        <v>2157</v>
      </c>
      <c r="K279" s="591">
        <v>37</v>
      </c>
      <c r="L279" s="426"/>
      <c r="M279" s="426"/>
      <c r="N279" s="426"/>
      <c r="O279" s="426"/>
      <c r="P279" s="426"/>
      <c r="Q279" s="426"/>
      <c r="R279" s="426"/>
      <c r="S279" s="426"/>
      <c r="T279" s="426"/>
      <c r="U279" s="426"/>
    </row>
    <row r="280" spans="1:21 16384:16384" ht="21.75" customHeight="1">
      <c r="A280" s="586">
        <v>278</v>
      </c>
      <c r="B280" s="586" t="s">
        <v>1163</v>
      </c>
      <c r="C280" s="587" t="s">
        <v>3116</v>
      </c>
      <c r="D280" s="586" t="s">
        <v>3117</v>
      </c>
      <c r="E280" s="589" t="s">
        <v>2151</v>
      </c>
      <c r="F280" s="590" t="s">
        <v>3118</v>
      </c>
      <c r="G280" s="516" t="s">
        <v>3090</v>
      </c>
      <c r="H280" s="516" t="s">
        <v>159</v>
      </c>
      <c r="I280" s="516" t="s">
        <v>159</v>
      </c>
      <c r="J280" s="516" t="s">
        <v>3119</v>
      </c>
      <c r="K280" s="591">
        <v>38</v>
      </c>
      <c r="L280" s="426"/>
      <c r="M280" s="426"/>
      <c r="N280" s="426"/>
      <c r="O280" s="426"/>
      <c r="P280" s="426"/>
      <c r="Q280" s="426"/>
      <c r="R280" s="426"/>
      <c r="S280" s="426"/>
      <c r="T280" s="426"/>
      <c r="U280" s="426"/>
    </row>
    <row r="281" spans="1:21 16384:16384" ht="21.75" customHeight="1">
      <c r="A281" s="586">
        <v>279</v>
      </c>
      <c r="B281" s="586" t="s">
        <v>1163</v>
      </c>
      <c r="C281" s="587" t="s">
        <v>3120</v>
      </c>
      <c r="D281" s="586" t="s">
        <v>2652</v>
      </c>
      <c r="E281" s="589" t="s">
        <v>2152</v>
      </c>
      <c r="F281" s="590" t="s">
        <v>3121</v>
      </c>
      <c r="G281" s="516" t="s">
        <v>3090</v>
      </c>
      <c r="H281" s="516" t="s">
        <v>159</v>
      </c>
      <c r="I281" s="516" t="s">
        <v>159</v>
      </c>
      <c r="J281" s="516" t="s">
        <v>3122</v>
      </c>
      <c r="K281" s="591">
        <v>39</v>
      </c>
      <c r="L281" s="598"/>
      <c r="M281" s="598"/>
      <c r="N281" s="598"/>
      <c r="O281" s="598"/>
      <c r="P281" s="598"/>
      <c r="Q281" s="598"/>
      <c r="R281" s="598"/>
      <c r="S281" s="598"/>
      <c r="T281" s="598"/>
      <c r="U281" s="598"/>
    </row>
    <row r="282" spans="1:21 16384:16384" ht="21.75" customHeight="1">
      <c r="A282" s="599">
        <v>280</v>
      </c>
      <c r="B282" s="600" t="s">
        <v>728</v>
      </c>
      <c r="C282" s="601" t="s">
        <v>3123</v>
      </c>
      <c r="D282" s="600" t="s">
        <v>3124</v>
      </c>
      <c r="E282" s="600" t="s">
        <v>2152</v>
      </c>
      <c r="F282" s="602" t="s">
        <v>3125</v>
      </c>
      <c r="G282" s="603" t="s">
        <v>3126</v>
      </c>
      <c r="H282" s="603" t="s">
        <v>3127</v>
      </c>
      <c r="I282" s="601" t="s">
        <v>584</v>
      </c>
      <c r="J282" s="604" t="s">
        <v>2157</v>
      </c>
      <c r="K282" s="605">
        <v>1</v>
      </c>
      <c r="L282" s="481">
        <v>11128</v>
      </c>
      <c r="M282" s="481">
        <v>16</v>
      </c>
      <c r="N282" s="481">
        <v>12</v>
      </c>
      <c r="O282" s="481">
        <v>20</v>
      </c>
      <c r="P282" s="481"/>
      <c r="Q282" s="520">
        <v>2.2599999999999998</v>
      </c>
      <c r="R282" s="481">
        <v>13387</v>
      </c>
      <c r="S282" s="520">
        <v>28</v>
      </c>
      <c r="T282" s="520">
        <v>12</v>
      </c>
      <c r="U282" s="520">
        <v>20</v>
      </c>
      <c r="XFD282" s="411" t="s">
        <v>2157</v>
      </c>
    </row>
    <row r="283" spans="1:21 16384:16384" ht="21.75" customHeight="1">
      <c r="A283" s="599">
        <v>281</v>
      </c>
      <c r="B283" s="600" t="s">
        <v>728</v>
      </c>
      <c r="C283" s="601" t="s">
        <v>3128</v>
      </c>
      <c r="D283" s="600" t="s">
        <v>3129</v>
      </c>
      <c r="E283" s="600" t="s">
        <v>2152</v>
      </c>
      <c r="F283" s="602" t="s">
        <v>3130</v>
      </c>
      <c r="G283" s="603" t="s">
        <v>3131</v>
      </c>
      <c r="H283" s="603" t="s">
        <v>3132</v>
      </c>
      <c r="I283" s="601" t="s">
        <v>584</v>
      </c>
      <c r="J283" s="604" t="s">
        <v>3133</v>
      </c>
      <c r="K283" s="605">
        <v>2</v>
      </c>
      <c r="L283" s="481">
        <v>5981</v>
      </c>
      <c r="M283" s="481">
        <v>2</v>
      </c>
      <c r="N283" s="481">
        <v>6</v>
      </c>
      <c r="O283" s="481">
        <v>20</v>
      </c>
      <c r="P283" s="481"/>
      <c r="Q283" s="481"/>
      <c r="R283" s="481"/>
      <c r="S283" s="481"/>
      <c r="T283" s="481"/>
      <c r="U283" s="481"/>
      <c r="XFD283" s="411" t="s">
        <v>3133</v>
      </c>
    </row>
    <row r="284" spans="1:21 16384:16384" ht="21.75" customHeight="1">
      <c r="A284" s="599">
        <v>282</v>
      </c>
      <c r="B284" s="599" t="s">
        <v>728</v>
      </c>
      <c r="C284" s="601" t="s">
        <v>3128</v>
      </c>
      <c r="D284" s="606" t="s">
        <v>3129</v>
      </c>
      <c r="E284" s="600" t="s">
        <v>2152</v>
      </c>
      <c r="F284" s="604" t="s">
        <v>3134</v>
      </c>
      <c r="G284" s="603" t="s">
        <v>3131</v>
      </c>
      <c r="H284" s="603" t="s">
        <v>3132</v>
      </c>
      <c r="I284" s="601" t="s">
        <v>584</v>
      </c>
      <c r="J284" s="604" t="s">
        <v>3133</v>
      </c>
      <c r="K284" s="605">
        <v>3</v>
      </c>
      <c r="L284" s="481">
        <v>5981</v>
      </c>
      <c r="M284" s="481">
        <v>2</v>
      </c>
      <c r="N284" s="481">
        <v>6</v>
      </c>
      <c r="O284" s="481">
        <v>20</v>
      </c>
      <c r="P284" s="481"/>
      <c r="Q284" s="481"/>
      <c r="R284" s="481"/>
      <c r="S284" s="481"/>
      <c r="T284" s="481"/>
      <c r="U284" s="481"/>
      <c r="XFD284" s="411" t="s">
        <v>3133</v>
      </c>
    </row>
    <row r="285" spans="1:21 16384:16384" ht="21.75" customHeight="1">
      <c r="A285" s="599">
        <v>283</v>
      </c>
      <c r="B285" s="599" t="s">
        <v>728</v>
      </c>
      <c r="C285" s="601" t="s">
        <v>3135</v>
      </c>
      <c r="D285" s="606" t="s">
        <v>3136</v>
      </c>
      <c r="E285" s="600" t="s">
        <v>1054</v>
      </c>
      <c r="F285" s="604" t="s">
        <v>3137</v>
      </c>
      <c r="G285" s="607" t="s">
        <v>3138</v>
      </c>
      <c r="H285" s="607" t="s">
        <v>3139</v>
      </c>
      <c r="I285" s="607" t="s">
        <v>584</v>
      </c>
      <c r="J285" s="604" t="s">
        <v>3140</v>
      </c>
      <c r="K285" s="605">
        <v>4</v>
      </c>
      <c r="L285" s="481">
        <v>10493</v>
      </c>
      <c r="M285" s="481">
        <v>13</v>
      </c>
      <c r="N285" s="481">
        <v>11</v>
      </c>
      <c r="O285" s="481">
        <v>20</v>
      </c>
      <c r="P285" s="481"/>
      <c r="Q285" s="481"/>
      <c r="R285" s="520">
        <v>11372</v>
      </c>
      <c r="S285" s="520">
        <v>19</v>
      </c>
      <c r="T285" s="520">
        <v>11</v>
      </c>
      <c r="U285" s="520">
        <v>20</v>
      </c>
      <c r="XFD285" s="411" t="s">
        <v>3140</v>
      </c>
    </row>
    <row r="286" spans="1:21 16384:16384" ht="21.75" customHeight="1">
      <c r="A286" s="599">
        <v>284</v>
      </c>
      <c r="B286" s="600" t="s">
        <v>728</v>
      </c>
      <c r="C286" s="601" t="s">
        <v>3141</v>
      </c>
      <c r="D286" s="600" t="s">
        <v>2997</v>
      </c>
      <c r="E286" s="600" t="s">
        <v>2152</v>
      </c>
      <c r="F286" s="602" t="s">
        <v>3142</v>
      </c>
      <c r="G286" s="607" t="s">
        <v>3143</v>
      </c>
      <c r="H286" s="607" t="s">
        <v>3144</v>
      </c>
      <c r="I286" s="607" t="s">
        <v>584</v>
      </c>
      <c r="J286" s="604" t="s">
        <v>3145</v>
      </c>
      <c r="K286" s="605">
        <v>5</v>
      </c>
      <c r="L286" s="481">
        <v>9699</v>
      </c>
      <c r="M286" s="481">
        <v>26</v>
      </c>
      <c r="N286" s="481">
        <v>10</v>
      </c>
      <c r="O286" s="481">
        <v>20</v>
      </c>
      <c r="P286" s="481"/>
      <c r="Q286" s="481"/>
      <c r="R286" s="481"/>
      <c r="S286" s="481"/>
      <c r="T286" s="481"/>
      <c r="U286" s="481"/>
      <c r="XFD286" s="411" t="s">
        <v>3145</v>
      </c>
    </row>
    <row r="287" spans="1:21 16384:16384" ht="21.75" customHeight="1">
      <c r="A287" s="599">
        <v>285</v>
      </c>
      <c r="B287" s="600" t="s">
        <v>728</v>
      </c>
      <c r="C287" s="601" t="s">
        <v>3146</v>
      </c>
      <c r="D287" s="600" t="s">
        <v>2531</v>
      </c>
      <c r="E287" s="600" t="s">
        <v>1054</v>
      </c>
      <c r="F287" s="602" t="s">
        <v>3147</v>
      </c>
      <c r="G287" s="607" t="s">
        <v>3148</v>
      </c>
      <c r="H287" s="607" t="s">
        <v>3149</v>
      </c>
      <c r="I287" s="607" t="s">
        <v>584</v>
      </c>
      <c r="J287" s="604" t="s">
        <v>3150</v>
      </c>
      <c r="K287" s="605">
        <v>6</v>
      </c>
      <c r="L287" s="481">
        <v>10487</v>
      </c>
      <c r="M287" s="481">
        <v>13</v>
      </c>
      <c r="N287" s="481">
        <v>11</v>
      </c>
      <c r="O287" s="481">
        <v>20</v>
      </c>
      <c r="P287" s="481"/>
      <c r="Q287" s="481"/>
      <c r="R287" s="520">
        <v>11372</v>
      </c>
      <c r="S287" s="520">
        <v>19</v>
      </c>
      <c r="T287" s="520">
        <v>11</v>
      </c>
      <c r="U287" s="520">
        <v>20</v>
      </c>
      <c r="XFD287" s="411" t="s">
        <v>3150</v>
      </c>
    </row>
    <row r="288" spans="1:21 16384:16384" ht="21.75" customHeight="1">
      <c r="A288" s="599">
        <v>286</v>
      </c>
      <c r="B288" s="600" t="s">
        <v>728</v>
      </c>
      <c r="C288" s="601" t="s">
        <v>3151</v>
      </c>
      <c r="D288" s="600" t="s">
        <v>2181</v>
      </c>
      <c r="E288" s="600" t="s">
        <v>2152</v>
      </c>
      <c r="F288" s="602" t="s">
        <v>3152</v>
      </c>
      <c r="G288" s="607" t="s">
        <v>3153</v>
      </c>
      <c r="H288" s="607" t="s">
        <v>3154</v>
      </c>
      <c r="I288" s="607" t="s">
        <v>584</v>
      </c>
      <c r="J288" s="604" t="s">
        <v>3155</v>
      </c>
      <c r="K288" s="605">
        <v>7</v>
      </c>
      <c r="L288" s="481">
        <v>186</v>
      </c>
      <c r="M288" s="481">
        <v>27</v>
      </c>
      <c r="N288" s="481">
        <v>1</v>
      </c>
      <c r="O288" s="481">
        <v>21</v>
      </c>
      <c r="P288" s="481"/>
      <c r="Q288" s="481">
        <v>2.2599999999999998</v>
      </c>
      <c r="R288" s="481">
        <v>6492</v>
      </c>
      <c r="S288" s="481">
        <v>5</v>
      </c>
      <c r="T288" s="481">
        <v>2</v>
      </c>
      <c r="U288" s="481">
        <v>21</v>
      </c>
      <c r="XFD288" s="411" t="s">
        <v>3155</v>
      </c>
    </row>
    <row r="289" spans="1:22 16384:16384" ht="21.75" customHeight="1">
      <c r="A289" s="599">
        <v>287</v>
      </c>
      <c r="B289" s="600" t="s">
        <v>728</v>
      </c>
      <c r="C289" s="601" t="s">
        <v>3156</v>
      </c>
      <c r="D289" s="600" t="s">
        <v>2428</v>
      </c>
      <c r="E289" s="600" t="s">
        <v>2155</v>
      </c>
      <c r="F289" s="602" t="s">
        <v>3157</v>
      </c>
      <c r="G289" s="608" t="s">
        <v>2153</v>
      </c>
      <c r="H289" s="607" t="s">
        <v>159</v>
      </c>
      <c r="I289" s="607" t="s">
        <v>159</v>
      </c>
      <c r="J289" s="604" t="s">
        <v>3158</v>
      </c>
      <c r="K289" s="605">
        <v>8</v>
      </c>
      <c r="L289" s="609"/>
      <c r="M289" s="609"/>
      <c r="N289" s="609"/>
      <c r="O289" s="609"/>
      <c r="P289" s="609"/>
      <c r="Q289" s="609"/>
      <c r="R289" s="609"/>
      <c r="S289" s="609"/>
      <c r="T289" s="609"/>
      <c r="U289" s="609"/>
      <c r="XFD289" s="411" t="s">
        <v>3159</v>
      </c>
    </row>
    <row r="290" spans="1:22 16384:16384" ht="21.75" customHeight="1">
      <c r="A290" s="599">
        <v>288</v>
      </c>
      <c r="B290" s="600" t="s">
        <v>728</v>
      </c>
      <c r="C290" s="601" t="s">
        <v>3160</v>
      </c>
      <c r="D290" s="600" t="s">
        <v>2603</v>
      </c>
      <c r="E290" s="600" t="s">
        <v>2155</v>
      </c>
      <c r="F290" s="602" t="s">
        <v>3161</v>
      </c>
      <c r="G290" s="608" t="s">
        <v>2153</v>
      </c>
      <c r="H290" s="607" t="s">
        <v>159</v>
      </c>
      <c r="I290" s="607" t="s">
        <v>159</v>
      </c>
      <c r="J290" s="604" t="s">
        <v>2745</v>
      </c>
      <c r="K290" s="605">
        <v>9</v>
      </c>
      <c r="L290" s="539"/>
      <c r="M290" s="539"/>
    </row>
    <row r="291" spans="1:22 16384:16384" ht="21.75" customHeight="1">
      <c r="A291" s="599">
        <v>289</v>
      </c>
      <c r="B291" s="600" t="s">
        <v>728</v>
      </c>
      <c r="C291" s="601" t="s">
        <v>3162</v>
      </c>
      <c r="D291" s="600" t="s">
        <v>3163</v>
      </c>
      <c r="E291" s="600" t="s">
        <v>1054</v>
      </c>
      <c r="F291" s="602" t="s">
        <v>3164</v>
      </c>
      <c r="G291" s="603" t="s">
        <v>3165</v>
      </c>
      <c r="H291" s="607" t="s">
        <v>3166</v>
      </c>
      <c r="I291" s="607" t="s">
        <v>584</v>
      </c>
      <c r="J291" s="604" t="s">
        <v>3167</v>
      </c>
      <c r="K291" s="605">
        <v>10</v>
      </c>
      <c r="L291" s="426">
        <v>743</v>
      </c>
      <c r="M291" s="426">
        <v>22</v>
      </c>
      <c r="N291" s="426">
        <v>3</v>
      </c>
      <c r="O291" s="426">
        <v>21</v>
      </c>
      <c r="P291" s="426">
        <v>26</v>
      </c>
      <c r="Q291" s="426"/>
      <c r="R291" s="520">
        <v>14376</v>
      </c>
      <c r="S291" s="520">
        <v>30</v>
      </c>
      <c r="T291" s="520">
        <v>3</v>
      </c>
      <c r="U291" s="520">
        <v>21</v>
      </c>
    </row>
    <row r="292" spans="1:22 16384:16384" ht="21.75" customHeight="1">
      <c r="A292" s="599">
        <v>290</v>
      </c>
      <c r="B292" s="600" t="s">
        <v>728</v>
      </c>
      <c r="C292" s="601" t="s">
        <v>3168</v>
      </c>
      <c r="D292" s="600" t="s">
        <v>3169</v>
      </c>
      <c r="E292" s="600" t="s">
        <v>1054</v>
      </c>
      <c r="F292" s="602" t="s">
        <v>3170</v>
      </c>
      <c r="G292" s="603" t="s">
        <v>3171</v>
      </c>
      <c r="H292" s="607" t="s">
        <v>3172</v>
      </c>
      <c r="I292" s="607" t="s">
        <v>584</v>
      </c>
      <c r="J292" s="604" t="s">
        <v>3173</v>
      </c>
      <c r="K292" s="605">
        <v>11</v>
      </c>
      <c r="L292" s="598">
        <v>749</v>
      </c>
      <c r="M292" s="598">
        <v>22</v>
      </c>
      <c r="N292" s="598">
        <v>3</v>
      </c>
      <c r="O292" s="598">
        <v>21</v>
      </c>
      <c r="P292" s="598">
        <v>26</v>
      </c>
      <c r="Q292" s="598"/>
      <c r="R292" s="610">
        <v>14376</v>
      </c>
      <c r="S292" s="610">
        <v>30</v>
      </c>
      <c r="T292" s="610">
        <v>3</v>
      </c>
      <c r="U292" s="610">
        <v>21</v>
      </c>
    </row>
    <row r="293" spans="1:22 16384:16384" ht="21.75" customHeight="1">
      <c r="A293" s="611">
        <v>291</v>
      </c>
      <c r="B293" s="612" t="s">
        <v>1164</v>
      </c>
      <c r="C293" s="613" t="s">
        <v>3174</v>
      </c>
      <c r="D293" s="612" t="s">
        <v>2176</v>
      </c>
      <c r="E293" s="612" t="s">
        <v>2151</v>
      </c>
      <c r="F293" s="614" t="s">
        <v>3175</v>
      </c>
      <c r="G293" s="615" t="s">
        <v>2153</v>
      </c>
      <c r="H293" s="616" t="s">
        <v>159</v>
      </c>
      <c r="I293" s="616" t="s">
        <v>159</v>
      </c>
      <c r="J293" s="617" t="s">
        <v>3176</v>
      </c>
      <c r="K293" s="618">
        <v>1</v>
      </c>
      <c r="L293" s="481"/>
      <c r="M293" s="481"/>
      <c r="N293" s="481"/>
      <c r="O293" s="481"/>
      <c r="P293" s="481"/>
      <c r="Q293" s="481"/>
      <c r="R293" s="481"/>
      <c r="S293" s="481"/>
      <c r="T293" s="481"/>
      <c r="U293" s="481"/>
      <c r="V293" s="481"/>
      <c r="XFD293" s="411" t="s">
        <v>3176</v>
      </c>
    </row>
    <row r="294" spans="1:22 16384:16384" ht="21.75" customHeight="1">
      <c r="A294" s="611">
        <v>292</v>
      </c>
      <c r="B294" s="612" t="s">
        <v>1164</v>
      </c>
      <c r="C294" s="613" t="s">
        <v>3177</v>
      </c>
      <c r="D294" s="612" t="s">
        <v>3178</v>
      </c>
      <c r="E294" s="612" t="s">
        <v>1054</v>
      </c>
      <c r="F294" s="614" t="s">
        <v>3179</v>
      </c>
      <c r="G294" s="617" t="s">
        <v>3180</v>
      </c>
      <c r="H294" s="617" t="s">
        <v>3181</v>
      </c>
      <c r="I294" s="617" t="s">
        <v>584</v>
      </c>
      <c r="J294" s="617" t="s">
        <v>3182</v>
      </c>
      <c r="K294" s="618">
        <v>2</v>
      </c>
      <c r="L294" s="481">
        <v>8247</v>
      </c>
      <c r="M294" s="481">
        <v>13</v>
      </c>
      <c r="N294" s="481">
        <v>8</v>
      </c>
      <c r="O294" s="481">
        <v>20</v>
      </c>
      <c r="P294" s="481"/>
      <c r="Q294" s="481"/>
      <c r="R294" s="481"/>
      <c r="S294" s="481"/>
      <c r="T294" s="481"/>
      <c r="U294" s="481"/>
      <c r="V294" s="481"/>
      <c r="XFD294" s="411" t="s">
        <v>3182</v>
      </c>
    </row>
    <row r="295" spans="1:22 16384:16384" ht="21.75" customHeight="1">
      <c r="A295" s="611">
        <v>293</v>
      </c>
      <c r="B295" s="612" t="s">
        <v>1164</v>
      </c>
      <c r="C295" s="613" t="s">
        <v>3183</v>
      </c>
      <c r="D295" s="611" t="s">
        <v>2236</v>
      </c>
      <c r="E295" s="612" t="s">
        <v>2154</v>
      </c>
      <c r="F295" s="614" t="s">
        <v>3184</v>
      </c>
      <c r="G295" s="619" t="s">
        <v>3185</v>
      </c>
      <c r="H295" s="516" t="s">
        <v>3186</v>
      </c>
      <c r="I295" s="547" t="s">
        <v>584</v>
      </c>
      <c r="J295" s="617" t="s">
        <v>3187</v>
      </c>
      <c r="K295" s="618">
        <v>3</v>
      </c>
      <c r="L295" s="481">
        <v>636</v>
      </c>
      <c r="M295" s="481">
        <v>10</v>
      </c>
      <c r="N295" s="481">
        <v>3</v>
      </c>
      <c r="O295" s="481">
        <v>21</v>
      </c>
      <c r="P295" s="481"/>
      <c r="Q295" s="481">
        <v>26</v>
      </c>
      <c r="R295" s="520">
        <v>13414</v>
      </c>
      <c r="S295" s="520">
        <v>18</v>
      </c>
      <c r="T295" s="520">
        <v>3</v>
      </c>
      <c r="U295" s="520">
        <v>21</v>
      </c>
      <c r="XFD295" s="411" t="s">
        <v>3188</v>
      </c>
    </row>
    <row r="296" spans="1:22 16384:16384" ht="21.75" customHeight="1">
      <c r="A296" s="611">
        <v>294</v>
      </c>
      <c r="B296" s="612" t="s">
        <v>1164</v>
      </c>
      <c r="C296" s="613" t="s">
        <v>3189</v>
      </c>
      <c r="D296" s="612" t="s">
        <v>3190</v>
      </c>
      <c r="E296" s="612" t="s">
        <v>1054</v>
      </c>
      <c r="F296" s="614" t="s">
        <v>3191</v>
      </c>
      <c r="G296" s="619" t="s">
        <v>3192</v>
      </c>
      <c r="H296" s="516" t="s">
        <v>3193</v>
      </c>
      <c r="I296" s="547" t="s">
        <v>584</v>
      </c>
      <c r="J296" s="617" t="s">
        <v>3182</v>
      </c>
      <c r="K296" s="618">
        <v>4</v>
      </c>
      <c r="L296" s="481">
        <v>10571</v>
      </c>
      <c r="M296" s="481">
        <v>26</v>
      </c>
      <c r="N296" s="481">
        <v>11</v>
      </c>
      <c r="O296" s="481">
        <v>20</v>
      </c>
      <c r="P296" s="481"/>
      <c r="Q296" s="481"/>
      <c r="R296" s="481">
        <v>12291</v>
      </c>
      <c r="S296" s="520">
        <v>1</v>
      </c>
      <c r="T296" s="520">
        <v>12</v>
      </c>
      <c r="U296" s="520">
        <v>20</v>
      </c>
      <c r="XFD296" s="411" t="s">
        <v>3182</v>
      </c>
    </row>
    <row r="297" spans="1:22 16384:16384" ht="21.75" customHeight="1">
      <c r="A297" s="611">
        <v>295</v>
      </c>
      <c r="B297" s="611" t="s">
        <v>1164</v>
      </c>
      <c r="C297" s="613" t="s">
        <v>3189</v>
      </c>
      <c r="D297" s="620" t="s">
        <v>3190</v>
      </c>
      <c r="E297" s="612" t="s">
        <v>1054</v>
      </c>
      <c r="F297" s="617" t="s">
        <v>3191</v>
      </c>
      <c r="G297" s="619" t="s">
        <v>3192</v>
      </c>
      <c r="H297" s="516" t="s">
        <v>3193</v>
      </c>
      <c r="I297" s="547" t="s">
        <v>584</v>
      </c>
      <c r="J297" s="617" t="s">
        <v>3182</v>
      </c>
      <c r="K297" s="618">
        <v>5</v>
      </c>
      <c r="L297" s="481">
        <v>10571</v>
      </c>
      <c r="M297" s="481">
        <v>26</v>
      </c>
      <c r="N297" s="481">
        <v>11</v>
      </c>
      <c r="O297" s="481">
        <v>20</v>
      </c>
      <c r="P297" s="481"/>
      <c r="Q297" s="481"/>
      <c r="R297" s="481">
        <v>12291</v>
      </c>
      <c r="S297" s="520">
        <v>1</v>
      </c>
      <c r="T297" s="520">
        <v>12</v>
      </c>
      <c r="U297" s="520">
        <v>20</v>
      </c>
      <c r="XFD297" s="411" t="s">
        <v>3182</v>
      </c>
    </row>
    <row r="298" spans="1:22 16384:16384" ht="21.75" customHeight="1">
      <c r="A298" s="611">
        <v>296</v>
      </c>
      <c r="B298" s="612" t="s">
        <v>1164</v>
      </c>
      <c r="C298" s="613" t="s">
        <v>3194</v>
      </c>
      <c r="D298" s="612" t="s">
        <v>2531</v>
      </c>
      <c r="E298" s="612" t="s">
        <v>1054</v>
      </c>
      <c r="F298" s="614" t="s">
        <v>3195</v>
      </c>
      <c r="G298" s="619" t="s">
        <v>3196</v>
      </c>
      <c r="H298" s="516" t="s">
        <v>3197</v>
      </c>
      <c r="I298" s="547" t="s">
        <v>584</v>
      </c>
      <c r="J298" s="617" t="s">
        <v>3198</v>
      </c>
      <c r="K298" s="618">
        <v>6</v>
      </c>
      <c r="L298" s="481">
        <v>10538</v>
      </c>
      <c r="M298" s="481">
        <v>26</v>
      </c>
      <c r="N298" s="481">
        <v>11</v>
      </c>
      <c r="O298" s="481">
        <v>20</v>
      </c>
      <c r="P298" s="481"/>
      <c r="Q298" s="481"/>
      <c r="R298" s="481">
        <v>12291</v>
      </c>
      <c r="S298" s="520">
        <v>1</v>
      </c>
      <c r="T298" s="520">
        <v>12</v>
      </c>
      <c r="U298" s="520">
        <v>20</v>
      </c>
      <c r="XFD298" s="411" t="s">
        <v>3198</v>
      </c>
    </row>
    <row r="299" spans="1:22 16384:16384" ht="21.75" customHeight="1">
      <c r="A299" s="611">
        <v>297</v>
      </c>
      <c r="B299" s="611" t="s">
        <v>1164</v>
      </c>
      <c r="C299" s="613" t="s">
        <v>3199</v>
      </c>
      <c r="D299" s="620" t="s">
        <v>2808</v>
      </c>
      <c r="E299" s="612" t="s">
        <v>1054</v>
      </c>
      <c r="F299" s="617" t="s">
        <v>3200</v>
      </c>
      <c r="G299" s="619" t="s">
        <v>3201</v>
      </c>
      <c r="H299" s="516" t="s">
        <v>3202</v>
      </c>
      <c r="I299" s="547" t="s">
        <v>584</v>
      </c>
      <c r="J299" s="617" t="s">
        <v>3203</v>
      </c>
      <c r="K299" s="618">
        <v>7</v>
      </c>
      <c r="L299" s="550">
        <v>773</v>
      </c>
      <c r="M299" s="550">
        <v>22</v>
      </c>
      <c r="N299" s="550">
        <v>3</v>
      </c>
      <c r="O299" s="550">
        <v>21</v>
      </c>
      <c r="P299" s="550"/>
      <c r="Q299" s="550">
        <v>26</v>
      </c>
      <c r="R299" s="520">
        <v>14376</v>
      </c>
      <c r="S299" s="520">
        <v>30</v>
      </c>
      <c r="T299" s="520">
        <v>3</v>
      </c>
      <c r="U299" s="520">
        <v>21</v>
      </c>
      <c r="XFD299" s="411" t="s">
        <v>3203</v>
      </c>
    </row>
    <row r="300" spans="1:22 16384:16384" ht="21.75" customHeight="1">
      <c r="A300" s="611">
        <v>298</v>
      </c>
      <c r="B300" s="611" t="s">
        <v>1164</v>
      </c>
      <c r="C300" s="613" t="s">
        <v>3204</v>
      </c>
      <c r="D300" s="620" t="s">
        <v>3205</v>
      </c>
      <c r="E300" s="612" t="s">
        <v>1054</v>
      </c>
      <c r="F300" s="617" t="s">
        <v>3206</v>
      </c>
      <c r="G300" s="619" t="s">
        <v>3207</v>
      </c>
      <c r="H300" s="516" t="s">
        <v>3208</v>
      </c>
      <c r="I300" s="547" t="s">
        <v>584</v>
      </c>
      <c r="J300" s="617" t="s">
        <v>3209</v>
      </c>
      <c r="K300" s="618">
        <v>8</v>
      </c>
      <c r="L300" s="550">
        <v>10514</v>
      </c>
      <c r="M300" s="550">
        <v>26</v>
      </c>
      <c r="N300" s="550">
        <v>11</v>
      </c>
      <c r="O300" s="550">
        <v>20</v>
      </c>
      <c r="P300" s="550"/>
      <c r="Q300" s="550"/>
      <c r="R300" s="481">
        <v>12291</v>
      </c>
      <c r="S300" s="520">
        <v>1</v>
      </c>
      <c r="T300" s="520">
        <v>12</v>
      </c>
      <c r="U300" s="520">
        <v>20</v>
      </c>
      <c r="XFD300" s="411" t="s">
        <v>3209</v>
      </c>
    </row>
    <row r="301" spans="1:22 16384:16384" ht="21.75" customHeight="1">
      <c r="A301" s="611">
        <v>299</v>
      </c>
      <c r="B301" s="611" t="s">
        <v>1164</v>
      </c>
      <c r="C301" s="613" t="s">
        <v>3210</v>
      </c>
      <c r="D301" s="620" t="s">
        <v>2543</v>
      </c>
      <c r="E301" s="612" t="s">
        <v>1054</v>
      </c>
      <c r="F301" s="617" t="s">
        <v>3211</v>
      </c>
      <c r="G301" s="619" t="s">
        <v>3212</v>
      </c>
      <c r="H301" s="516" t="s">
        <v>3213</v>
      </c>
      <c r="I301" s="547" t="s">
        <v>584</v>
      </c>
      <c r="J301" s="617" t="s">
        <v>3214</v>
      </c>
      <c r="K301" s="618">
        <v>9</v>
      </c>
      <c r="L301" s="550">
        <v>10517</v>
      </c>
      <c r="M301" s="550">
        <v>26</v>
      </c>
      <c r="N301" s="550">
        <v>11</v>
      </c>
      <c r="O301" s="550">
        <v>20</v>
      </c>
      <c r="P301" s="550"/>
      <c r="Q301" s="550"/>
      <c r="R301" s="481">
        <v>12291</v>
      </c>
      <c r="S301" s="520">
        <v>1</v>
      </c>
      <c r="T301" s="520">
        <v>12</v>
      </c>
      <c r="U301" s="520">
        <v>20</v>
      </c>
      <c r="XFD301" s="411" t="s">
        <v>3214</v>
      </c>
    </row>
    <row r="302" spans="1:22 16384:16384" ht="21.75" customHeight="1">
      <c r="A302" s="611">
        <v>300</v>
      </c>
      <c r="B302" s="611" t="s">
        <v>1164</v>
      </c>
      <c r="C302" s="613" t="s">
        <v>3210</v>
      </c>
      <c r="D302" s="620" t="s">
        <v>2543</v>
      </c>
      <c r="E302" s="612" t="s">
        <v>2151</v>
      </c>
      <c r="F302" s="617" t="s">
        <v>3211</v>
      </c>
      <c r="G302" s="619" t="s">
        <v>3212</v>
      </c>
      <c r="H302" s="516" t="s">
        <v>3213</v>
      </c>
      <c r="I302" s="547" t="s">
        <v>584</v>
      </c>
      <c r="J302" s="617" t="s">
        <v>3215</v>
      </c>
      <c r="K302" s="618">
        <v>10</v>
      </c>
      <c r="L302" s="550">
        <v>10517</v>
      </c>
      <c r="M302" s="550">
        <v>26</v>
      </c>
      <c r="N302" s="550">
        <v>11</v>
      </c>
      <c r="O302" s="550">
        <v>20</v>
      </c>
      <c r="P302" s="550"/>
      <c r="Q302" s="550"/>
      <c r="R302" s="481">
        <v>12291</v>
      </c>
      <c r="S302" s="520">
        <v>1</v>
      </c>
      <c r="T302" s="520">
        <v>12</v>
      </c>
      <c r="U302" s="520">
        <v>20</v>
      </c>
      <c r="XFD302" s="411" t="s">
        <v>3215</v>
      </c>
    </row>
    <row r="303" spans="1:22 16384:16384" ht="21.75" customHeight="1">
      <c r="A303" s="611">
        <v>301</v>
      </c>
      <c r="B303" s="611" t="s">
        <v>1164</v>
      </c>
      <c r="C303" s="613" t="s">
        <v>3216</v>
      </c>
      <c r="D303" s="620" t="s">
        <v>2555</v>
      </c>
      <c r="E303" s="612" t="s">
        <v>1054</v>
      </c>
      <c r="F303" s="617" t="s">
        <v>3217</v>
      </c>
      <c r="G303" s="619" t="s">
        <v>3218</v>
      </c>
      <c r="H303" s="516" t="s">
        <v>3219</v>
      </c>
      <c r="I303" s="547" t="s">
        <v>584</v>
      </c>
      <c r="J303" s="617" t="s">
        <v>3220</v>
      </c>
      <c r="K303" s="618">
        <v>11</v>
      </c>
      <c r="L303" s="550">
        <v>776</v>
      </c>
      <c r="M303" s="550">
        <v>22</v>
      </c>
      <c r="N303" s="550">
        <v>3</v>
      </c>
      <c r="O303" s="550">
        <v>21</v>
      </c>
      <c r="P303" s="550"/>
      <c r="Q303" s="550">
        <v>26</v>
      </c>
      <c r="R303" s="520">
        <v>14376</v>
      </c>
      <c r="S303" s="520">
        <v>30</v>
      </c>
      <c r="T303" s="520">
        <v>3</v>
      </c>
      <c r="U303" s="520">
        <v>21</v>
      </c>
      <c r="XFD303" s="411" t="s">
        <v>3220</v>
      </c>
    </row>
    <row r="304" spans="1:22 16384:16384" ht="21.75" customHeight="1">
      <c r="A304" s="611">
        <v>302</v>
      </c>
      <c r="B304" s="611" t="s">
        <v>1164</v>
      </c>
      <c r="C304" s="613" t="s">
        <v>3221</v>
      </c>
      <c r="D304" s="620" t="s">
        <v>3222</v>
      </c>
      <c r="E304" s="612" t="s">
        <v>1054</v>
      </c>
      <c r="F304" s="617" t="s">
        <v>3223</v>
      </c>
      <c r="G304" s="617" t="s">
        <v>3224</v>
      </c>
      <c r="H304" s="617" t="s">
        <v>3181</v>
      </c>
      <c r="I304" s="616" t="s">
        <v>584</v>
      </c>
      <c r="J304" s="617" t="s">
        <v>3225</v>
      </c>
      <c r="K304" s="618">
        <v>12</v>
      </c>
      <c r="L304" s="609">
        <v>8784</v>
      </c>
      <c r="M304" s="609">
        <v>5</v>
      </c>
      <c r="N304" s="609">
        <v>9</v>
      </c>
      <c r="O304" s="609">
        <v>20</v>
      </c>
      <c r="P304" s="609"/>
      <c r="Q304" s="609"/>
      <c r="R304" s="609"/>
      <c r="S304" s="609"/>
      <c r="T304" s="609"/>
      <c r="U304" s="609"/>
      <c r="XFD304" s="411" t="s">
        <v>3225</v>
      </c>
    </row>
    <row r="305" spans="1:21 16384:16384" ht="21.75" customHeight="1">
      <c r="A305" s="611">
        <v>303</v>
      </c>
      <c r="B305" s="611" t="s">
        <v>1164</v>
      </c>
      <c r="C305" s="613" t="s">
        <v>3226</v>
      </c>
      <c r="D305" s="621" t="s">
        <v>3227</v>
      </c>
      <c r="E305" s="612" t="s">
        <v>1054</v>
      </c>
      <c r="F305" s="617" t="s">
        <v>3228</v>
      </c>
      <c r="G305" s="619" t="s">
        <v>3229</v>
      </c>
      <c r="H305" s="516" t="s">
        <v>3230</v>
      </c>
      <c r="I305" s="547" t="s">
        <v>584</v>
      </c>
      <c r="J305" s="617" t="s">
        <v>3231</v>
      </c>
      <c r="K305" s="618">
        <v>13</v>
      </c>
      <c r="L305" s="481">
        <v>10511</v>
      </c>
      <c r="M305" s="481">
        <v>26</v>
      </c>
      <c r="N305" s="481">
        <v>11</v>
      </c>
      <c r="O305" s="481">
        <v>20</v>
      </c>
      <c r="P305" s="481"/>
      <c r="Q305" s="481"/>
      <c r="R305" s="481">
        <v>12291</v>
      </c>
      <c r="S305" s="520">
        <v>1</v>
      </c>
      <c r="T305" s="520">
        <v>12</v>
      </c>
      <c r="U305" s="520">
        <v>20</v>
      </c>
      <c r="XFD305" s="411" t="s">
        <v>3231</v>
      </c>
    </row>
    <row r="306" spans="1:21 16384:16384" ht="21.75" customHeight="1">
      <c r="A306" s="611">
        <v>304</v>
      </c>
      <c r="B306" s="611" t="s">
        <v>1164</v>
      </c>
      <c r="C306" s="613" t="s">
        <v>3232</v>
      </c>
      <c r="D306" s="611" t="s">
        <v>3233</v>
      </c>
      <c r="E306" s="612" t="s">
        <v>1054</v>
      </c>
      <c r="F306" s="617" t="s">
        <v>3234</v>
      </c>
      <c r="G306" s="619" t="s">
        <v>3235</v>
      </c>
      <c r="H306" s="516" t="s">
        <v>3236</v>
      </c>
      <c r="I306" s="547" t="s">
        <v>584</v>
      </c>
      <c r="J306" s="617" t="s">
        <v>3220</v>
      </c>
      <c r="K306" s="618">
        <v>14</v>
      </c>
      <c r="L306" s="481">
        <v>770</v>
      </c>
      <c r="M306" s="481">
        <v>22</v>
      </c>
      <c r="N306" s="481">
        <v>3</v>
      </c>
      <c r="O306" s="481">
        <v>21</v>
      </c>
      <c r="P306" s="481"/>
      <c r="Q306" s="481">
        <v>26</v>
      </c>
      <c r="R306" s="520">
        <v>14376</v>
      </c>
      <c r="S306" s="520">
        <v>30</v>
      </c>
      <c r="T306" s="520">
        <v>3</v>
      </c>
      <c r="U306" s="520">
        <v>21</v>
      </c>
      <c r="XFD306" s="411" t="s">
        <v>3220</v>
      </c>
    </row>
    <row r="307" spans="1:21 16384:16384" ht="21.75" customHeight="1">
      <c r="A307" s="611">
        <v>305</v>
      </c>
      <c r="B307" s="611" t="s">
        <v>1164</v>
      </c>
      <c r="C307" s="613" t="s">
        <v>3237</v>
      </c>
      <c r="D307" s="622" t="s">
        <v>2474</v>
      </c>
      <c r="E307" s="612" t="s">
        <v>1054</v>
      </c>
      <c r="F307" s="617" t="s">
        <v>3238</v>
      </c>
      <c r="G307" s="619" t="s">
        <v>3239</v>
      </c>
      <c r="H307" s="516" t="s">
        <v>3202</v>
      </c>
      <c r="I307" s="516" t="s">
        <v>584</v>
      </c>
      <c r="J307" s="617" t="s">
        <v>3240</v>
      </c>
      <c r="K307" s="618">
        <v>15</v>
      </c>
      <c r="L307" s="481">
        <v>10529</v>
      </c>
      <c r="M307" s="481">
        <v>26</v>
      </c>
      <c r="N307" s="481">
        <v>11</v>
      </c>
      <c r="O307" s="481">
        <v>20</v>
      </c>
      <c r="P307" s="481"/>
      <c r="Q307" s="481"/>
      <c r="R307" s="481">
        <v>12291</v>
      </c>
      <c r="S307" s="520">
        <v>1</v>
      </c>
      <c r="T307" s="520">
        <v>12</v>
      </c>
      <c r="U307" s="520">
        <v>20</v>
      </c>
      <c r="XFD307" s="411" t="s">
        <v>3240</v>
      </c>
    </row>
    <row r="308" spans="1:21 16384:16384" ht="21.75" customHeight="1">
      <c r="A308" s="611">
        <v>306</v>
      </c>
      <c r="B308" s="611" t="s">
        <v>1164</v>
      </c>
      <c r="C308" s="613" t="s">
        <v>3241</v>
      </c>
      <c r="D308" s="620" t="s">
        <v>3242</v>
      </c>
      <c r="E308" s="612" t="s">
        <v>1054</v>
      </c>
      <c r="F308" s="617" t="s">
        <v>3243</v>
      </c>
      <c r="G308" s="615" t="s">
        <v>2153</v>
      </c>
      <c r="H308" s="616" t="s">
        <v>159</v>
      </c>
      <c r="I308" s="616" t="s">
        <v>159</v>
      </c>
      <c r="J308" s="617" t="s">
        <v>3182</v>
      </c>
      <c r="K308" s="618">
        <v>16</v>
      </c>
      <c r="L308" s="481"/>
      <c r="M308" s="481"/>
      <c r="N308" s="481"/>
      <c r="O308" s="481"/>
      <c r="P308" s="481"/>
      <c r="Q308" s="481"/>
      <c r="R308" s="481"/>
      <c r="S308" s="481"/>
      <c r="T308" s="481"/>
      <c r="U308" s="481"/>
      <c r="XFD308" s="411" t="s">
        <v>3182</v>
      </c>
    </row>
    <row r="309" spans="1:21 16384:16384" ht="21.75" customHeight="1">
      <c r="A309" s="611">
        <v>307</v>
      </c>
      <c r="B309" s="611" t="s">
        <v>1164</v>
      </c>
      <c r="C309" s="613" t="s">
        <v>3244</v>
      </c>
      <c r="D309" s="620" t="s">
        <v>2270</v>
      </c>
      <c r="E309" s="612" t="s">
        <v>1054</v>
      </c>
      <c r="F309" s="617" t="s">
        <v>3245</v>
      </c>
      <c r="G309" s="619" t="s">
        <v>3239</v>
      </c>
      <c r="H309" s="516" t="s">
        <v>3202</v>
      </c>
      <c r="I309" s="516" t="s">
        <v>584</v>
      </c>
      <c r="J309" s="617" t="s">
        <v>3182</v>
      </c>
      <c r="K309" s="618">
        <v>17</v>
      </c>
      <c r="L309" s="481">
        <v>10532</v>
      </c>
      <c r="M309" s="481">
        <v>26</v>
      </c>
      <c r="N309" s="481">
        <v>11</v>
      </c>
      <c r="O309" s="481">
        <v>20</v>
      </c>
      <c r="P309" s="481"/>
      <c r="Q309" s="481"/>
      <c r="R309" s="481">
        <v>12291</v>
      </c>
      <c r="S309" s="520">
        <v>1</v>
      </c>
      <c r="T309" s="520">
        <v>12</v>
      </c>
      <c r="U309" s="520">
        <v>20</v>
      </c>
      <c r="XFD309" s="411" t="s">
        <v>3182</v>
      </c>
    </row>
    <row r="310" spans="1:21 16384:16384" ht="21.75" customHeight="1">
      <c r="A310" s="611">
        <v>308</v>
      </c>
      <c r="B310" s="611" t="s">
        <v>1164</v>
      </c>
      <c r="C310" s="613" t="s">
        <v>3246</v>
      </c>
      <c r="D310" s="611" t="s">
        <v>3056</v>
      </c>
      <c r="E310" s="612" t="s">
        <v>1054</v>
      </c>
      <c r="F310" s="617" t="s">
        <v>3247</v>
      </c>
      <c r="G310" s="619" t="s">
        <v>3248</v>
      </c>
      <c r="H310" s="516" t="s">
        <v>3249</v>
      </c>
      <c r="I310" s="547" t="s">
        <v>584</v>
      </c>
      <c r="J310" s="617" t="s">
        <v>2259</v>
      </c>
      <c r="K310" s="618">
        <v>18</v>
      </c>
      <c r="L310" s="481">
        <v>10550</v>
      </c>
      <c r="M310" s="481">
        <v>26</v>
      </c>
      <c r="N310" s="481">
        <v>11</v>
      </c>
      <c r="O310" s="481">
        <v>20</v>
      </c>
      <c r="P310" s="481"/>
      <c r="Q310" s="481"/>
      <c r="R310" s="481">
        <v>12291</v>
      </c>
      <c r="S310" s="520">
        <v>1</v>
      </c>
      <c r="T310" s="520">
        <v>12</v>
      </c>
      <c r="U310" s="520">
        <v>20</v>
      </c>
      <c r="XFD310" s="411" t="s">
        <v>2259</v>
      </c>
    </row>
    <row r="311" spans="1:21 16384:16384" ht="21.75" customHeight="1">
      <c r="A311" s="611">
        <v>309</v>
      </c>
      <c r="B311" s="611" t="s">
        <v>1164</v>
      </c>
      <c r="C311" s="613" t="s">
        <v>3250</v>
      </c>
      <c r="D311" s="611" t="s">
        <v>3251</v>
      </c>
      <c r="E311" s="612" t="s">
        <v>1054</v>
      </c>
      <c r="F311" s="617" t="s">
        <v>3252</v>
      </c>
      <c r="G311" s="615" t="s">
        <v>2153</v>
      </c>
      <c r="H311" s="616" t="s">
        <v>159</v>
      </c>
      <c r="I311" s="616" t="s">
        <v>159</v>
      </c>
      <c r="J311" s="617" t="s">
        <v>3253</v>
      </c>
      <c r="K311" s="618">
        <v>19</v>
      </c>
      <c r="L311" s="481"/>
      <c r="M311" s="481"/>
      <c r="N311" s="481"/>
      <c r="O311" s="481"/>
      <c r="P311" s="481"/>
      <c r="Q311" s="481"/>
      <c r="R311" s="481"/>
      <c r="S311" s="481"/>
      <c r="T311" s="481"/>
      <c r="U311" s="481"/>
      <c r="XFD311" s="411" t="s">
        <v>3253</v>
      </c>
    </row>
    <row r="312" spans="1:21 16384:16384" ht="21.75" customHeight="1">
      <c r="A312" s="611">
        <v>310</v>
      </c>
      <c r="B312" s="611" t="s">
        <v>1164</v>
      </c>
      <c r="C312" s="613" t="s">
        <v>3254</v>
      </c>
      <c r="D312" s="620" t="s">
        <v>3255</v>
      </c>
      <c r="E312" s="612" t="s">
        <v>1054</v>
      </c>
      <c r="F312" s="617" t="s">
        <v>3256</v>
      </c>
      <c r="G312" s="619" t="s">
        <v>3257</v>
      </c>
      <c r="H312" s="516" t="s">
        <v>3258</v>
      </c>
      <c r="I312" s="547" t="s">
        <v>584</v>
      </c>
      <c r="J312" s="617" t="s">
        <v>3259</v>
      </c>
      <c r="K312" s="618">
        <v>20</v>
      </c>
      <c r="L312" s="481">
        <v>752</v>
      </c>
      <c r="M312" s="481">
        <v>22</v>
      </c>
      <c r="N312" s="481">
        <v>3</v>
      </c>
      <c r="O312" s="481">
        <v>21</v>
      </c>
      <c r="P312" s="481"/>
      <c r="Q312" s="481">
        <v>26</v>
      </c>
      <c r="R312" s="520">
        <v>14376</v>
      </c>
      <c r="S312" s="520">
        <v>30</v>
      </c>
      <c r="T312" s="520">
        <v>3</v>
      </c>
      <c r="U312" s="520">
        <v>21</v>
      </c>
      <c r="XFD312" s="411" t="s">
        <v>3259</v>
      </c>
    </row>
    <row r="313" spans="1:21 16384:16384" ht="21.75" customHeight="1">
      <c r="A313" s="611">
        <v>311</v>
      </c>
      <c r="B313" s="611" t="s">
        <v>1164</v>
      </c>
      <c r="C313" s="613" t="s">
        <v>3260</v>
      </c>
      <c r="D313" s="620" t="s">
        <v>3261</v>
      </c>
      <c r="E313" s="612" t="s">
        <v>2152</v>
      </c>
      <c r="F313" s="617" t="s">
        <v>3262</v>
      </c>
      <c r="G313" s="619" t="s">
        <v>3263</v>
      </c>
      <c r="H313" s="516" t="s">
        <v>3264</v>
      </c>
      <c r="I313" s="547" t="s">
        <v>584</v>
      </c>
      <c r="J313" s="617" t="s">
        <v>3265</v>
      </c>
      <c r="K313" s="618">
        <v>21</v>
      </c>
      <c r="L313" s="481">
        <v>10667</v>
      </c>
      <c r="M313" s="481">
        <v>26</v>
      </c>
      <c r="N313" s="481">
        <v>11</v>
      </c>
      <c r="O313" s="481">
        <v>20</v>
      </c>
      <c r="P313" s="481"/>
      <c r="Q313" s="481"/>
      <c r="R313" s="481">
        <v>12291</v>
      </c>
      <c r="S313" s="520">
        <v>1</v>
      </c>
      <c r="T313" s="520">
        <v>12</v>
      </c>
      <c r="U313" s="520">
        <v>20</v>
      </c>
      <c r="XFD313" s="411" t="s">
        <v>3265</v>
      </c>
    </row>
    <row r="314" spans="1:21 16384:16384" ht="21.75" customHeight="1">
      <c r="A314" s="611">
        <v>312</v>
      </c>
      <c r="B314" s="611" t="s">
        <v>1164</v>
      </c>
      <c r="C314" s="613" t="s">
        <v>3266</v>
      </c>
      <c r="D314" s="620" t="s">
        <v>2280</v>
      </c>
      <c r="E314" s="612" t="s">
        <v>2152</v>
      </c>
      <c r="F314" s="617" t="s">
        <v>3267</v>
      </c>
      <c r="G314" s="615" t="s">
        <v>2153</v>
      </c>
      <c r="H314" s="616" t="s">
        <v>159</v>
      </c>
      <c r="I314" s="616" t="s">
        <v>159</v>
      </c>
      <c r="J314" s="617" t="s">
        <v>2157</v>
      </c>
      <c r="K314" s="618">
        <v>22</v>
      </c>
      <c r="L314" s="481"/>
      <c r="M314" s="481"/>
      <c r="N314" s="481"/>
      <c r="O314" s="481"/>
      <c r="P314" s="481"/>
      <c r="Q314" s="481"/>
      <c r="R314" s="481"/>
      <c r="S314" s="481"/>
      <c r="T314" s="481"/>
      <c r="U314" s="481"/>
      <c r="XFD314" s="411" t="s">
        <v>2157</v>
      </c>
    </row>
    <row r="315" spans="1:21 16384:16384" ht="21.75" customHeight="1">
      <c r="A315" s="611">
        <v>313</v>
      </c>
      <c r="B315" s="611" t="s">
        <v>1164</v>
      </c>
      <c r="C315" s="613" t="s">
        <v>3268</v>
      </c>
      <c r="D315" s="620" t="s">
        <v>2603</v>
      </c>
      <c r="E315" s="612" t="s">
        <v>1054</v>
      </c>
      <c r="F315" s="617" t="s">
        <v>3269</v>
      </c>
      <c r="G315" s="623" t="s">
        <v>2153</v>
      </c>
      <c r="H315" s="547" t="s">
        <v>159</v>
      </c>
      <c r="I315" s="547" t="s">
        <v>159</v>
      </c>
      <c r="J315" s="516" t="s">
        <v>3270</v>
      </c>
      <c r="K315" s="618">
        <v>23</v>
      </c>
      <c r="L315" s="539"/>
      <c r="M315" s="539"/>
    </row>
    <row r="316" spans="1:21 16384:16384" ht="21.75" customHeight="1">
      <c r="A316" s="611">
        <v>314</v>
      </c>
      <c r="B316" s="611" t="s">
        <v>1164</v>
      </c>
      <c r="C316" s="613" t="s">
        <v>3268</v>
      </c>
      <c r="D316" s="620" t="s">
        <v>2603</v>
      </c>
      <c r="E316" s="612" t="s">
        <v>1054</v>
      </c>
      <c r="F316" s="617" t="s">
        <v>3269</v>
      </c>
      <c r="G316" s="623" t="s">
        <v>2153</v>
      </c>
      <c r="H316" s="547" t="s">
        <v>159</v>
      </c>
      <c r="I316" s="547" t="s">
        <v>159</v>
      </c>
      <c r="J316" s="516" t="s">
        <v>3270</v>
      </c>
      <c r="K316" s="618">
        <v>24</v>
      </c>
      <c r="L316" s="412"/>
      <c r="M316" s="412"/>
    </row>
    <row r="317" spans="1:21 16384:16384" ht="21.75" customHeight="1">
      <c r="A317" s="611">
        <v>315</v>
      </c>
      <c r="B317" s="611" t="s">
        <v>1164</v>
      </c>
      <c r="C317" s="613" t="s">
        <v>3271</v>
      </c>
      <c r="D317" s="620" t="s">
        <v>3272</v>
      </c>
      <c r="E317" s="612" t="s">
        <v>1054</v>
      </c>
      <c r="F317" s="617" t="s">
        <v>3273</v>
      </c>
      <c r="G317" s="623" t="s">
        <v>2153</v>
      </c>
      <c r="H317" s="547" t="s">
        <v>159</v>
      </c>
      <c r="I317" s="547" t="s">
        <v>159</v>
      </c>
      <c r="J317" s="516" t="s">
        <v>3274</v>
      </c>
      <c r="K317" s="618">
        <v>25</v>
      </c>
      <c r="L317" s="412"/>
      <c r="M317" s="412"/>
    </row>
    <row r="318" spans="1:21 16384:16384" ht="21.75" customHeight="1">
      <c r="A318" s="611">
        <v>316</v>
      </c>
      <c r="B318" s="611" t="s">
        <v>1164</v>
      </c>
      <c r="C318" s="613" t="s">
        <v>3275</v>
      </c>
      <c r="D318" s="620" t="s">
        <v>3083</v>
      </c>
      <c r="E318" s="612" t="s">
        <v>2151</v>
      </c>
      <c r="F318" s="617" t="s">
        <v>3276</v>
      </c>
      <c r="G318" s="623" t="s">
        <v>2153</v>
      </c>
      <c r="H318" s="547" t="s">
        <v>159</v>
      </c>
      <c r="I318" s="547" t="s">
        <v>159</v>
      </c>
      <c r="J318" s="516" t="s">
        <v>3277</v>
      </c>
      <c r="K318" s="618">
        <v>26</v>
      </c>
      <c r="L318" s="412"/>
      <c r="M318" s="412"/>
    </row>
    <row r="319" spans="1:21 16384:16384" ht="21.75" customHeight="1">
      <c r="A319" s="611">
        <v>317</v>
      </c>
      <c r="B319" s="611" t="s">
        <v>1164</v>
      </c>
      <c r="C319" s="613" t="s">
        <v>3278</v>
      </c>
      <c r="D319" s="620" t="s">
        <v>3083</v>
      </c>
      <c r="E319" s="612" t="s">
        <v>2151</v>
      </c>
      <c r="F319" s="617" t="s">
        <v>3276</v>
      </c>
      <c r="G319" s="623" t="s">
        <v>2153</v>
      </c>
      <c r="H319" s="547" t="s">
        <v>159</v>
      </c>
      <c r="I319" s="547" t="s">
        <v>159</v>
      </c>
      <c r="J319" s="516" t="s">
        <v>3277</v>
      </c>
      <c r="K319" s="618">
        <v>27</v>
      </c>
      <c r="L319" s="412"/>
      <c r="M319" s="412"/>
    </row>
    <row r="320" spans="1:21 16384:16384" ht="21.75" customHeight="1">
      <c r="A320" s="611">
        <v>318</v>
      </c>
      <c r="B320" s="611" t="s">
        <v>1164</v>
      </c>
      <c r="C320" s="613" t="s">
        <v>3279</v>
      </c>
      <c r="D320" s="620" t="s">
        <v>3280</v>
      </c>
      <c r="E320" s="612" t="s">
        <v>2151</v>
      </c>
      <c r="F320" s="617" t="s">
        <v>3281</v>
      </c>
      <c r="G320" s="623" t="s">
        <v>2153</v>
      </c>
      <c r="H320" s="547" t="s">
        <v>159</v>
      </c>
      <c r="I320" s="547" t="s">
        <v>159</v>
      </c>
      <c r="J320" s="516" t="s">
        <v>3282</v>
      </c>
      <c r="K320" s="618">
        <v>28</v>
      </c>
      <c r="L320" s="412"/>
      <c r="M320" s="412"/>
    </row>
    <row r="321" spans="1:21 16384:16384" ht="21.75" customHeight="1">
      <c r="A321" s="611">
        <v>319</v>
      </c>
      <c r="B321" s="611" t="s">
        <v>1164</v>
      </c>
      <c r="C321" s="613" t="s">
        <v>3283</v>
      </c>
      <c r="D321" s="620" t="s">
        <v>3169</v>
      </c>
      <c r="E321" s="612" t="s">
        <v>1054</v>
      </c>
      <c r="F321" s="617" t="s">
        <v>3284</v>
      </c>
      <c r="G321" s="623" t="s">
        <v>2153</v>
      </c>
      <c r="H321" s="547" t="s">
        <v>159</v>
      </c>
      <c r="I321" s="547" t="s">
        <v>159</v>
      </c>
      <c r="J321" s="516" t="s">
        <v>3285</v>
      </c>
      <c r="K321" s="618">
        <v>29</v>
      </c>
      <c r="L321" s="412"/>
      <c r="M321" s="412"/>
    </row>
    <row r="322" spans="1:21 16384:16384" ht="21.75" customHeight="1">
      <c r="A322" s="611">
        <v>320</v>
      </c>
      <c r="B322" s="611" t="s">
        <v>1164</v>
      </c>
      <c r="C322" s="613" t="s">
        <v>3286</v>
      </c>
      <c r="D322" s="620" t="s">
        <v>3287</v>
      </c>
      <c r="E322" s="612" t="s">
        <v>2152</v>
      </c>
      <c r="F322" s="617" t="s">
        <v>3288</v>
      </c>
      <c r="G322" s="623" t="s">
        <v>2153</v>
      </c>
      <c r="H322" s="547" t="s">
        <v>159</v>
      </c>
      <c r="I322" s="547" t="s">
        <v>159</v>
      </c>
      <c r="J322" s="516" t="s">
        <v>3289</v>
      </c>
      <c r="K322" s="618">
        <v>30</v>
      </c>
      <c r="L322" s="412"/>
      <c r="M322" s="412"/>
    </row>
    <row r="323" spans="1:21 16384:16384" ht="21.75" customHeight="1">
      <c r="A323" s="611">
        <v>321</v>
      </c>
      <c r="B323" s="611" t="s">
        <v>1164</v>
      </c>
      <c r="C323" s="613" t="s">
        <v>3290</v>
      </c>
      <c r="D323" s="620" t="s">
        <v>2844</v>
      </c>
      <c r="E323" s="612" t="s">
        <v>2152</v>
      </c>
      <c r="F323" s="617" t="s">
        <v>3291</v>
      </c>
      <c r="G323" s="623" t="s">
        <v>2153</v>
      </c>
      <c r="H323" s="547" t="s">
        <v>159</v>
      </c>
      <c r="I323" s="547" t="s">
        <v>159</v>
      </c>
      <c r="J323" s="516" t="s">
        <v>3292</v>
      </c>
      <c r="K323" s="618">
        <v>31</v>
      </c>
      <c r="L323" s="412"/>
      <c r="M323" s="412"/>
    </row>
    <row r="324" spans="1:21 16384:16384" ht="21.75" customHeight="1">
      <c r="A324" s="611">
        <v>322</v>
      </c>
      <c r="B324" s="611" t="s">
        <v>1164</v>
      </c>
      <c r="C324" s="613" t="s">
        <v>3293</v>
      </c>
      <c r="D324" s="620" t="s">
        <v>3294</v>
      </c>
      <c r="E324" s="612" t="s">
        <v>2152</v>
      </c>
      <c r="F324" s="617" t="s">
        <v>3295</v>
      </c>
      <c r="G324" s="623" t="s">
        <v>2153</v>
      </c>
      <c r="H324" s="547" t="s">
        <v>159</v>
      </c>
      <c r="I324" s="547" t="s">
        <v>159</v>
      </c>
      <c r="J324" s="516" t="s">
        <v>3289</v>
      </c>
      <c r="K324" s="618">
        <v>32</v>
      </c>
      <c r="L324" s="412"/>
      <c r="M324" s="412"/>
    </row>
    <row r="325" spans="1:21 16384:16384" ht="21.75" customHeight="1">
      <c r="A325" s="611">
        <v>323</v>
      </c>
      <c r="B325" s="611" t="s">
        <v>1164</v>
      </c>
      <c r="C325" s="613" t="s">
        <v>3296</v>
      </c>
      <c r="D325" s="620" t="s">
        <v>2209</v>
      </c>
      <c r="E325" s="612" t="s">
        <v>2155</v>
      </c>
      <c r="F325" s="617" t="s">
        <v>3297</v>
      </c>
      <c r="G325" s="623" t="s">
        <v>2153</v>
      </c>
      <c r="H325" s="547" t="s">
        <v>159</v>
      </c>
      <c r="I325" s="547" t="s">
        <v>159</v>
      </c>
      <c r="J325" s="516" t="s">
        <v>2157</v>
      </c>
      <c r="K325" s="618">
        <v>33</v>
      </c>
      <c r="L325" s="412"/>
      <c r="M325" s="412"/>
    </row>
    <row r="326" spans="1:21 16384:16384" ht="21.75" customHeight="1">
      <c r="A326" s="611">
        <v>324</v>
      </c>
      <c r="B326" s="611" t="s">
        <v>1164</v>
      </c>
      <c r="C326" s="613" t="s">
        <v>3298</v>
      </c>
      <c r="D326" s="620" t="s">
        <v>3299</v>
      </c>
      <c r="E326" s="612" t="s">
        <v>1054</v>
      </c>
      <c r="F326" s="617" t="s">
        <v>3300</v>
      </c>
      <c r="G326" s="623" t="s">
        <v>2153</v>
      </c>
      <c r="H326" s="547" t="s">
        <v>159</v>
      </c>
      <c r="I326" s="547" t="s">
        <v>159</v>
      </c>
      <c r="J326" s="516" t="s">
        <v>3301</v>
      </c>
      <c r="K326" s="618">
        <v>34</v>
      </c>
      <c r="L326" s="412"/>
      <c r="M326" s="412"/>
    </row>
    <row r="327" spans="1:21 16384:16384" ht="21.75" customHeight="1">
      <c r="A327" s="611">
        <v>325</v>
      </c>
      <c r="B327" s="611" t="s">
        <v>1164</v>
      </c>
      <c r="C327" s="613" t="s">
        <v>3298</v>
      </c>
      <c r="D327" s="620" t="s">
        <v>3299</v>
      </c>
      <c r="E327" s="612" t="s">
        <v>1054</v>
      </c>
      <c r="F327" s="617" t="s">
        <v>3300</v>
      </c>
      <c r="G327" s="623" t="s">
        <v>2153</v>
      </c>
      <c r="H327" s="547" t="s">
        <v>159</v>
      </c>
      <c r="I327" s="547" t="s">
        <v>159</v>
      </c>
      <c r="J327" s="516" t="s">
        <v>3301</v>
      </c>
      <c r="K327" s="618">
        <v>35</v>
      </c>
      <c r="L327" s="530"/>
      <c r="M327" s="530"/>
    </row>
    <row r="328" spans="1:21 16384:16384" ht="21.75" customHeight="1">
      <c r="A328" s="624">
        <v>326</v>
      </c>
      <c r="B328" s="624" t="s">
        <v>1165</v>
      </c>
      <c r="C328" s="625" t="s">
        <v>3302</v>
      </c>
      <c r="D328" s="626" t="s">
        <v>3303</v>
      </c>
      <c r="E328" s="627" t="s">
        <v>2152</v>
      </c>
      <c r="F328" s="628" t="s">
        <v>3304</v>
      </c>
      <c r="G328" s="623" t="s">
        <v>3305</v>
      </c>
      <c r="H328" s="547" t="s">
        <v>3306</v>
      </c>
      <c r="I328" s="547" t="s">
        <v>584</v>
      </c>
      <c r="J328" s="628" t="s">
        <v>3307</v>
      </c>
      <c r="K328" s="629">
        <v>1</v>
      </c>
      <c r="L328" s="481">
        <v>10589</v>
      </c>
      <c r="M328" s="481">
        <v>26</v>
      </c>
      <c r="N328" s="481">
        <v>11</v>
      </c>
      <c r="O328" s="481">
        <v>20</v>
      </c>
      <c r="P328" s="481"/>
      <c r="Q328" s="481"/>
      <c r="R328" s="481">
        <v>12292</v>
      </c>
      <c r="S328" s="520">
        <v>1</v>
      </c>
      <c r="T328" s="520">
        <v>12</v>
      </c>
      <c r="U328" s="520">
        <v>20</v>
      </c>
      <c r="XFD328" s="411" t="s">
        <v>3308</v>
      </c>
    </row>
    <row r="329" spans="1:21 16384:16384" ht="21.75" customHeight="1">
      <c r="A329" s="624">
        <v>327</v>
      </c>
      <c r="B329" s="624" t="s">
        <v>1165</v>
      </c>
      <c r="C329" s="625" t="s">
        <v>3302</v>
      </c>
      <c r="D329" s="626" t="s">
        <v>3303</v>
      </c>
      <c r="E329" s="627" t="s">
        <v>2151</v>
      </c>
      <c r="F329" s="628" t="s">
        <v>3304</v>
      </c>
      <c r="G329" s="623" t="s">
        <v>3305</v>
      </c>
      <c r="H329" s="547" t="s">
        <v>3306</v>
      </c>
      <c r="I329" s="547" t="s">
        <v>584</v>
      </c>
      <c r="J329" s="628" t="s">
        <v>3307</v>
      </c>
      <c r="K329" s="629">
        <v>2</v>
      </c>
      <c r="L329" s="481">
        <v>10589</v>
      </c>
      <c r="M329" s="481">
        <v>26</v>
      </c>
      <c r="N329" s="481">
        <v>11</v>
      </c>
      <c r="O329" s="481">
        <v>20</v>
      </c>
      <c r="P329" s="481"/>
      <c r="Q329" s="481"/>
      <c r="R329" s="481">
        <v>12292</v>
      </c>
      <c r="S329" s="520">
        <v>1</v>
      </c>
      <c r="T329" s="520">
        <v>12</v>
      </c>
      <c r="U329" s="520">
        <v>20</v>
      </c>
      <c r="XFD329" s="411" t="s">
        <v>3309</v>
      </c>
    </row>
    <row r="330" spans="1:21 16384:16384" ht="21.75" customHeight="1">
      <c r="A330" s="624">
        <v>328</v>
      </c>
      <c r="B330" s="624" t="s">
        <v>1165</v>
      </c>
      <c r="C330" s="625" t="s">
        <v>3310</v>
      </c>
      <c r="D330" s="630" t="s">
        <v>3311</v>
      </c>
      <c r="E330" s="627" t="s">
        <v>2152</v>
      </c>
      <c r="F330" s="628" t="s">
        <v>3312</v>
      </c>
      <c r="G330" s="625" t="s">
        <v>3313</v>
      </c>
      <c r="H330" s="625" t="s">
        <v>3314</v>
      </c>
      <c r="I330" s="625" t="s">
        <v>584</v>
      </c>
      <c r="J330" s="628" t="s">
        <v>3315</v>
      </c>
      <c r="K330" s="629">
        <v>3</v>
      </c>
      <c r="L330" s="481">
        <v>8305</v>
      </c>
      <c r="M330" s="481">
        <v>17</v>
      </c>
      <c r="N330" s="481">
        <v>8</v>
      </c>
      <c r="O330" s="481">
        <v>20</v>
      </c>
      <c r="P330" s="481"/>
      <c r="Q330" s="481"/>
      <c r="R330" s="481"/>
      <c r="S330" s="481"/>
      <c r="T330" s="481"/>
      <c r="U330" s="481"/>
      <c r="XFD330" s="411" t="s">
        <v>3316</v>
      </c>
    </row>
    <row r="331" spans="1:21 16384:16384" ht="21.75" customHeight="1">
      <c r="A331" s="624">
        <v>329</v>
      </c>
      <c r="B331" s="624" t="s">
        <v>1165</v>
      </c>
      <c r="C331" s="625" t="s">
        <v>3317</v>
      </c>
      <c r="D331" s="630" t="s">
        <v>3318</v>
      </c>
      <c r="E331" s="627" t="s">
        <v>1054</v>
      </c>
      <c r="F331" s="628" t="s">
        <v>3319</v>
      </c>
      <c r="G331" s="631" t="s">
        <v>2153</v>
      </c>
      <c r="H331" s="625" t="s">
        <v>159</v>
      </c>
      <c r="I331" s="625" t="s">
        <v>159</v>
      </c>
      <c r="J331" s="628" t="s">
        <v>3320</v>
      </c>
      <c r="K331" s="629">
        <v>4</v>
      </c>
      <c r="L331" s="481"/>
      <c r="M331" s="481"/>
      <c r="N331" s="481"/>
      <c r="O331" s="481"/>
      <c r="P331" s="481"/>
      <c r="Q331" s="481"/>
      <c r="R331" s="481"/>
      <c r="S331" s="481"/>
      <c r="T331" s="481"/>
      <c r="U331" s="481"/>
      <c r="XFD331" s="411" t="s">
        <v>3320</v>
      </c>
    </row>
    <row r="332" spans="1:21 16384:16384" ht="21.75" customHeight="1">
      <c r="A332" s="624">
        <v>330</v>
      </c>
      <c r="B332" s="624" t="s">
        <v>1165</v>
      </c>
      <c r="C332" s="625" t="s">
        <v>3317</v>
      </c>
      <c r="D332" s="630" t="s">
        <v>3318</v>
      </c>
      <c r="E332" s="627" t="s">
        <v>1054</v>
      </c>
      <c r="F332" s="628" t="s">
        <v>3321</v>
      </c>
      <c r="G332" s="631" t="s">
        <v>2153</v>
      </c>
      <c r="H332" s="625" t="s">
        <v>159</v>
      </c>
      <c r="I332" s="625" t="s">
        <v>159</v>
      </c>
      <c r="J332" s="628" t="s">
        <v>3320</v>
      </c>
      <c r="K332" s="629">
        <v>5</v>
      </c>
      <c r="L332" s="481"/>
      <c r="M332" s="481"/>
      <c r="N332" s="481"/>
      <c r="O332" s="481"/>
      <c r="P332" s="481"/>
      <c r="Q332" s="481"/>
      <c r="R332" s="481"/>
      <c r="S332" s="481"/>
      <c r="T332" s="481"/>
      <c r="U332" s="481"/>
      <c r="XFD332" s="411" t="s">
        <v>3320</v>
      </c>
    </row>
    <row r="333" spans="1:21 16384:16384" ht="21.75" customHeight="1">
      <c r="A333" s="624">
        <v>331</v>
      </c>
      <c r="B333" s="624" t="s">
        <v>1165</v>
      </c>
      <c r="C333" s="625" t="s">
        <v>3322</v>
      </c>
      <c r="D333" s="624" t="s">
        <v>3323</v>
      </c>
      <c r="E333" s="627" t="s">
        <v>1054</v>
      </c>
      <c r="F333" s="628" t="s">
        <v>3324</v>
      </c>
      <c r="G333" s="623" t="s">
        <v>3325</v>
      </c>
      <c r="H333" s="547" t="s">
        <v>3326</v>
      </c>
      <c r="I333" s="547" t="s">
        <v>584</v>
      </c>
      <c r="J333" s="628" t="s">
        <v>3327</v>
      </c>
      <c r="K333" s="629">
        <v>6</v>
      </c>
      <c r="L333" s="481">
        <v>10469</v>
      </c>
      <c r="M333" s="481">
        <v>13</v>
      </c>
      <c r="N333" s="481">
        <v>11</v>
      </c>
      <c r="O333" s="481">
        <v>20</v>
      </c>
      <c r="P333" s="481"/>
      <c r="Q333" s="481"/>
      <c r="R333" s="520">
        <v>11367</v>
      </c>
      <c r="S333" s="520">
        <v>19</v>
      </c>
      <c r="T333" s="520">
        <v>11</v>
      </c>
      <c r="U333" s="520">
        <v>20</v>
      </c>
      <c r="XFD333" s="411" t="s">
        <v>3328</v>
      </c>
    </row>
    <row r="334" spans="1:21 16384:16384" ht="21.75" customHeight="1">
      <c r="A334" s="624">
        <v>332</v>
      </c>
      <c r="B334" s="627" t="s">
        <v>1165</v>
      </c>
      <c r="C334" s="625" t="s">
        <v>3329</v>
      </c>
      <c r="D334" s="627" t="s">
        <v>2513</v>
      </c>
      <c r="E334" s="627" t="s">
        <v>1054</v>
      </c>
      <c r="F334" s="632" t="s">
        <v>3330</v>
      </c>
      <c r="G334" s="631" t="s">
        <v>2153</v>
      </c>
      <c r="H334" s="625" t="s">
        <v>159</v>
      </c>
      <c r="I334" s="625" t="s">
        <v>159</v>
      </c>
      <c r="J334" s="628" t="s">
        <v>3331</v>
      </c>
      <c r="K334" s="629">
        <v>7</v>
      </c>
      <c r="L334" s="481"/>
      <c r="M334" s="481"/>
      <c r="N334" s="481"/>
      <c r="O334" s="481"/>
      <c r="P334" s="481"/>
      <c r="Q334" s="481"/>
      <c r="R334" s="481"/>
      <c r="S334" s="481"/>
      <c r="T334" s="481"/>
      <c r="U334" s="481"/>
      <c r="XFD334" s="411" t="s">
        <v>3332</v>
      </c>
    </row>
    <row r="335" spans="1:21 16384:16384" ht="21.75" customHeight="1">
      <c r="A335" s="624">
        <v>333</v>
      </c>
      <c r="B335" s="627" t="s">
        <v>1165</v>
      </c>
      <c r="C335" s="625" t="s">
        <v>3333</v>
      </c>
      <c r="D335" s="627" t="s">
        <v>3136</v>
      </c>
      <c r="E335" s="627" t="s">
        <v>1054</v>
      </c>
      <c r="F335" s="632" t="s">
        <v>3334</v>
      </c>
      <c r="G335" s="623" t="s">
        <v>3335</v>
      </c>
      <c r="H335" s="547" t="s">
        <v>3326</v>
      </c>
      <c r="I335" s="547" t="s">
        <v>584</v>
      </c>
      <c r="J335" s="628" t="s">
        <v>3336</v>
      </c>
      <c r="K335" s="629">
        <v>8</v>
      </c>
      <c r="L335" s="481">
        <v>10472</v>
      </c>
      <c r="M335" s="481">
        <v>13</v>
      </c>
      <c r="N335" s="481">
        <v>11</v>
      </c>
      <c r="O335" s="481">
        <v>20</v>
      </c>
      <c r="P335" s="481"/>
      <c r="Q335" s="481"/>
      <c r="R335" s="520">
        <v>11367</v>
      </c>
      <c r="S335" s="520">
        <v>19</v>
      </c>
      <c r="T335" s="520">
        <v>11</v>
      </c>
      <c r="U335" s="520">
        <v>20</v>
      </c>
      <c r="XFD335" s="411" t="s">
        <v>3336</v>
      </c>
    </row>
    <row r="336" spans="1:21 16384:16384" ht="21.75" customHeight="1">
      <c r="A336" s="624">
        <v>334</v>
      </c>
      <c r="B336" s="627" t="s">
        <v>1165</v>
      </c>
      <c r="C336" s="625" t="s">
        <v>3337</v>
      </c>
      <c r="D336" s="627" t="s">
        <v>2520</v>
      </c>
      <c r="E336" s="627" t="s">
        <v>2152</v>
      </c>
      <c r="F336" s="632" t="s">
        <v>3338</v>
      </c>
      <c r="G336" s="623" t="s">
        <v>3339</v>
      </c>
      <c r="H336" s="547" t="s">
        <v>3340</v>
      </c>
      <c r="I336" s="547" t="s">
        <v>584</v>
      </c>
      <c r="J336" s="628" t="s">
        <v>3341</v>
      </c>
      <c r="K336" s="629">
        <v>9</v>
      </c>
      <c r="L336" s="481">
        <v>9672</v>
      </c>
      <c r="M336" s="481">
        <v>26</v>
      </c>
      <c r="N336" s="481">
        <v>10</v>
      </c>
      <c r="O336" s="481">
        <v>20</v>
      </c>
      <c r="P336" s="481"/>
      <c r="Q336" s="481"/>
      <c r="R336" s="481"/>
      <c r="S336" s="481"/>
      <c r="T336" s="481"/>
      <c r="U336" s="481"/>
      <c r="XFD336" s="411" t="s">
        <v>3342</v>
      </c>
    </row>
    <row r="337" spans="1:21 16384:16384" ht="21.75" customHeight="1">
      <c r="A337" s="624">
        <v>335</v>
      </c>
      <c r="B337" s="627" t="s">
        <v>1165</v>
      </c>
      <c r="C337" s="625" t="s">
        <v>3343</v>
      </c>
      <c r="D337" s="627" t="s">
        <v>3344</v>
      </c>
      <c r="E337" s="627" t="s">
        <v>2152</v>
      </c>
      <c r="F337" s="628" t="s">
        <v>3345</v>
      </c>
      <c r="G337" s="623" t="s">
        <v>3346</v>
      </c>
      <c r="H337" s="547" t="s">
        <v>3347</v>
      </c>
      <c r="I337" s="547" t="s">
        <v>584</v>
      </c>
      <c r="J337" s="628" t="s">
        <v>3348</v>
      </c>
      <c r="K337" s="629">
        <v>10</v>
      </c>
      <c r="L337" s="481">
        <v>9765</v>
      </c>
      <c r="M337" s="481">
        <v>26</v>
      </c>
      <c r="N337" s="481">
        <v>10</v>
      </c>
      <c r="O337" s="481">
        <v>20</v>
      </c>
      <c r="P337" s="481"/>
      <c r="Q337" s="481"/>
      <c r="R337" s="481"/>
      <c r="S337" s="481"/>
      <c r="T337" s="481"/>
      <c r="U337" s="481"/>
      <c r="XFD337" s="411" t="s">
        <v>3349</v>
      </c>
    </row>
    <row r="338" spans="1:21 16384:16384" ht="21.75" customHeight="1">
      <c r="A338" s="624">
        <v>336</v>
      </c>
      <c r="B338" s="627" t="s">
        <v>1165</v>
      </c>
      <c r="C338" s="625" t="s">
        <v>3343</v>
      </c>
      <c r="D338" s="627" t="s">
        <v>3344</v>
      </c>
      <c r="E338" s="627" t="s">
        <v>2151</v>
      </c>
      <c r="F338" s="628" t="s">
        <v>3345</v>
      </c>
      <c r="G338" s="623" t="s">
        <v>3346</v>
      </c>
      <c r="H338" s="547" t="s">
        <v>3347</v>
      </c>
      <c r="I338" s="547" t="s">
        <v>584</v>
      </c>
      <c r="J338" s="628" t="s">
        <v>3348</v>
      </c>
      <c r="K338" s="629">
        <v>11</v>
      </c>
      <c r="L338" s="481">
        <v>9765</v>
      </c>
      <c r="M338" s="481">
        <v>26</v>
      </c>
      <c r="N338" s="481">
        <v>10</v>
      </c>
      <c r="O338" s="481">
        <v>20</v>
      </c>
      <c r="P338" s="481"/>
      <c r="Q338" s="481"/>
      <c r="R338" s="481"/>
      <c r="S338" s="481"/>
      <c r="T338" s="481"/>
      <c r="U338" s="481"/>
      <c r="XFD338" s="411" t="s">
        <v>3349</v>
      </c>
    </row>
    <row r="339" spans="1:21 16384:16384" ht="21.75" customHeight="1">
      <c r="A339" s="624">
        <v>337</v>
      </c>
      <c r="B339" s="624" t="s">
        <v>1165</v>
      </c>
      <c r="C339" s="625" t="s">
        <v>3343</v>
      </c>
      <c r="D339" s="626" t="s">
        <v>3344</v>
      </c>
      <c r="E339" s="627" t="s">
        <v>2151</v>
      </c>
      <c r="F339" s="628" t="s">
        <v>3345</v>
      </c>
      <c r="G339" s="623" t="s">
        <v>3346</v>
      </c>
      <c r="H339" s="547" t="s">
        <v>3347</v>
      </c>
      <c r="I339" s="547" t="s">
        <v>584</v>
      </c>
      <c r="J339" s="628" t="s">
        <v>3348</v>
      </c>
      <c r="K339" s="629">
        <v>12</v>
      </c>
      <c r="L339" s="481">
        <v>9765</v>
      </c>
      <c r="M339" s="481">
        <v>26</v>
      </c>
      <c r="N339" s="481">
        <v>10</v>
      </c>
      <c r="O339" s="481">
        <v>20</v>
      </c>
      <c r="P339" s="481"/>
      <c r="Q339" s="481"/>
      <c r="R339" s="481"/>
      <c r="S339" s="481"/>
      <c r="T339" s="481"/>
      <c r="U339" s="481"/>
      <c r="XFD339" s="411" t="s">
        <v>3349</v>
      </c>
    </row>
    <row r="340" spans="1:21 16384:16384" ht="21.75" customHeight="1">
      <c r="A340" s="624">
        <v>338</v>
      </c>
      <c r="B340" s="627" t="s">
        <v>1165</v>
      </c>
      <c r="C340" s="625" t="s">
        <v>3343</v>
      </c>
      <c r="D340" s="627" t="s">
        <v>3344</v>
      </c>
      <c r="E340" s="627" t="s">
        <v>2151</v>
      </c>
      <c r="F340" s="632" t="s">
        <v>3350</v>
      </c>
      <c r="G340" s="623" t="s">
        <v>3346</v>
      </c>
      <c r="H340" s="547" t="s">
        <v>3347</v>
      </c>
      <c r="I340" s="547" t="s">
        <v>584</v>
      </c>
      <c r="J340" s="628" t="s">
        <v>3348</v>
      </c>
      <c r="K340" s="629">
        <v>13</v>
      </c>
      <c r="L340" s="481">
        <v>9765</v>
      </c>
      <c r="M340" s="481">
        <v>26</v>
      </c>
      <c r="N340" s="481">
        <v>10</v>
      </c>
      <c r="O340" s="481">
        <v>20</v>
      </c>
      <c r="P340" s="481"/>
      <c r="Q340" s="481"/>
      <c r="R340" s="481"/>
      <c r="S340" s="481"/>
      <c r="T340" s="481"/>
      <c r="U340" s="481"/>
      <c r="XFD340" s="411" t="s">
        <v>3349</v>
      </c>
    </row>
    <row r="341" spans="1:21 16384:16384" ht="21.75" customHeight="1">
      <c r="A341" s="624">
        <v>339</v>
      </c>
      <c r="B341" s="627" t="s">
        <v>1165</v>
      </c>
      <c r="C341" s="625" t="s">
        <v>3351</v>
      </c>
      <c r="D341" s="627" t="s">
        <v>2534</v>
      </c>
      <c r="E341" s="627" t="s">
        <v>2154</v>
      </c>
      <c r="F341" s="632" t="s">
        <v>3352</v>
      </c>
      <c r="G341" s="623" t="s">
        <v>3353</v>
      </c>
      <c r="H341" s="547" t="s">
        <v>3354</v>
      </c>
      <c r="I341" s="547" t="s">
        <v>584</v>
      </c>
      <c r="J341" s="628" t="s">
        <v>3355</v>
      </c>
      <c r="K341" s="629">
        <v>14</v>
      </c>
      <c r="L341" s="550">
        <v>9714</v>
      </c>
      <c r="M341" s="550">
        <v>26</v>
      </c>
      <c r="N341" s="550">
        <v>10</v>
      </c>
      <c r="O341" s="550">
        <v>20</v>
      </c>
      <c r="P341" s="550"/>
      <c r="Q341" s="550"/>
      <c r="R341" s="550"/>
      <c r="S341" s="550"/>
      <c r="T341" s="550"/>
      <c r="U341" s="550"/>
      <c r="XFD341" s="411" t="s">
        <v>3356</v>
      </c>
    </row>
    <row r="342" spans="1:21 16384:16384" ht="21.75" customHeight="1">
      <c r="A342" s="624">
        <v>340</v>
      </c>
      <c r="B342" s="627" t="s">
        <v>1165</v>
      </c>
      <c r="C342" s="625" t="s">
        <v>3357</v>
      </c>
      <c r="D342" s="627" t="s">
        <v>3358</v>
      </c>
      <c r="E342" s="627" t="s">
        <v>1054</v>
      </c>
      <c r="F342" s="632" t="s">
        <v>3359</v>
      </c>
      <c r="G342" s="623" t="s">
        <v>3360</v>
      </c>
      <c r="H342" s="547" t="s">
        <v>3361</v>
      </c>
      <c r="I342" s="547" t="s">
        <v>584</v>
      </c>
      <c r="J342" s="628" t="s">
        <v>3362</v>
      </c>
      <c r="K342" s="629">
        <v>15</v>
      </c>
      <c r="L342" s="550">
        <v>10478</v>
      </c>
      <c r="M342" s="550">
        <v>13</v>
      </c>
      <c r="N342" s="550">
        <v>11</v>
      </c>
      <c r="O342" s="550">
        <v>20</v>
      </c>
      <c r="P342" s="550"/>
      <c r="Q342" s="550"/>
      <c r="R342" s="520">
        <v>11367</v>
      </c>
      <c r="S342" s="520">
        <v>19</v>
      </c>
      <c r="T342" s="520">
        <v>11</v>
      </c>
      <c r="U342" s="520">
        <v>20</v>
      </c>
      <c r="XFD342" s="411" t="s">
        <v>3362</v>
      </c>
    </row>
    <row r="343" spans="1:21 16384:16384" ht="21.75" customHeight="1">
      <c r="A343" s="624">
        <v>341</v>
      </c>
      <c r="B343" s="624" t="s">
        <v>1165</v>
      </c>
      <c r="C343" s="625" t="s">
        <v>3363</v>
      </c>
      <c r="D343" s="630" t="s">
        <v>3364</v>
      </c>
      <c r="E343" s="627" t="s">
        <v>1054</v>
      </c>
      <c r="F343" s="628" t="s">
        <v>3365</v>
      </c>
      <c r="G343" s="623" t="s">
        <v>3366</v>
      </c>
      <c r="H343" s="547" t="s">
        <v>3367</v>
      </c>
      <c r="I343" s="547" t="s">
        <v>584</v>
      </c>
      <c r="J343" s="628" t="s">
        <v>3368</v>
      </c>
      <c r="K343" s="629">
        <v>16</v>
      </c>
      <c r="L343" s="550">
        <v>10481</v>
      </c>
      <c r="M343" s="550">
        <v>13</v>
      </c>
      <c r="N343" s="550">
        <v>11</v>
      </c>
      <c r="O343" s="550">
        <v>20</v>
      </c>
      <c r="P343" s="550"/>
      <c r="Q343" s="550"/>
      <c r="R343" s="520">
        <v>11367</v>
      </c>
      <c r="S343" s="520">
        <v>19</v>
      </c>
      <c r="T343" s="520">
        <v>11</v>
      </c>
      <c r="U343" s="520">
        <v>20</v>
      </c>
      <c r="XFD343" s="411" t="s">
        <v>3368</v>
      </c>
    </row>
    <row r="344" spans="1:21 16384:16384" ht="21.75" customHeight="1">
      <c r="A344" s="624">
        <v>342</v>
      </c>
      <c r="B344" s="624" t="s">
        <v>1165</v>
      </c>
      <c r="C344" s="625" t="s">
        <v>3369</v>
      </c>
      <c r="D344" s="630" t="s">
        <v>2274</v>
      </c>
      <c r="E344" s="624" t="s">
        <v>1054</v>
      </c>
      <c r="F344" s="628" t="s">
        <v>3370</v>
      </c>
      <c r="G344" s="631" t="s">
        <v>2153</v>
      </c>
      <c r="H344" s="625" t="s">
        <v>159</v>
      </c>
      <c r="I344" s="625" t="s">
        <v>159</v>
      </c>
      <c r="J344" s="628" t="s">
        <v>3371</v>
      </c>
      <c r="K344" s="629">
        <v>17</v>
      </c>
      <c r="L344" s="481"/>
      <c r="M344" s="481"/>
      <c r="N344" s="481"/>
      <c r="O344" s="481"/>
      <c r="P344" s="481"/>
      <c r="Q344" s="481"/>
      <c r="R344" s="481"/>
      <c r="S344" s="481"/>
      <c r="T344" s="481"/>
      <c r="U344" s="481"/>
      <c r="XFD344" s="411" t="s">
        <v>3371</v>
      </c>
    </row>
    <row r="345" spans="1:21 16384:16384" ht="21.75" customHeight="1">
      <c r="A345" s="624">
        <v>343</v>
      </c>
      <c r="B345" s="624" t="s">
        <v>1165</v>
      </c>
      <c r="C345" s="625" t="s">
        <v>3372</v>
      </c>
      <c r="D345" s="630" t="s">
        <v>2574</v>
      </c>
      <c r="E345" s="624" t="s">
        <v>1054</v>
      </c>
      <c r="F345" s="628" t="s">
        <v>3373</v>
      </c>
      <c r="G345" s="623" t="s">
        <v>3374</v>
      </c>
      <c r="H345" s="547" t="s">
        <v>3375</v>
      </c>
      <c r="I345" s="547" t="s">
        <v>584</v>
      </c>
      <c r="J345" s="628" t="s">
        <v>3362</v>
      </c>
      <c r="K345" s="629">
        <v>18</v>
      </c>
      <c r="L345" s="481">
        <v>12490</v>
      </c>
      <c r="M345" s="481">
        <v>13</v>
      </c>
      <c r="N345" s="481">
        <v>11</v>
      </c>
      <c r="O345" s="481">
        <v>20</v>
      </c>
      <c r="P345" s="481"/>
      <c r="Q345" s="481"/>
      <c r="R345" s="520">
        <v>11367</v>
      </c>
      <c r="S345" s="520">
        <v>19</v>
      </c>
      <c r="T345" s="520">
        <v>11</v>
      </c>
      <c r="U345" s="520">
        <v>20</v>
      </c>
      <c r="XFD345" s="411" t="s">
        <v>3362</v>
      </c>
    </row>
    <row r="346" spans="1:21 16384:16384" ht="21.75" customHeight="1">
      <c r="A346" s="624">
        <v>344</v>
      </c>
      <c r="B346" s="624" t="s">
        <v>1165</v>
      </c>
      <c r="C346" s="625" t="s">
        <v>3376</v>
      </c>
      <c r="D346" s="630" t="s">
        <v>3233</v>
      </c>
      <c r="E346" s="624" t="s">
        <v>1054</v>
      </c>
      <c r="F346" s="628" t="s">
        <v>3377</v>
      </c>
      <c r="G346" s="623" t="s">
        <v>3378</v>
      </c>
      <c r="H346" s="547" t="s">
        <v>3361</v>
      </c>
      <c r="I346" s="547" t="s">
        <v>584</v>
      </c>
      <c r="J346" s="628" t="s">
        <v>3362</v>
      </c>
      <c r="K346" s="629">
        <v>19</v>
      </c>
      <c r="L346" s="481">
        <v>10484</v>
      </c>
      <c r="M346" s="481">
        <v>13</v>
      </c>
      <c r="N346" s="481">
        <v>11</v>
      </c>
      <c r="O346" s="481">
        <v>20</v>
      </c>
      <c r="P346" s="481"/>
      <c r="Q346" s="481"/>
      <c r="R346" s="520">
        <v>11367</v>
      </c>
      <c r="S346" s="520">
        <v>19</v>
      </c>
      <c r="T346" s="520">
        <v>11</v>
      </c>
      <c r="U346" s="520">
        <v>20</v>
      </c>
      <c r="XFD346" s="411" t="s">
        <v>3362</v>
      </c>
    </row>
    <row r="347" spans="1:21 16384:16384" ht="21.75" customHeight="1">
      <c r="A347" s="624">
        <v>345</v>
      </c>
      <c r="B347" s="624" t="s">
        <v>1165</v>
      </c>
      <c r="C347" s="625" t="s">
        <v>3379</v>
      </c>
      <c r="D347" s="630" t="s">
        <v>2474</v>
      </c>
      <c r="E347" s="624" t="s">
        <v>1054</v>
      </c>
      <c r="F347" s="628" t="s">
        <v>3380</v>
      </c>
      <c r="G347" s="623" t="s">
        <v>3381</v>
      </c>
      <c r="H347" s="547" t="s">
        <v>3382</v>
      </c>
      <c r="I347" s="547" t="s">
        <v>584</v>
      </c>
      <c r="J347" s="628" t="s">
        <v>3383</v>
      </c>
      <c r="K347" s="629">
        <v>20</v>
      </c>
      <c r="L347" s="481">
        <v>10520</v>
      </c>
      <c r="M347" s="481">
        <v>26</v>
      </c>
      <c r="N347" s="481">
        <v>11</v>
      </c>
      <c r="O347" s="481">
        <v>20</v>
      </c>
      <c r="P347" s="481"/>
      <c r="Q347" s="481"/>
      <c r="R347" s="481">
        <v>12292</v>
      </c>
      <c r="S347" s="520">
        <v>1</v>
      </c>
      <c r="T347" s="520">
        <v>12</v>
      </c>
      <c r="U347" s="520">
        <v>20</v>
      </c>
      <c r="XFD347" s="411" t="s">
        <v>3383</v>
      </c>
    </row>
    <row r="348" spans="1:21 16384:16384" ht="21.75" customHeight="1">
      <c r="A348" s="624">
        <v>346</v>
      </c>
      <c r="B348" s="624" t="s">
        <v>1165</v>
      </c>
      <c r="C348" s="625" t="s">
        <v>3384</v>
      </c>
      <c r="D348" s="630" t="s">
        <v>2408</v>
      </c>
      <c r="E348" s="624" t="s">
        <v>1054</v>
      </c>
      <c r="F348" s="628" t="s">
        <v>3385</v>
      </c>
      <c r="G348" s="623" t="s">
        <v>3386</v>
      </c>
      <c r="H348" s="547" t="s">
        <v>3361</v>
      </c>
      <c r="I348" s="547" t="s">
        <v>584</v>
      </c>
      <c r="J348" s="628" t="s">
        <v>3362</v>
      </c>
      <c r="K348" s="629">
        <v>21</v>
      </c>
      <c r="L348" s="481">
        <v>10466</v>
      </c>
      <c r="M348" s="481">
        <v>13</v>
      </c>
      <c r="N348" s="481">
        <v>11</v>
      </c>
      <c r="O348" s="481">
        <v>20</v>
      </c>
      <c r="P348" s="481"/>
      <c r="Q348" s="481"/>
      <c r="R348" s="520">
        <v>11367</v>
      </c>
      <c r="S348" s="520">
        <v>19</v>
      </c>
      <c r="T348" s="520">
        <v>11</v>
      </c>
      <c r="U348" s="520">
        <v>20</v>
      </c>
      <c r="XFD348" s="411" t="s">
        <v>3362</v>
      </c>
    </row>
    <row r="349" spans="1:21 16384:16384" ht="21.75" customHeight="1">
      <c r="A349" s="624">
        <v>347</v>
      </c>
      <c r="B349" s="624" t="s">
        <v>1165</v>
      </c>
      <c r="C349" s="625" t="s">
        <v>3387</v>
      </c>
      <c r="D349" s="624" t="s">
        <v>2589</v>
      </c>
      <c r="E349" s="627" t="s">
        <v>2152</v>
      </c>
      <c r="F349" s="628" t="s">
        <v>3388</v>
      </c>
      <c r="G349" s="623" t="s">
        <v>3389</v>
      </c>
      <c r="H349" s="547" t="s">
        <v>3390</v>
      </c>
      <c r="I349" s="547" t="s">
        <v>584</v>
      </c>
      <c r="J349" s="628" t="s">
        <v>3391</v>
      </c>
      <c r="K349" s="629">
        <v>22</v>
      </c>
      <c r="L349" s="481">
        <v>10643</v>
      </c>
      <c r="M349" s="481">
        <v>26</v>
      </c>
      <c r="N349" s="481">
        <v>11</v>
      </c>
      <c r="O349" s="481">
        <v>20</v>
      </c>
      <c r="P349" s="481"/>
      <c r="Q349" s="481"/>
      <c r="R349" s="481">
        <v>12292</v>
      </c>
      <c r="S349" s="520">
        <v>1</v>
      </c>
      <c r="T349" s="520">
        <v>12</v>
      </c>
      <c r="U349" s="520">
        <v>20</v>
      </c>
      <c r="XFD349" s="411" t="s">
        <v>2157</v>
      </c>
    </row>
    <row r="350" spans="1:21 16384:16384" ht="21.75" customHeight="1">
      <c r="A350" s="624">
        <v>348</v>
      </c>
      <c r="B350" s="624" t="s">
        <v>1165</v>
      </c>
      <c r="C350" s="625" t="s">
        <v>3392</v>
      </c>
      <c r="D350" s="626" t="s">
        <v>3255</v>
      </c>
      <c r="E350" s="627" t="s">
        <v>1054</v>
      </c>
      <c r="F350" s="628" t="s">
        <v>3393</v>
      </c>
      <c r="G350" s="623" t="s">
        <v>3394</v>
      </c>
      <c r="H350" s="547" t="s">
        <v>3395</v>
      </c>
      <c r="I350" s="547" t="s">
        <v>584</v>
      </c>
      <c r="J350" s="628" t="s">
        <v>3396</v>
      </c>
      <c r="K350" s="629">
        <v>23</v>
      </c>
      <c r="L350" s="481">
        <v>10475</v>
      </c>
      <c r="M350" s="481">
        <v>13</v>
      </c>
      <c r="N350" s="481">
        <v>11</v>
      </c>
      <c r="O350" s="481">
        <v>20</v>
      </c>
      <c r="P350" s="481"/>
      <c r="Q350" s="481"/>
      <c r="R350" s="520">
        <v>11367</v>
      </c>
      <c r="S350" s="520">
        <v>19</v>
      </c>
      <c r="T350" s="520">
        <v>11</v>
      </c>
      <c r="U350" s="520">
        <v>20</v>
      </c>
      <c r="XFD350" s="411" t="s">
        <v>3396</v>
      </c>
    </row>
    <row r="351" spans="1:21 16384:16384" ht="21.75" customHeight="1">
      <c r="A351" s="624">
        <v>349</v>
      </c>
      <c r="B351" s="624" t="s">
        <v>1165</v>
      </c>
      <c r="C351" s="625" t="s">
        <v>3397</v>
      </c>
      <c r="D351" s="624" t="s">
        <v>3398</v>
      </c>
      <c r="E351" s="627" t="s">
        <v>2152</v>
      </c>
      <c r="F351" s="628" t="s">
        <v>3399</v>
      </c>
      <c r="G351" s="623" t="s">
        <v>3400</v>
      </c>
      <c r="H351" s="547" t="s">
        <v>3401</v>
      </c>
      <c r="I351" s="547" t="s">
        <v>584</v>
      </c>
      <c r="J351" s="628" t="s">
        <v>3402</v>
      </c>
      <c r="K351" s="629">
        <v>24</v>
      </c>
      <c r="L351" s="481">
        <v>518</v>
      </c>
      <c r="M351" s="481">
        <v>1</v>
      </c>
      <c r="N351" s="481">
        <v>3</v>
      </c>
      <c r="O351" s="481">
        <v>21</v>
      </c>
      <c r="P351" s="481"/>
      <c r="Q351" s="481">
        <v>26</v>
      </c>
      <c r="R351" s="520">
        <v>13414</v>
      </c>
      <c r="S351" s="520">
        <v>18</v>
      </c>
      <c r="T351" s="520">
        <v>3</v>
      </c>
      <c r="U351" s="520">
        <v>21</v>
      </c>
      <c r="XFD351" s="411" t="s">
        <v>3308</v>
      </c>
    </row>
    <row r="352" spans="1:21 16384:16384" ht="21.95" customHeight="1">
      <c r="A352" s="624">
        <v>350</v>
      </c>
      <c r="B352" s="624" t="s">
        <v>1165</v>
      </c>
      <c r="C352" s="625" t="s">
        <v>3403</v>
      </c>
      <c r="D352" s="624" t="s">
        <v>3404</v>
      </c>
      <c r="E352" s="627" t="s">
        <v>2151</v>
      </c>
      <c r="F352" s="628" t="s">
        <v>3405</v>
      </c>
      <c r="G352" s="623" t="s">
        <v>3406</v>
      </c>
      <c r="H352" s="547" t="s">
        <v>3407</v>
      </c>
      <c r="I352" s="547" t="s">
        <v>584</v>
      </c>
      <c r="J352" s="516" t="s">
        <v>3308</v>
      </c>
      <c r="K352" s="629">
        <v>25</v>
      </c>
      <c r="L352" s="633">
        <v>719</v>
      </c>
      <c r="M352" s="633">
        <v>22</v>
      </c>
      <c r="N352" s="633">
        <v>3</v>
      </c>
      <c r="O352" s="633">
        <v>21</v>
      </c>
      <c r="P352" s="633">
        <v>26</v>
      </c>
      <c r="Q352" s="633"/>
      <c r="R352" s="634">
        <v>14376</v>
      </c>
      <c r="S352" s="634">
        <v>30</v>
      </c>
      <c r="T352" s="634">
        <v>3</v>
      </c>
      <c r="U352" s="634">
        <v>21</v>
      </c>
    </row>
    <row r="353" spans="1:21" ht="21.95" customHeight="1">
      <c r="A353" s="624">
        <v>351</v>
      </c>
      <c r="B353" s="624" t="s">
        <v>1165</v>
      </c>
      <c r="C353" s="625" t="s">
        <v>3403</v>
      </c>
      <c r="D353" s="624" t="s">
        <v>3404</v>
      </c>
      <c r="E353" s="627" t="s">
        <v>2151</v>
      </c>
      <c r="F353" s="628" t="s">
        <v>3405</v>
      </c>
      <c r="G353" s="623" t="s">
        <v>3406</v>
      </c>
      <c r="H353" s="547" t="s">
        <v>3407</v>
      </c>
      <c r="I353" s="547" t="s">
        <v>584</v>
      </c>
      <c r="J353" s="516" t="s">
        <v>3308</v>
      </c>
      <c r="K353" s="629">
        <v>26</v>
      </c>
      <c r="L353" s="426">
        <v>719</v>
      </c>
      <c r="M353" s="426">
        <v>22</v>
      </c>
      <c r="N353" s="426">
        <v>3</v>
      </c>
      <c r="O353" s="426">
        <v>21</v>
      </c>
      <c r="P353" s="426">
        <v>26</v>
      </c>
      <c r="Q353" s="426"/>
      <c r="R353" s="520">
        <v>14376</v>
      </c>
      <c r="S353" s="520">
        <v>30</v>
      </c>
      <c r="T353" s="520">
        <v>3</v>
      </c>
      <c r="U353" s="520">
        <v>21</v>
      </c>
    </row>
    <row r="354" spans="1:21" ht="21.95" customHeight="1">
      <c r="A354" s="624">
        <v>352</v>
      </c>
      <c r="B354" s="624" t="s">
        <v>1165</v>
      </c>
      <c r="C354" s="625" t="s">
        <v>3408</v>
      </c>
      <c r="D354" s="624" t="s">
        <v>2433</v>
      </c>
      <c r="E354" s="627" t="s">
        <v>2152</v>
      </c>
      <c r="F354" s="628" t="s">
        <v>3409</v>
      </c>
      <c r="G354" s="623" t="s">
        <v>3410</v>
      </c>
      <c r="H354" s="547" t="s">
        <v>3347</v>
      </c>
      <c r="I354" s="547" t="s">
        <v>584</v>
      </c>
      <c r="J354" s="516" t="s">
        <v>3308</v>
      </c>
      <c r="K354" s="629">
        <v>27</v>
      </c>
      <c r="L354" s="426">
        <v>515</v>
      </c>
      <c r="M354" s="426">
        <v>1</v>
      </c>
      <c r="N354" s="426">
        <v>3</v>
      </c>
      <c r="O354" s="426">
        <v>21</v>
      </c>
      <c r="P354" s="426">
        <v>26</v>
      </c>
      <c r="Q354" s="426"/>
      <c r="R354" s="520">
        <v>13414</v>
      </c>
      <c r="S354" s="520">
        <v>18</v>
      </c>
      <c r="T354" s="520">
        <v>3</v>
      </c>
      <c r="U354" s="520">
        <v>21</v>
      </c>
    </row>
    <row r="355" spans="1:21" ht="21.95" customHeight="1">
      <c r="A355" s="624">
        <v>353</v>
      </c>
      <c r="B355" s="624" t="s">
        <v>1165</v>
      </c>
      <c r="C355" s="625" t="s">
        <v>3411</v>
      </c>
      <c r="D355" s="624" t="s">
        <v>2606</v>
      </c>
      <c r="E355" s="627" t="s">
        <v>2155</v>
      </c>
      <c r="F355" s="628" t="s">
        <v>3412</v>
      </c>
      <c r="G355" s="623" t="s">
        <v>2153</v>
      </c>
      <c r="H355" s="547" t="s">
        <v>159</v>
      </c>
      <c r="I355" s="547" t="s">
        <v>159</v>
      </c>
      <c r="J355" s="516" t="s">
        <v>3036</v>
      </c>
      <c r="K355" s="629">
        <v>28</v>
      </c>
      <c r="L355" s="426"/>
      <c r="M355" s="426"/>
      <c r="N355" s="426"/>
      <c r="O355" s="426"/>
      <c r="P355" s="426"/>
      <c r="Q355" s="426"/>
      <c r="R355" s="426"/>
      <c r="S355" s="426"/>
      <c r="T355" s="426"/>
      <c r="U355" s="426"/>
    </row>
    <row r="356" spans="1:21" ht="21.95" customHeight="1">
      <c r="A356" s="624">
        <v>354</v>
      </c>
      <c r="B356" s="624" t="s">
        <v>1165</v>
      </c>
      <c r="C356" s="625" t="s">
        <v>3413</v>
      </c>
      <c r="D356" s="624" t="s">
        <v>3414</v>
      </c>
      <c r="E356" s="627" t="s">
        <v>2152</v>
      </c>
      <c r="F356" s="628" t="s">
        <v>3415</v>
      </c>
      <c r="G356" s="623" t="s">
        <v>3416</v>
      </c>
      <c r="H356" s="547" t="s">
        <v>3417</v>
      </c>
      <c r="I356" s="547" t="s">
        <v>584</v>
      </c>
      <c r="J356" s="516" t="s">
        <v>3308</v>
      </c>
      <c r="K356" s="629">
        <v>29</v>
      </c>
      <c r="L356" s="426">
        <v>473</v>
      </c>
      <c r="M356" s="426">
        <v>1</v>
      </c>
      <c r="N356" s="426">
        <v>3</v>
      </c>
      <c r="O356" s="426">
        <v>21</v>
      </c>
      <c r="P356" s="426">
        <v>26</v>
      </c>
      <c r="Q356" s="426"/>
      <c r="R356" s="520">
        <v>13414</v>
      </c>
      <c r="S356" s="520">
        <v>18</v>
      </c>
      <c r="T356" s="520">
        <v>3</v>
      </c>
      <c r="U356" s="520">
        <v>21</v>
      </c>
    </row>
    <row r="357" spans="1:21" ht="21.95" customHeight="1">
      <c r="A357" s="624">
        <v>355</v>
      </c>
      <c r="B357" s="624" t="s">
        <v>1165</v>
      </c>
      <c r="C357" s="625" t="s">
        <v>3418</v>
      </c>
      <c r="D357" s="624" t="s">
        <v>3074</v>
      </c>
      <c r="E357" s="627" t="s">
        <v>2152</v>
      </c>
      <c r="F357" s="628" t="s">
        <v>3419</v>
      </c>
      <c r="G357" s="623" t="s">
        <v>3420</v>
      </c>
      <c r="H357" s="547" t="s">
        <v>3421</v>
      </c>
      <c r="I357" s="547" t="s">
        <v>584</v>
      </c>
      <c r="J357" s="516" t="s">
        <v>3308</v>
      </c>
      <c r="K357" s="629">
        <v>30</v>
      </c>
      <c r="L357" s="426">
        <v>10670</v>
      </c>
      <c r="M357" s="426">
        <v>26</v>
      </c>
      <c r="N357" s="426">
        <v>11</v>
      </c>
      <c r="O357" s="426">
        <v>20</v>
      </c>
      <c r="P357" s="426"/>
      <c r="Q357" s="426"/>
      <c r="R357" s="520">
        <v>12292</v>
      </c>
      <c r="S357" s="520">
        <v>1</v>
      </c>
      <c r="T357" s="520">
        <v>12</v>
      </c>
      <c r="U357" s="520">
        <v>20</v>
      </c>
    </row>
    <row r="358" spans="1:21" ht="21.95" customHeight="1">
      <c r="A358" s="624">
        <v>356</v>
      </c>
      <c r="B358" s="624" t="s">
        <v>1165</v>
      </c>
      <c r="C358" s="625" t="s">
        <v>3422</v>
      </c>
      <c r="D358" s="624" t="s">
        <v>2441</v>
      </c>
      <c r="E358" s="627" t="s">
        <v>2151</v>
      </c>
      <c r="F358" s="628" t="s">
        <v>3423</v>
      </c>
      <c r="G358" s="623" t="s">
        <v>2153</v>
      </c>
      <c r="H358" s="547" t="s">
        <v>159</v>
      </c>
      <c r="I358" s="547" t="s">
        <v>159</v>
      </c>
      <c r="J358" s="516" t="s">
        <v>3308</v>
      </c>
      <c r="K358" s="629">
        <v>31</v>
      </c>
      <c r="L358" s="426"/>
      <c r="M358" s="426"/>
      <c r="N358" s="426"/>
      <c r="O358" s="426"/>
      <c r="P358" s="426"/>
      <c r="Q358" s="426"/>
      <c r="R358" s="426"/>
      <c r="S358" s="426"/>
      <c r="T358" s="426"/>
      <c r="U358" s="426"/>
    </row>
    <row r="359" spans="1:21" ht="21.95" customHeight="1">
      <c r="A359" s="624">
        <v>357</v>
      </c>
      <c r="B359" s="624" t="s">
        <v>1165</v>
      </c>
      <c r="C359" s="625" t="s">
        <v>3424</v>
      </c>
      <c r="D359" s="624" t="s">
        <v>2441</v>
      </c>
      <c r="E359" s="627" t="s">
        <v>1054</v>
      </c>
      <c r="F359" s="628" t="s">
        <v>3425</v>
      </c>
      <c r="G359" s="623" t="s">
        <v>3426</v>
      </c>
      <c r="H359" s="547" t="s">
        <v>3361</v>
      </c>
      <c r="I359" s="547" t="s">
        <v>584</v>
      </c>
      <c r="J359" s="516" t="s">
        <v>3362</v>
      </c>
      <c r="K359" s="629">
        <v>32</v>
      </c>
      <c r="L359" s="426">
        <v>422</v>
      </c>
      <c r="M359" s="426">
        <v>9</v>
      </c>
      <c r="N359" s="426">
        <v>2</v>
      </c>
      <c r="O359" s="426">
        <v>21</v>
      </c>
      <c r="P359" s="426">
        <v>26</v>
      </c>
      <c r="Q359" s="426"/>
      <c r="R359" s="520">
        <v>7070</v>
      </c>
      <c r="S359" s="520">
        <v>16</v>
      </c>
      <c r="T359" s="520">
        <v>2</v>
      </c>
      <c r="U359" s="520">
        <v>21</v>
      </c>
    </row>
    <row r="360" spans="1:21" ht="21.95" customHeight="1">
      <c r="A360" s="624">
        <v>358</v>
      </c>
      <c r="B360" s="624" t="s">
        <v>1165</v>
      </c>
      <c r="C360" s="625" t="s">
        <v>3427</v>
      </c>
      <c r="D360" s="624" t="s">
        <v>3083</v>
      </c>
      <c r="E360" s="627" t="s">
        <v>1054</v>
      </c>
      <c r="F360" s="628" t="s">
        <v>3428</v>
      </c>
      <c r="G360" s="623" t="s">
        <v>3429</v>
      </c>
      <c r="H360" s="547" t="s">
        <v>3430</v>
      </c>
      <c r="I360" s="547" t="s">
        <v>584</v>
      </c>
      <c r="J360" s="516" t="s">
        <v>3431</v>
      </c>
      <c r="K360" s="629">
        <v>33</v>
      </c>
      <c r="L360" s="426">
        <v>740</v>
      </c>
      <c r="M360" s="426">
        <v>22</v>
      </c>
      <c r="N360" s="426">
        <v>3</v>
      </c>
      <c r="O360" s="426">
        <v>21</v>
      </c>
      <c r="P360" s="426">
        <v>26</v>
      </c>
      <c r="Q360" s="426"/>
      <c r="R360" s="520">
        <v>14376</v>
      </c>
      <c r="S360" s="520">
        <v>30</v>
      </c>
      <c r="T360" s="520">
        <v>3</v>
      </c>
      <c r="U360" s="520">
        <v>21</v>
      </c>
    </row>
    <row r="361" spans="1:21" ht="21.95" customHeight="1">
      <c r="A361" s="624">
        <v>359</v>
      </c>
      <c r="B361" s="624" t="s">
        <v>1165</v>
      </c>
      <c r="C361" s="625" t="s">
        <v>3432</v>
      </c>
      <c r="D361" s="624" t="s">
        <v>3433</v>
      </c>
      <c r="E361" s="627" t="s">
        <v>1054</v>
      </c>
      <c r="F361" s="628" t="s">
        <v>3434</v>
      </c>
      <c r="G361" s="623" t="s">
        <v>3435</v>
      </c>
      <c r="H361" s="547" t="s">
        <v>3436</v>
      </c>
      <c r="I361" s="547" t="s">
        <v>584</v>
      </c>
      <c r="J361" s="516" t="s">
        <v>3437</v>
      </c>
      <c r="K361" s="629">
        <v>34</v>
      </c>
      <c r="L361" s="426">
        <v>746</v>
      </c>
      <c r="M361" s="426">
        <v>22</v>
      </c>
      <c r="N361" s="426">
        <v>3</v>
      </c>
      <c r="O361" s="426">
        <v>21</v>
      </c>
      <c r="P361" s="426">
        <v>26</v>
      </c>
      <c r="Q361" s="426"/>
      <c r="R361" s="520">
        <v>14376</v>
      </c>
      <c r="S361" s="520">
        <v>30</v>
      </c>
      <c r="T361" s="520">
        <v>3</v>
      </c>
      <c r="U361" s="520">
        <v>21</v>
      </c>
    </row>
    <row r="362" spans="1:21" ht="21.95" customHeight="1">
      <c r="A362" s="624">
        <v>360</v>
      </c>
      <c r="B362" s="624" t="s">
        <v>1165</v>
      </c>
      <c r="C362" s="625" t="s">
        <v>3438</v>
      </c>
      <c r="D362" s="624" t="s">
        <v>2447</v>
      </c>
      <c r="E362" s="627" t="s">
        <v>2151</v>
      </c>
      <c r="F362" s="628" t="s">
        <v>3439</v>
      </c>
      <c r="G362" s="623" t="s">
        <v>2153</v>
      </c>
      <c r="H362" s="547" t="s">
        <v>159</v>
      </c>
      <c r="I362" s="547" t="s">
        <v>159</v>
      </c>
      <c r="J362" s="516" t="s">
        <v>3440</v>
      </c>
      <c r="K362" s="629">
        <v>35</v>
      </c>
      <c r="L362" s="426"/>
      <c r="M362" s="426"/>
      <c r="N362" s="426"/>
      <c r="O362" s="426"/>
      <c r="P362" s="426"/>
      <c r="Q362" s="426"/>
      <c r="R362" s="426"/>
      <c r="S362" s="426"/>
      <c r="T362" s="426"/>
      <c r="U362" s="426"/>
    </row>
    <row r="363" spans="1:21" ht="21.95" customHeight="1">
      <c r="A363" s="624">
        <v>361</v>
      </c>
      <c r="B363" s="624" t="s">
        <v>1165</v>
      </c>
      <c r="C363" s="625" t="s">
        <v>3441</v>
      </c>
      <c r="D363" s="624" t="s">
        <v>3442</v>
      </c>
      <c r="E363" s="627" t="s">
        <v>2155</v>
      </c>
      <c r="F363" s="628" t="s">
        <v>3443</v>
      </c>
      <c r="G363" s="623" t="s">
        <v>2153</v>
      </c>
      <c r="H363" s="547" t="s">
        <v>159</v>
      </c>
      <c r="I363" s="547" t="s">
        <v>159</v>
      </c>
      <c r="J363" s="516" t="s">
        <v>3036</v>
      </c>
      <c r="K363" s="629">
        <v>36</v>
      </c>
      <c r="L363" s="426"/>
      <c r="M363" s="426"/>
      <c r="N363" s="426"/>
      <c r="O363" s="426"/>
      <c r="P363" s="426"/>
      <c r="Q363" s="426"/>
      <c r="R363" s="426"/>
      <c r="S363" s="426"/>
      <c r="T363" s="426"/>
      <c r="U363" s="426"/>
    </row>
    <row r="364" spans="1:21" ht="21.95" customHeight="1">
      <c r="A364" s="624">
        <v>362</v>
      </c>
      <c r="B364" s="624" t="s">
        <v>1165</v>
      </c>
      <c r="C364" s="625" t="s">
        <v>3444</v>
      </c>
      <c r="D364" s="624" t="s">
        <v>2633</v>
      </c>
      <c r="E364" s="627" t="s">
        <v>2151</v>
      </c>
      <c r="F364" s="628" t="s">
        <v>3445</v>
      </c>
      <c r="G364" s="623" t="s">
        <v>2153</v>
      </c>
      <c r="H364" s="547" t="s">
        <v>159</v>
      </c>
      <c r="I364" s="547" t="s">
        <v>159</v>
      </c>
      <c r="J364" s="516" t="s">
        <v>2157</v>
      </c>
      <c r="K364" s="629">
        <v>37</v>
      </c>
      <c r="L364" s="426"/>
      <c r="M364" s="426"/>
      <c r="N364" s="426"/>
      <c r="O364" s="426"/>
      <c r="P364" s="426"/>
      <c r="Q364" s="426"/>
      <c r="R364" s="426"/>
      <c r="S364" s="426"/>
      <c r="T364" s="426"/>
      <c r="U364" s="426"/>
    </row>
    <row r="365" spans="1:21" ht="21.95" customHeight="1">
      <c r="A365" s="624">
        <v>363</v>
      </c>
      <c r="B365" s="624" t="s">
        <v>1165</v>
      </c>
      <c r="C365" s="625" t="s">
        <v>3446</v>
      </c>
      <c r="D365" s="624" t="s">
        <v>2636</v>
      </c>
      <c r="E365" s="627" t="s">
        <v>2152</v>
      </c>
      <c r="F365" s="628" t="s">
        <v>3447</v>
      </c>
      <c r="G365" s="623" t="s">
        <v>2153</v>
      </c>
      <c r="H365" s="547" t="s">
        <v>159</v>
      </c>
      <c r="I365" s="547" t="s">
        <v>159</v>
      </c>
      <c r="J365" s="516" t="s">
        <v>2157</v>
      </c>
      <c r="K365" s="629">
        <v>38</v>
      </c>
      <c r="L365" s="426"/>
      <c r="M365" s="426"/>
      <c r="N365" s="426"/>
      <c r="O365" s="426"/>
      <c r="P365" s="426"/>
      <c r="Q365" s="426"/>
      <c r="R365" s="426"/>
      <c r="S365" s="426"/>
      <c r="T365" s="426"/>
      <c r="U365" s="426"/>
    </row>
    <row r="366" spans="1:21" ht="21.95" customHeight="1">
      <c r="A366" s="624">
        <v>364</v>
      </c>
      <c r="B366" s="624" t="s">
        <v>1165</v>
      </c>
      <c r="C366" s="625" t="s">
        <v>3448</v>
      </c>
      <c r="D366" s="624" t="s">
        <v>3449</v>
      </c>
      <c r="E366" s="627" t="s">
        <v>2155</v>
      </c>
      <c r="F366" s="628" t="s">
        <v>3450</v>
      </c>
      <c r="G366" s="623" t="s">
        <v>3451</v>
      </c>
      <c r="H366" s="547" t="s">
        <v>3452</v>
      </c>
      <c r="I366" s="547" t="s">
        <v>584</v>
      </c>
      <c r="J366" s="516" t="s">
        <v>3453</v>
      </c>
      <c r="K366" s="629">
        <v>39</v>
      </c>
      <c r="L366" s="426">
        <v>722</v>
      </c>
      <c r="M366" s="426">
        <v>22</v>
      </c>
      <c r="N366" s="426">
        <v>3</v>
      </c>
      <c r="O366" s="426">
        <v>21</v>
      </c>
      <c r="P366" s="426">
        <v>26</v>
      </c>
      <c r="Q366" s="426"/>
      <c r="R366" s="520">
        <v>14376</v>
      </c>
      <c r="S366" s="520">
        <v>30</v>
      </c>
      <c r="T366" s="520">
        <v>3</v>
      </c>
      <c r="U366" s="520">
        <v>21</v>
      </c>
    </row>
    <row r="367" spans="1:21" ht="21.95" customHeight="1">
      <c r="A367" s="624">
        <v>365</v>
      </c>
      <c r="B367" s="624" t="s">
        <v>1165</v>
      </c>
      <c r="C367" s="625" t="s">
        <v>3454</v>
      </c>
      <c r="D367" s="624" t="s">
        <v>3455</v>
      </c>
      <c r="E367" s="627" t="s">
        <v>2152</v>
      </c>
      <c r="F367" s="628" t="s">
        <v>3456</v>
      </c>
      <c r="G367" s="623" t="s">
        <v>2153</v>
      </c>
      <c r="H367" s="547" t="s">
        <v>159</v>
      </c>
      <c r="I367" s="547" t="s">
        <v>159</v>
      </c>
      <c r="J367" s="516" t="s">
        <v>2157</v>
      </c>
      <c r="K367" s="629">
        <v>40</v>
      </c>
      <c r="L367" s="426"/>
      <c r="M367" s="426"/>
      <c r="N367" s="426"/>
      <c r="O367" s="426"/>
      <c r="P367" s="426"/>
      <c r="Q367" s="426"/>
      <c r="R367" s="426"/>
      <c r="S367" s="426"/>
      <c r="T367" s="426"/>
      <c r="U367" s="426"/>
    </row>
    <row r="368" spans="1:21" ht="21.95" customHeight="1">
      <c r="A368" s="624">
        <v>366</v>
      </c>
      <c r="B368" s="624" t="s">
        <v>1165</v>
      </c>
      <c r="C368" s="625" t="s">
        <v>3457</v>
      </c>
      <c r="D368" s="624" t="s">
        <v>2859</v>
      </c>
      <c r="E368" s="627" t="s">
        <v>1054</v>
      </c>
      <c r="F368" s="628" t="s">
        <v>3458</v>
      </c>
      <c r="G368" s="623" t="s">
        <v>2153</v>
      </c>
      <c r="H368" s="547" t="s">
        <v>159</v>
      </c>
      <c r="I368" s="547" t="s">
        <v>159</v>
      </c>
      <c r="J368" s="516" t="s">
        <v>3459</v>
      </c>
      <c r="K368" s="629">
        <v>41</v>
      </c>
      <c r="L368" s="426"/>
      <c r="M368" s="426"/>
      <c r="N368" s="426"/>
      <c r="O368" s="426"/>
      <c r="P368" s="426"/>
      <c r="Q368" s="426"/>
      <c r="R368" s="426"/>
      <c r="S368" s="426"/>
      <c r="T368" s="426"/>
      <c r="U368" s="426"/>
    </row>
  </sheetData>
  <autoFilter ref="A2:XFD368"/>
  <mergeCells count="6">
    <mergeCell ref="S1:U1"/>
    <mergeCell ref="L1:L2"/>
    <mergeCell ref="M1:O1"/>
    <mergeCell ref="P1:P2"/>
    <mergeCell ref="Q1:Q2"/>
    <mergeCell ref="R1:R2"/>
  </mergeCells>
  <printOptions horizontalCentered="1" verticalCentered="1"/>
  <pageMargins left="0.25" right="0" top="0.25" bottom="0.25" header="0.5" footer="0.5"/>
  <pageSetup paperSize="9" scale="7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24"/>
  <sheetViews>
    <sheetView view="pageBreakPreview" zoomScale="85" zoomScaleNormal="70" zoomScaleSheetLayoutView="85" workbookViewId="0">
      <pane ySplit="6" topLeftCell="A10" activePane="bottomLeft" state="frozen"/>
      <selection activeCell="K5" sqref="K5"/>
      <selection pane="bottomLeft" activeCell="D16" sqref="D16"/>
    </sheetView>
  </sheetViews>
  <sheetFormatPr defaultRowHeight="12.75"/>
  <cols>
    <col min="1" max="1" width="9.42578125" style="382" customWidth="1"/>
    <col min="2" max="2" width="9.140625" style="382"/>
    <col min="3" max="3" width="69.7109375" style="382" bestFit="1" customWidth="1"/>
    <col min="4" max="4" width="12.7109375" style="830" customWidth="1"/>
    <col min="5" max="5" width="10.42578125" style="830" customWidth="1"/>
    <col min="6" max="6" width="10" style="830" customWidth="1"/>
    <col min="7" max="7" width="9.85546875" style="830" customWidth="1"/>
    <col min="8" max="8" width="11" style="830" bestFit="1" customWidth="1"/>
    <col min="9" max="10" width="12" style="830" customWidth="1"/>
    <col min="11" max="11" width="10.140625" style="830" customWidth="1"/>
    <col min="12" max="12" width="10.42578125" style="830" customWidth="1"/>
    <col min="13" max="13" width="9.140625" style="382" customWidth="1"/>
    <col min="14" max="14" width="0" style="382" hidden="1" customWidth="1"/>
    <col min="15" max="256" width="9.140625" style="382"/>
    <col min="257" max="257" width="9.42578125" style="382" customWidth="1"/>
    <col min="258" max="258" width="9.140625" style="382"/>
    <col min="259" max="259" width="69.7109375" style="382" bestFit="1" customWidth="1"/>
    <col min="260" max="260" width="12.7109375" style="382" customWidth="1"/>
    <col min="261" max="261" width="10.42578125" style="382" customWidth="1"/>
    <col min="262" max="262" width="10" style="382" customWidth="1"/>
    <col min="263" max="263" width="9.85546875" style="382" customWidth="1"/>
    <col min="264" max="264" width="11" style="382" bestFit="1" customWidth="1"/>
    <col min="265" max="266" width="12" style="382" customWidth="1"/>
    <col min="267" max="267" width="10.140625" style="382" customWidth="1"/>
    <col min="268" max="268" width="10.42578125" style="382" customWidth="1"/>
    <col min="269" max="269" width="9.140625" style="382" customWidth="1"/>
    <col min="270" max="270" width="0" style="382" hidden="1" customWidth="1"/>
    <col min="271" max="512" width="9.140625" style="382"/>
    <col min="513" max="513" width="9.42578125" style="382" customWidth="1"/>
    <col min="514" max="514" width="9.140625" style="382"/>
    <col min="515" max="515" width="69.7109375" style="382" bestFit="1" customWidth="1"/>
    <col min="516" max="516" width="12.7109375" style="382" customWidth="1"/>
    <col min="517" max="517" width="10.42578125" style="382" customWidth="1"/>
    <col min="518" max="518" width="10" style="382" customWidth="1"/>
    <col min="519" max="519" width="9.85546875" style="382" customWidth="1"/>
    <col min="520" max="520" width="11" style="382" bestFit="1" customWidth="1"/>
    <col min="521" max="522" width="12" style="382" customWidth="1"/>
    <col min="523" max="523" width="10.140625" style="382" customWidth="1"/>
    <col min="524" max="524" width="10.42578125" style="382" customWidth="1"/>
    <col min="525" max="525" width="9.140625" style="382" customWidth="1"/>
    <col min="526" max="526" width="0" style="382" hidden="1" customWidth="1"/>
    <col min="527" max="768" width="9.140625" style="382"/>
    <col min="769" max="769" width="9.42578125" style="382" customWidth="1"/>
    <col min="770" max="770" width="9.140625" style="382"/>
    <col min="771" max="771" width="69.7109375" style="382" bestFit="1" customWidth="1"/>
    <col min="772" max="772" width="12.7109375" style="382" customWidth="1"/>
    <col min="773" max="773" width="10.42578125" style="382" customWidth="1"/>
    <col min="774" max="774" width="10" style="382" customWidth="1"/>
    <col min="775" max="775" width="9.85546875" style="382" customWidth="1"/>
    <col min="776" max="776" width="11" style="382" bestFit="1" customWidth="1"/>
    <col min="777" max="778" width="12" style="382" customWidth="1"/>
    <col min="779" max="779" width="10.140625" style="382" customWidth="1"/>
    <col min="780" max="780" width="10.42578125" style="382" customWidth="1"/>
    <col min="781" max="781" width="9.140625" style="382" customWidth="1"/>
    <col min="782" max="782" width="0" style="382" hidden="1" customWidth="1"/>
    <col min="783" max="1024" width="9.140625" style="382"/>
    <col min="1025" max="1025" width="9.42578125" style="382" customWidth="1"/>
    <col min="1026" max="1026" width="9.140625" style="382"/>
    <col min="1027" max="1027" width="69.7109375" style="382" bestFit="1" customWidth="1"/>
    <col min="1028" max="1028" width="12.7109375" style="382" customWidth="1"/>
    <col min="1029" max="1029" width="10.42578125" style="382" customWidth="1"/>
    <col min="1030" max="1030" width="10" style="382" customWidth="1"/>
    <col min="1031" max="1031" width="9.85546875" style="382" customWidth="1"/>
    <col min="1032" max="1032" width="11" style="382" bestFit="1" customWidth="1"/>
    <col min="1033" max="1034" width="12" style="382" customWidth="1"/>
    <col min="1035" max="1035" width="10.140625" style="382" customWidth="1"/>
    <col min="1036" max="1036" width="10.42578125" style="382" customWidth="1"/>
    <col min="1037" max="1037" width="9.140625" style="382" customWidth="1"/>
    <col min="1038" max="1038" width="0" style="382" hidden="1" customWidth="1"/>
    <col min="1039" max="1280" width="9.140625" style="382"/>
    <col min="1281" max="1281" width="9.42578125" style="382" customWidth="1"/>
    <col min="1282" max="1282" width="9.140625" style="382"/>
    <col min="1283" max="1283" width="69.7109375" style="382" bestFit="1" customWidth="1"/>
    <col min="1284" max="1284" width="12.7109375" style="382" customWidth="1"/>
    <col min="1285" max="1285" width="10.42578125" style="382" customWidth="1"/>
    <col min="1286" max="1286" width="10" style="382" customWidth="1"/>
    <col min="1287" max="1287" width="9.85546875" style="382" customWidth="1"/>
    <col min="1288" max="1288" width="11" style="382" bestFit="1" customWidth="1"/>
    <col min="1289" max="1290" width="12" style="382" customWidth="1"/>
    <col min="1291" max="1291" width="10.140625" style="382" customWidth="1"/>
    <col min="1292" max="1292" width="10.42578125" style="382" customWidth="1"/>
    <col min="1293" max="1293" width="9.140625" style="382" customWidth="1"/>
    <col min="1294" max="1294" width="0" style="382" hidden="1" customWidth="1"/>
    <col min="1295" max="1536" width="9.140625" style="382"/>
    <col min="1537" max="1537" width="9.42578125" style="382" customWidth="1"/>
    <col min="1538" max="1538" width="9.140625" style="382"/>
    <col min="1539" max="1539" width="69.7109375" style="382" bestFit="1" customWidth="1"/>
    <col min="1540" max="1540" width="12.7109375" style="382" customWidth="1"/>
    <col min="1541" max="1541" width="10.42578125" style="382" customWidth="1"/>
    <col min="1542" max="1542" width="10" style="382" customWidth="1"/>
    <col min="1543" max="1543" width="9.85546875" style="382" customWidth="1"/>
    <col min="1544" max="1544" width="11" style="382" bestFit="1" customWidth="1"/>
    <col min="1545" max="1546" width="12" style="382" customWidth="1"/>
    <col min="1547" max="1547" width="10.140625" style="382" customWidth="1"/>
    <col min="1548" max="1548" width="10.42578125" style="382" customWidth="1"/>
    <col min="1549" max="1549" width="9.140625" style="382" customWidth="1"/>
    <col min="1550" max="1550" width="0" style="382" hidden="1" customWidth="1"/>
    <col min="1551" max="1792" width="9.140625" style="382"/>
    <col min="1793" max="1793" width="9.42578125" style="382" customWidth="1"/>
    <col min="1794" max="1794" width="9.140625" style="382"/>
    <col min="1795" max="1795" width="69.7109375" style="382" bestFit="1" customWidth="1"/>
    <col min="1796" max="1796" width="12.7109375" style="382" customWidth="1"/>
    <col min="1797" max="1797" width="10.42578125" style="382" customWidth="1"/>
    <col min="1798" max="1798" width="10" style="382" customWidth="1"/>
    <col min="1799" max="1799" width="9.85546875" style="382" customWidth="1"/>
    <col min="1800" max="1800" width="11" style="382" bestFit="1" customWidth="1"/>
    <col min="1801" max="1802" width="12" style="382" customWidth="1"/>
    <col min="1803" max="1803" width="10.140625" style="382" customWidth="1"/>
    <col min="1804" max="1804" width="10.42578125" style="382" customWidth="1"/>
    <col min="1805" max="1805" width="9.140625" style="382" customWidth="1"/>
    <col min="1806" max="1806" width="0" style="382" hidden="1" customWidth="1"/>
    <col min="1807" max="2048" width="9.140625" style="382"/>
    <col min="2049" max="2049" width="9.42578125" style="382" customWidth="1"/>
    <col min="2050" max="2050" width="9.140625" style="382"/>
    <col min="2051" max="2051" width="69.7109375" style="382" bestFit="1" customWidth="1"/>
    <col min="2052" max="2052" width="12.7109375" style="382" customWidth="1"/>
    <col min="2053" max="2053" width="10.42578125" style="382" customWidth="1"/>
    <col min="2054" max="2054" width="10" style="382" customWidth="1"/>
    <col min="2055" max="2055" width="9.85546875" style="382" customWidth="1"/>
    <col min="2056" max="2056" width="11" style="382" bestFit="1" customWidth="1"/>
    <col min="2057" max="2058" width="12" style="382" customWidth="1"/>
    <col min="2059" max="2059" width="10.140625" style="382" customWidth="1"/>
    <col min="2060" max="2060" width="10.42578125" style="382" customWidth="1"/>
    <col min="2061" max="2061" width="9.140625" style="382" customWidth="1"/>
    <col min="2062" max="2062" width="0" style="382" hidden="1" customWidth="1"/>
    <col min="2063" max="2304" width="9.140625" style="382"/>
    <col min="2305" max="2305" width="9.42578125" style="382" customWidth="1"/>
    <col min="2306" max="2306" width="9.140625" style="382"/>
    <col min="2307" max="2307" width="69.7109375" style="382" bestFit="1" customWidth="1"/>
    <col min="2308" max="2308" width="12.7109375" style="382" customWidth="1"/>
    <col min="2309" max="2309" width="10.42578125" style="382" customWidth="1"/>
    <col min="2310" max="2310" width="10" style="382" customWidth="1"/>
    <col min="2311" max="2311" width="9.85546875" style="382" customWidth="1"/>
    <col min="2312" max="2312" width="11" style="382" bestFit="1" customWidth="1"/>
    <col min="2313" max="2314" width="12" style="382" customWidth="1"/>
    <col min="2315" max="2315" width="10.140625" style="382" customWidth="1"/>
    <col min="2316" max="2316" width="10.42578125" style="382" customWidth="1"/>
    <col min="2317" max="2317" width="9.140625" style="382" customWidth="1"/>
    <col min="2318" max="2318" width="0" style="382" hidden="1" customWidth="1"/>
    <col min="2319" max="2560" width="9.140625" style="382"/>
    <col min="2561" max="2561" width="9.42578125" style="382" customWidth="1"/>
    <col min="2562" max="2562" width="9.140625" style="382"/>
    <col min="2563" max="2563" width="69.7109375" style="382" bestFit="1" customWidth="1"/>
    <col min="2564" max="2564" width="12.7109375" style="382" customWidth="1"/>
    <col min="2565" max="2565" width="10.42578125" style="382" customWidth="1"/>
    <col min="2566" max="2566" width="10" style="382" customWidth="1"/>
    <col min="2567" max="2567" width="9.85546875" style="382" customWidth="1"/>
    <col min="2568" max="2568" width="11" style="382" bestFit="1" customWidth="1"/>
    <col min="2569" max="2570" width="12" style="382" customWidth="1"/>
    <col min="2571" max="2571" width="10.140625" style="382" customWidth="1"/>
    <col min="2572" max="2572" width="10.42578125" style="382" customWidth="1"/>
    <col min="2573" max="2573" width="9.140625" style="382" customWidth="1"/>
    <col min="2574" max="2574" width="0" style="382" hidden="1" customWidth="1"/>
    <col min="2575" max="2816" width="9.140625" style="382"/>
    <col min="2817" max="2817" width="9.42578125" style="382" customWidth="1"/>
    <col min="2818" max="2818" width="9.140625" style="382"/>
    <col min="2819" max="2819" width="69.7109375" style="382" bestFit="1" customWidth="1"/>
    <col min="2820" max="2820" width="12.7109375" style="382" customWidth="1"/>
    <col min="2821" max="2821" width="10.42578125" style="382" customWidth="1"/>
    <col min="2822" max="2822" width="10" style="382" customWidth="1"/>
    <col min="2823" max="2823" width="9.85546875" style="382" customWidth="1"/>
    <col min="2824" max="2824" width="11" style="382" bestFit="1" customWidth="1"/>
    <col min="2825" max="2826" width="12" style="382" customWidth="1"/>
    <col min="2827" max="2827" width="10.140625" style="382" customWidth="1"/>
    <col min="2828" max="2828" width="10.42578125" style="382" customWidth="1"/>
    <col min="2829" max="2829" width="9.140625" style="382" customWidth="1"/>
    <col min="2830" max="2830" width="0" style="382" hidden="1" customWidth="1"/>
    <col min="2831" max="3072" width="9.140625" style="382"/>
    <col min="3073" max="3073" width="9.42578125" style="382" customWidth="1"/>
    <col min="3074" max="3074" width="9.140625" style="382"/>
    <col min="3075" max="3075" width="69.7109375" style="382" bestFit="1" customWidth="1"/>
    <col min="3076" max="3076" width="12.7109375" style="382" customWidth="1"/>
    <col min="3077" max="3077" width="10.42578125" style="382" customWidth="1"/>
    <col min="3078" max="3078" width="10" style="382" customWidth="1"/>
    <col min="3079" max="3079" width="9.85546875" style="382" customWidth="1"/>
    <col min="3080" max="3080" width="11" style="382" bestFit="1" customWidth="1"/>
    <col min="3081" max="3082" width="12" style="382" customWidth="1"/>
    <col min="3083" max="3083" width="10.140625" style="382" customWidth="1"/>
    <col min="3084" max="3084" width="10.42578125" style="382" customWidth="1"/>
    <col min="3085" max="3085" width="9.140625" style="382" customWidth="1"/>
    <col min="3086" max="3086" width="0" style="382" hidden="1" customWidth="1"/>
    <col min="3087" max="3328" width="9.140625" style="382"/>
    <col min="3329" max="3329" width="9.42578125" style="382" customWidth="1"/>
    <col min="3330" max="3330" width="9.140625" style="382"/>
    <col min="3331" max="3331" width="69.7109375" style="382" bestFit="1" customWidth="1"/>
    <col min="3332" max="3332" width="12.7109375" style="382" customWidth="1"/>
    <col min="3333" max="3333" width="10.42578125" style="382" customWidth="1"/>
    <col min="3334" max="3334" width="10" style="382" customWidth="1"/>
    <col min="3335" max="3335" width="9.85546875" style="382" customWidth="1"/>
    <col min="3336" max="3336" width="11" style="382" bestFit="1" customWidth="1"/>
    <col min="3337" max="3338" width="12" style="382" customWidth="1"/>
    <col min="3339" max="3339" width="10.140625" style="382" customWidth="1"/>
    <col min="3340" max="3340" width="10.42578125" style="382" customWidth="1"/>
    <col min="3341" max="3341" width="9.140625" style="382" customWidth="1"/>
    <col min="3342" max="3342" width="0" style="382" hidden="1" customWidth="1"/>
    <col min="3343" max="3584" width="9.140625" style="382"/>
    <col min="3585" max="3585" width="9.42578125" style="382" customWidth="1"/>
    <col min="3586" max="3586" width="9.140625" style="382"/>
    <col min="3587" max="3587" width="69.7109375" style="382" bestFit="1" customWidth="1"/>
    <col min="3588" max="3588" width="12.7109375" style="382" customWidth="1"/>
    <col min="3589" max="3589" width="10.42578125" style="382" customWidth="1"/>
    <col min="3590" max="3590" width="10" style="382" customWidth="1"/>
    <col min="3591" max="3591" width="9.85546875" style="382" customWidth="1"/>
    <col min="3592" max="3592" width="11" style="382" bestFit="1" customWidth="1"/>
    <col min="3593" max="3594" width="12" style="382" customWidth="1"/>
    <col min="3595" max="3595" width="10.140625" style="382" customWidth="1"/>
    <col min="3596" max="3596" width="10.42578125" style="382" customWidth="1"/>
    <col min="3597" max="3597" width="9.140625" style="382" customWidth="1"/>
    <col min="3598" max="3598" width="0" style="382" hidden="1" customWidth="1"/>
    <col min="3599" max="3840" width="9.140625" style="382"/>
    <col min="3841" max="3841" width="9.42578125" style="382" customWidth="1"/>
    <col min="3842" max="3842" width="9.140625" style="382"/>
    <col min="3843" max="3843" width="69.7109375" style="382" bestFit="1" customWidth="1"/>
    <col min="3844" max="3844" width="12.7109375" style="382" customWidth="1"/>
    <col min="3845" max="3845" width="10.42578125" style="382" customWidth="1"/>
    <col min="3846" max="3846" width="10" style="382" customWidth="1"/>
    <col min="3847" max="3847" width="9.85546875" style="382" customWidth="1"/>
    <col min="3848" max="3848" width="11" style="382" bestFit="1" customWidth="1"/>
    <col min="3849" max="3850" width="12" style="382" customWidth="1"/>
    <col min="3851" max="3851" width="10.140625" style="382" customWidth="1"/>
    <col min="3852" max="3852" width="10.42578125" style="382" customWidth="1"/>
    <col min="3853" max="3853" width="9.140625" style="382" customWidth="1"/>
    <col min="3854" max="3854" width="0" style="382" hidden="1" customWidth="1"/>
    <col min="3855" max="4096" width="9.140625" style="382"/>
    <col min="4097" max="4097" width="9.42578125" style="382" customWidth="1"/>
    <col min="4098" max="4098" width="9.140625" style="382"/>
    <col min="4099" max="4099" width="69.7109375" style="382" bestFit="1" customWidth="1"/>
    <col min="4100" max="4100" width="12.7109375" style="382" customWidth="1"/>
    <col min="4101" max="4101" width="10.42578125" style="382" customWidth="1"/>
    <col min="4102" max="4102" width="10" style="382" customWidth="1"/>
    <col min="4103" max="4103" width="9.85546875" style="382" customWidth="1"/>
    <col min="4104" max="4104" width="11" style="382" bestFit="1" customWidth="1"/>
    <col min="4105" max="4106" width="12" style="382" customWidth="1"/>
    <col min="4107" max="4107" width="10.140625" style="382" customWidth="1"/>
    <col min="4108" max="4108" width="10.42578125" style="382" customWidth="1"/>
    <col min="4109" max="4109" width="9.140625" style="382" customWidth="1"/>
    <col min="4110" max="4110" width="0" style="382" hidden="1" customWidth="1"/>
    <col min="4111" max="4352" width="9.140625" style="382"/>
    <col min="4353" max="4353" width="9.42578125" style="382" customWidth="1"/>
    <col min="4354" max="4354" width="9.140625" style="382"/>
    <col min="4355" max="4355" width="69.7109375" style="382" bestFit="1" customWidth="1"/>
    <col min="4356" max="4356" width="12.7109375" style="382" customWidth="1"/>
    <col min="4357" max="4357" width="10.42578125" style="382" customWidth="1"/>
    <col min="4358" max="4358" width="10" style="382" customWidth="1"/>
    <col min="4359" max="4359" width="9.85546875" style="382" customWidth="1"/>
    <col min="4360" max="4360" width="11" style="382" bestFit="1" customWidth="1"/>
    <col min="4361" max="4362" width="12" style="382" customWidth="1"/>
    <col min="4363" max="4363" width="10.140625" style="382" customWidth="1"/>
    <col min="4364" max="4364" width="10.42578125" style="382" customWidth="1"/>
    <col min="4365" max="4365" width="9.140625" style="382" customWidth="1"/>
    <col min="4366" max="4366" width="0" style="382" hidden="1" customWidth="1"/>
    <col min="4367" max="4608" width="9.140625" style="382"/>
    <col min="4609" max="4609" width="9.42578125" style="382" customWidth="1"/>
    <col min="4610" max="4610" width="9.140625" style="382"/>
    <col min="4611" max="4611" width="69.7109375" style="382" bestFit="1" customWidth="1"/>
    <col min="4612" max="4612" width="12.7109375" style="382" customWidth="1"/>
    <col min="4613" max="4613" width="10.42578125" style="382" customWidth="1"/>
    <col min="4614" max="4614" width="10" style="382" customWidth="1"/>
    <col min="4615" max="4615" width="9.85546875" style="382" customWidth="1"/>
    <col min="4616" max="4616" width="11" style="382" bestFit="1" customWidth="1"/>
    <col min="4617" max="4618" width="12" style="382" customWidth="1"/>
    <col min="4619" max="4619" width="10.140625" style="382" customWidth="1"/>
    <col min="4620" max="4620" width="10.42578125" style="382" customWidth="1"/>
    <col min="4621" max="4621" width="9.140625" style="382" customWidth="1"/>
    <col min="4622" max="4622" width="0" style="382" hidden="1" customWidth="1"/>
    <col min="4623" max="4864" width="9.140625" style="382"/>
    <col min="4865" max="4865" width="9.42578125" style="382" customWidth="1"/>
    <col min="4866" max="4866" width="9.140625" style="382"/>
    <col min="4867" max="4867" width="69.7109375" style="382" bestFit="1" customWidth="1"/>
    <col min="4868" max="4868" width="12.7109375" style="382" customWidth="1"/>
    <col min="4869" max="4869" width="10.42578125" style="382" customWidth="1"/>
    <col min="4870" max="4870" width="10" style="382" customWidth="1"/>
    <col min="4871" max="4871" width="9.85546875" style="382" customWidth="1"/>
    <col min="4872" max="4872" width="11" style="382" bestFit="1" customWidth="1"/>
    <col min="4873" max="4874" width="12" style="382" customWidth="1"/>
    <col min="4875" max="4875" width="10.140625" style="382" customWidth="1"/>
    <col min="4876" max="4876" width="10.42578125" style="382" customWidth="1"/>
    <col min="4877" max="4877" width="9.140625" style="382" customWidth="1"/>
    <col min="4878" max="4878" width="0" style="382" hidden="1" customWidth="1"/>
    <col min="4879" max="5120" width="9.140625" style="382"/>
    <col min="5121" max="5121" width="9.42578125" style="382" customWidth="1"/>
    <col min="5122" max="5122" width="9.140625" style="382"/>
    <col min="5123" max="5123" width="69.7109375" style="382" bestFit="1" customWidth="1"/>
    <col min="5124" max="5124" width="12.7109375" style="382" customWidth="1"/>
    <col min="5125" max="5125" width="10.42578125" style="382" customWidth="1"/>
    <col min="5126" max="5126" width="10" style="382" customWidth="1"/>
    <col min="5127" max="5127" width="9.85546875" style="382" customWidth="1"/>
    <col min="5128" max="5128" width="11" style="382" bestFit="1" customWidth="1"/>
    <col min="5129" max="5130" width="12" style="382" customWidth="1"/>
    <col min="5131" max="5131" width="10.140625" style="382" customWidth="1"/>
    <col min="5132" max="5132" width="10.42578125" style="382" customWidth="1"/>
    <col min="5133" max="5133" width="9.140625" style="382" customWidth="1"/>
    <col min="5134" max="5134" width="0" style="382" hidden="1" customWidth="1"/>
    <col min="5135" max="5376" width="9.140625" style="382"/>
    <col min="5377" max="5377" width="9.42578125" style="382" customWidth="1"/>
    <col min="5378" max="5378" width="9.140625" style="382"/>
    <col min="5379" max="5379" width="69.7109375" style="382" bestFit="1" customWidth="1"/>
    <col min="5380" max="5380" width="12.7109375" style="382" customWidth="1"/>
    <col min="5381" max="5381" width="10.42578125" style="382" customWidth="1"/>
    <col min="5382" max="5382" width="10" style="382" customWidth="1"/>
    <col min="5383" max="5383" width="9.85546875" style="382" customWidth="1"/>
    <col min="5384" max="5384" width="11" style="382" bestFit="1" customWidth="1"/>
    <col min="5385" max="5386" width="12" style="382" customWidth="1"/>
    <col min="5387" max="5387" width="10.140625" style="382" customWidth="1"/>
    <col min="5388" max="5388" width="10.42578125" style="382" customWidth="1"/>
    <col min="5389" max="5389" width="9.140625" style="382" customWidth="1"/>
    <col min="5390" max="5390" width="0" style="382" hidden="1" customWidth="1"/>
    <col min="5391" max="5632" width="9.140625" style="382"/>
    <col min="5633" max="5633" width="9.42578125" style="382" customWidth="1"/>
    <col min="5634" max="5634" width="9.140625" style="382"/>
    <col min="5635" max="5635" width="69.7109375" style="382" bestFit="1" customWidth="1"/>
    <col min="5636" max="5636" width="12.7109375" style="382" customWidth="1"/>
    <col min="5637" max="5637" width="10.42578125" style="382" customWidth="1"/>
    <col min="5638" max="5638" width="10" style="382" customWidth="1"/>
    <col min="5639" max="5639" width="9.85546875" style="382" customWidth="1"/>
    <col min="5640" max="5640" width="11" style="382" bestFit="1" customWidth="1"/>
    <col min="5641" max="5642" width="12" style="382" customWidth="1"/>
    <col min="5643" max="5643" width="10.140625" style="382" customWidth="1"/>
    <col min="5644" max="5644" width="10.42578125" style="382" customWidth="1"/>
    <col min="5645" max="5645" width="9.140625" style="382" customWidth="1"/>
    <col min="5646" max="5646" width="0" style="382" hidden="1" customWidth="1"/>
    <col min="5647" max="5888" width="9.140625" style="382"/>
    <col min="5889" max="5889" width="9.42578125" style="382" customWidth="1"/>
    <col min="5890" max="5890" width="9.140625" style="382"/>
    <col min="5891" max="5891" width="69.7109375" style="382" bestFit="1" customWidth="1"/>
    <col min="5892" max="5892" width="12.7109375" style="382" customWidth="1"/>
    <col min="5893" max="5893" width="10.42578125" style="382" customWidth="1"/>
    <col min="5894" max="5894" width="10" style="382" customWidth="1"/>
    <col min="5895" max="5895" width="9.85546875" style="382" customWidth="1"/>
    <col min="5896" max="5896" width="11" style="382" bestFit="1" customWidth="1"/>
    <col min="5897" max="5898" width="12" style="382" customWidth="1"/>
    <col min="5899" max="5899" width="10.140625" style="382" customWidth="1"/>
    <col min="5900" max="5900" width="10.42578125" style="382" customWidth="1"/>
    <col min="5901" max="5901" width="9.140625" style="382" customWidth="1"/>
    <col min="5902" max="5902" width="0" style="382" hidden="1" customWidth="1"/>
    <col min="5903" max="6144" width="9.140625" style="382"/>
    <col min="6145" max="6145" width="9.42578125" style="382" customWidth="1"/>
    <col min="6146" max="6146" width="9.140625" style="382"/>
    <col min="6147" max="6147" width="69.7109375" style="382" bestFit="1" customWidth="1"/>
    <col min="6148" max="6148" width="12.7109375" style="382" customWidth="1"/>
    <col min="6149" max="6149" width="10.42578125" style="382" customWidth="1"/>
    <col min="6150" max="6150" width="10" style="382" customWidth="1"/>
    <col min="6151" max="6151" width="9.85546875" style="382" customWidth="1"/>
    <col min="6152" max="6152" width="11" style="382" bestFit="1" customWidth="1"/>
    <col min="6153" max="6154" width="12" style="382" customWidth="1"/>
    <col min="6155" max="6155" width="10.140625" style="382" customWidth="1"/>
    <col min="6156" max="6156" width="10.42578125" style="382" customWidth="1"/>
    <col min="6157" max="6157" width="9.140625" style="382" customWidth="1"/>
    <col min="6158" max="6158" width="0" style="382" hidden="1" customWidth="1"/>
    <col min="6159" max="6400" width="9.140625" style="382"/>
    <col min="6401" max="6401" width="9.42578125" style="382" customWidth="1"/>
    <col min="6402" max="6402" width="9.140625" style="382"/>
    <col min="6403" max="6403" width="69.7109375" style="382" bestFit="1" customWidth="1"/>
    <col min="6404" max="6404" width="12.7109375" style="382" customWidth="1"/>
    <col min="6405" max="6405" width="10.42578125" style="382" customWidth="1"/>
    <col min="6406" max="6406" width="10" style="382" customWidth="1"/>
    <col min="6407" max="6407" width="9.85546875" style="382" customWidth="1"/>
    <col min="6408" max="6408" width="11" style="382" bestFit="1" customWidth="1"/>
    <col min="6409" max="6410" width="12" style="382" customWidth="1"/>
    <col min="6411" max="6411" width="10.140625" style="382" customWidth="1"/>
    <col min="6412" max="6412" width="10.42578125" style="382" customWidth="1"/>
    <col min="6413" max="6413" width="9.140625" style="382" customWidth="1"/>
    <col min="6414" max="6414" width="0" style="382" hidden="1" customWidth="1"/>
    <col min="6415" max="6656" width="9.140625" style="382"/>
    <col min="6657" max="6657" width="9.42578125" style="382" customWidth="1"/>
    <col min="6658" max="6658" width="9.140625" style="382"/>
    <col min="6659" max="6659" width="69.7109375" style="382" bestFit="1" customWidth="1"/>
    <col min="6660" max="6660" width="12.7109375" style="382" customWidth="1"/>
    <col min="6661" max="6661" width="10.42578125" style="382" customWidth="1"/>
    <col min="6662" max="6662" width="10" style="382" customWidth="1"/>
    <col min="6663" max="6663" width="9.85546875" style="382" customWidth="1"/>
    <col min="6664" max="6664" width="11" style="382" bestFit="1" customWidth="1"/>
    <col min="6665" max="6666" width="12" style="382" customWidth="1"/>
    <col min="6667" max="6667" width="10.140625" style="382" customWidth="1"/>
    <col min="6668" max="6668" width="10.42578125" style="382" customWidth="1"/>
    <col min="6669" max="6669" width="9.140625" style="382" customWidth="1"/>
    <col min="6670" max="6670" width="0" style="382" hidden="1" customWidth="1"/>
    <col min="6671" max="6912" width="9.140625" style="382"/>
    <col min="6913" max="6913" width="9.42578125" style="382" customWidth="1"/>
    <col min="6914" max="6914" width="9.140625" style="382"/>
    <col min="6915" max="6915" width="69.7109375" style="382" bestFit="1" customWidth="1"/>
    <col min="6916" max="6916" width="12.7109375" style="382" customWidth="1"/>
    <col min="6917" max="6917" width="10.42578125" style="382" customWidth="1"/>
    <col min="6918" max="6918" width="10" style="382" customWidth="1"/>
    <col min="6919" max="6919" width="9.85546875" style="382" customWidth="1"/>
    <col min="6920" max="6920" width="11" style="382" bestFit="1" customWidth="1"/>
    <col min="6921" max="6922" width="12" style="382" customWidth="1"/>
    <col min="6923" max="6923" width="10.140625" style="382" customWidth="1"/>
    <col min="6924" max="6924" width="10.42578125" style="382" customWidth="1"/>
    <col min="6925" max="6925" width="9.140625" style="382" customWidth="1"/>
    <col min="6926" max="6926" width="0" style="382" hidden="1" customWidth="1"/>
    <col min="6927" max="7168" width="9.140625" style="382"/>
    <col min="7169" max="7169" width="9.42578125" style="382" customWidth="1"/>
    <col min="7170" max="7170" width="9.140625" style="382"/>
    <col min="7171" max="7171" width="69.7109375" style="382" bestFit="1" customWidth="1"/>
    <col min="7172" max="7172" width="12.7109375" style="382" customWidth="1"/>
    <col min="7173" max="7173" width="10.42578125" style="382" customWidth="1"/>
    <col min="7174" max="7174" width="10" style="382" customWidth="1"/>
    <col min="7175" max="7175" width="9.85546875" style="382" customWidth="1"/>
    <col min="7176" max="7176" width="11" style="382" bestFit="1" customWidth="1"/>
    <col min="7177" max="7178" width="12" style="382" customWidth="1"/>
    <col min="7179" max="7179" width="10.140625" style="382" customWidth="1"/>
    <col min="7180" max="7180" width="10.42578125" style="382" customWidth="1"/>
    <col min="7181" max="7181" width="9.140625" style="382" customWidth="1"/>
    <col min="7182" max="7182" width="0" style="382" hidden="1" customWidth="1"/>
    <col min="7183" max="7424" width="9.140625" style="382"/>
    <col min="7425" max="7425" width="9.42578125" style="382" customWidth="1"/>
    <col min="7426" max="7426" width="9.140625" style="382"/>
    <col min="7427" max="7427" width="69.7109375" style="382" bestFit="1" customWidth="1"/>
    <col min="7428" max="7428" width="12.7109375" style="382" customWidth="1"/>
    <col min="7429" max="7429" width="10.42578125" style="382" customWidth="1"/>
    <col min="7430" max="7430" width="10" style="382" customWidth="1"/>
    <col min="7431" max="7431" width="9.85546875" style="382" customWidth="1"/>
    <col min="7432" max="7432" width="11" style="382" bestFit="1" customWidth="1"/>
    <col min="7433" max="7434" width="12" style="382" customWidth="1"/>
    <col min="7435" max="7435" width="10.140625" style="382" customWidth="1"/>
    <col min="7436" max="7436" width="10.42578125" style="382" customWidth="1"/>
    <col min="7437" max="7437" width="9.140625" style="382" customWidth="1"/>
    <col min="7438" max="7438" width="0" style="382" hidden="1" customWidth="1"/>
    <col min="7439" max="7680" width="9.140625" style="382"/>
    <col min="7681" max="7681" width="9.42578125" style="382" customWidth="1"/>
    <col min="7682" max="7682" width="9.140625" style="382"/>
    <col min="7683" max="7683" width="69.7109375" style="382" bestFit="1" customWidth="1"/>
    <col min="7684" max="7684" width="12.7109375" style="382" customWidth="1"/>
    <col min="7685" max="7685" width="10.42578125" style="382" customWidth="1"/>
    <col min="7686" max="7686" width="10" style="382" customWidth="1"/>
    <col min="7687" max="7687" width="9.85546875" style="382" customWidth="1"/>
    <col min="7688" max="7688" width="11" style="382" bestFit="1" customWidth="1"/>
    <col min="7689" max="7690" width="12" style="382" customWidth="1"/>
    <col min="7691" max="7691" width="10.140625" style="382" customWidth="1"/>
    <col min="7692" max="7692" width="10.42578125" style="382" customWidth="1"/>
    <col min="7693" max="7693" width="9.140625" style="382" customWidth="1"/>
    <col min="7694" max="7694" width="0" style="382" hidden="1" customWidth="1"/>
    <col min="7695" max="7936" width="9.140625" style="382"/>
    <col min="7937" max="7937" width="9.42578125" style="382" customWidth="1"/>
    <col min="7938" max="7938" width="9.140625" style="382"/>
    <col min="7939" max="7939" width="69.7109375" style="382" bestFit="1" customWidth="1"/>
    <col min="7940" max="7940" width="12.7109375" style="382" customWidth="1"/>
    <col min="7941" max="7941" width="10.42578125" style="382" customWidth="1"/>
    <col min="7942" max="7942" width="10" style="382" customWidth="1"/>
    <col min="7943" max="7943" width="9.85546875" style="382" customWidth="1"/>
    <col min="7944" max="7944" width="11" style="382" bestFit="1" customWidth="1"/>
    <col min="7945" max="7946" width="12" style="382" customWidth="1"/>
    <col min="7947" max="7947" width="10.140625" style="382" customWidth="1"/>
    <col min="7948" max="7948" width="10.42578125" style="382" customWidth="1"/>
    <col min="7949" max="7949" width="9.140625" style="382" customWidth="1"/>
    <col min="7950" max="7950" width="0" style="382" hidden="1" customWidth="1"/>
    <col min="7951" max="8192" width="9.140625" style="382"/>
    <col min="8193" max="8193" width="9.42578125" style="382" customWidth="1"/>
    <col min="8194" max="8194" width="9.140625" style="382"/>
    <col min="8195" max="8195" width="69.7109375" style="382" bestFit="1" customWidth="1"/>
    <col min="8196" max="8196" width="12.7109375" style="382" customWidth="1"/>
    <col min="8197" max="8197" width="10.42578125" style="382" customWidth="1"/>
    <col min="8198" max="8198" width="10" style="382" customWidth="1"/>
    <col min="8199" max="8199" width="9.85546875" style="382" customWidth="1"/>
    <col min="8200" max="8200" width="11" style="382" bestFit="1" customWidth="1"/>
    <col min="8201" max="8202" width="12" style="382" customWidth="1"/>
    <col min="8203" max="8203" width="10.140625" style="382" customWidth="1"/>
    <col min="8204" max="8204" width="10.42578125" style="382" customWidth="1"/>
    <col min="8205" max="8205" width="9.140625" style="382" customWidth="1"/>
    <col min="8206" max="8206" width="0" style="382" hidden="1" customWidth="1"/>
    <col min="8207" max="8448" width="9.140625" style="382"/>
    <col min="8449" max="8449" width="9.42578125" style="382" customWidth="1"/>
    <col min="8450" max="8450" width="9.140625" style="382"/>
    <col min="8451" max="8451" width="69.7109375" style="382" bestFit="1" customWidth="1"/>
    <col min="8452" max="8452" width="12.7109375" style="382" customWidth="1"/>
    <col min="8453" max="8453" width="10.42578125" style="382" customWidth="1"/>
    <col min="8454" max="8454" width="10" style="382" customWidth="1"/>
    <col min="8455" max="8455" width="9.85546875" style="382" customWidth="1"/>
    <col min="8456" max="8456" width="11" style="382" bestFit="1" customWidth="1"/>
    <col min="8457" max="8458" width="12" style="382" customWidth="1"/>
    <col min="8459" max="8459" width="10.140625" style="382" customWidth="1"/>
    <col min="8460" max="8460" width="10.42578125" style="382" customWidth="1"/>
    <col min="8461" max="8461" width="9.140625" style="382" customWidth="1"/>
    <col min="8462" max="8462" width="0" style="382" hidden="1" customWidth="1"/>
    <col min="8463" max="8704" width="9.140625" style="382"/>
    <col min="8705" max="8705" width="9.42578125" style="382" customWidth="1"/>
    <col min="8706" max="8706" width="9.140625" style="382"/>
    <col min="8707" max="8707" width="69.7109375" style="382" bestFit="1" customWidth="1"/>
    <col min="8708" max="8708" width="12.7109375" style="382" customWidth="1"/>
    <col min="8709" max="8709" width="10.42578125" style="382" customWidth="1"/>
    <col min="8710" max="8710" width="10" style="382" customWidth="1"/>
    <col min="8711" max="8711" width="9.85546875" style="382" customWidth="1"/>
    <col min="8712" max="8712" width="11" style="382" bestFit="1" customWidth="1"/>
    <col min="8713" max="8714" width="12" style="382" customWidth="1"/>
    <col min="8715" max="8715" width="10.140625" style="382" customWidth="1"/>
    <col min="8716" max="8716" width="10.42578125" style="382" customWidth="1"/>
    <col min="8717" max="8717" width="9.140625" style="382" customWidth="1"/>
    <col min="8718" max="8718" width="0" style="382" hidden="1" customWidth="1"/>
    <col min="8719" max="8960" width="9.140625" style="382"/>
    <col min="8961" max="8961" width="9.42578125" style="382" customWidth="1"/>
    <col min="8962" max="8962" width="9.140625" style="382"/>
    <col min="8963" max="8963" width="69.7109375" style="382" bestFit="1" customWidth="1"/>
    <col min="8964" max="8964" width="12.7109375" style="382" customWidth="1"/>
    <col min="8965" max="8965" width="10.42578125" style="382" customWidth="1"/>
    <col min="8966" max="8966" width="10" style="382" customWidth="1"/>
    <col min="8967" max="8967" width="9.85546875" style="382" customWidth="1"/>
    <col min="8968" max="8968" width="11" style="382" bestFit="1" customWidth="1"/>
    <col min="8969" max="8970" width="12" style="382" customWidth="1"/>
    <col min="8971" max="8971" width="10.140625" style="382" customWidth="1"/>
    <col min="8972" max="8972" width="10.42578125" style="382" customWidth="1"/>
    <col min="8973" max="8973" width="9.140625" style="382" customWidth="1"/>
    <col min="8974" max="8974" width="0" style="382" hidden="1" customWidth="1"/>
    <col min="8975" max="9216" width="9.140625" style="382"/>
    <col min="9217" max="9217" width="9.42578125" style="382" customWidth="1"/>
    <col min="9218" max="9218" width="9.140625" style="382"/>
    <col min="9219" max="9219" width="69.7109375" style="382" bestFit="1" customWidth="1"/>
    <col min="9220" max="9220" width="12.7109375" style="382" customWidth="1"/>
    <col min="9221" max="9221" width="10.42578125" style="382" customWidth="1"/>
    <col min="9222" max="9222" width="10" style="382" customWidth="1"/>
    <col min="9223" max="9223" width="9.85546875" style="382" customWidth="1"/>
    <col min="9224" max="9224" width="11" style="382" bestFit="1" customWidth="1"/>
    <col min="9225" max="9226" width="12" style="382" customWidth="1"/>
    <col min="9227" max="9227" width="10.140625" style="382" customWidth="1"/>
    <col min="9228" max="9228" width="10.42578125" style="382" customWidth="1"/>
    <col min="9229" max="9229" width="9.140625" style="382" customWidth="1"/>
    <col min="9230" max="9230" width="0" style="382" hidden="1" customWidth="1"/>
    <col min="9231" max="9472" width="9.140625" style="382"/>
    <col min="9473" max="9473" width="9.42578125" style="382" customWidth="1"/>
    <col min="9474" max="9474" width="9.140625" style="382"/>
    <col min="9475" max="9475" width="69.7109375" style="382" bestFit="1" customWidth="1"/>
    <col min="9476" max="9476" width="12.7109375" style="382" customWidth="1"/>
    <col min="9477" max="9477" width="10.42578125" style="382" customWidth="1"/>
    <col min="9478" max="9478" width="10" style="382" customWidth="1"/>
    <col min="9479" max="9479" width="9.85546875" style="382" customWidth="1"/>
    <col min="9480" max="9480" width="11" style="382" bestFit="1" customWidth="1"/>
    <col min="9481" max="9482" width="12" style="382" customWidth="1"/>
    <col min="9483" max="9483" width="10.140625" style="382" customWidth="1"/>
    <col min="9484" max="9484" width="10.42578125" style="382" customWidth="1"/>
    <col min="9485" max="9485" width="9.140625" style="382" customWidth="1"/>
    <col min="9486" max="9486" width="0" style="382" hidden="1" customWidth="1"/>
    <col min="9487" max="9728" width="9.140625" style="382"/>
    <col min="9729" max="9729" width="9.42578125" style="382" customWidth="1"/>
    <col min="9730" max="9730" width="9.140625" style="382"/>
    <col min="9731" max="9731" width="69.7109375" style="382" bestFit="1" customWidth="1"/>
    <col min="9732" max="9732" width="12.7109375" style="382" customWidth="1"/>
    <col min="9733" max="9733" width="10.42578125" style="382" customWidth="1"/>
    <col min="9734" max="9734" width="10" style="382" customWidth="1"/>
    <col min="9735" max="9735" width="9.85546875" style="382" customWidth="1"/>
    <col min="9736" max="9736" width="11" style="382" bestFit="1" customWidth="1"/>
    <col min="9737" max="9738" width="12" style="382" customWidth="1"/>
    <col min="9739" max="9739" width="10.140625" style="382" customWidth="1"/>
    <col min="9740" max="9740" width="10.42578125" style="382" customWidth="1"/>
    <col min="9741" max="9741" width="9.140625" style="382" customWidth="1"/>
    <col min="9742" max="9742" width="0" style="382" hidden="1" customWidth="1"/>
    <col min="9743" max="9984" width="9.140625" style="382"/>
    <col min="9985" max="9985" width="9.42578125" style="382" customWidth="1"/>
    <col min="9986" max="9986" width="9.140625" style="382"/>
    <col min="9987" max="9987" width="69.7109375" style="382" bestFit="1" customWidth="1"/>
    <col min="9988" max="9988" width="12.7109375" style="382" customWidth="1"/>
    <col min="9989" max="9989" width="10.42578125" style="382" customWidth="1"/>
    <col min="9990" max="9990" width="10" style="382" customWidth="1"/>
    <col min="9991" max="9991" width="9.85546875" style="382" customWidth="1"/>
    <col min="9992" max="9992" width="11" style="382" bestFit="1" customWidth="1"/>
    <col min="9993" max="9994" width="12" style="382" customWidth="1"/>
    <col min="9995" max="9995" width="10.140625" style="382" customWidth="1"/>
    <col min="9996" max="9996" width="10.42578125" style="382" customWidth="1"/>
    <col min="9997" max="9997" width="9.140625" style="382" customWidth="1"/>
    <col min="9998" max="9998" width="0" style="382" hidden="1" customWidth="1"/>
    <col min="9999" max="10240" width="9.140625" style="382"/>
    <col min="10241" max="10241" width="9.42578125" style="382" customWidth="1"/>
    <col min="10242" max="10242" width="9.140625" style="382"/>
    <col min="10243" max="10243" width="69.7109375" style="382" bestFit="1" customWidth="1"/>
    <col min="10244" max="10244" width="12.7109375" style="382" customWidth="1"/>
    <col min="10245" max="10245" width="10.42578125" style="382" customWidth="1"/>
    <col min="10246" max="10246" width="10" style="382" customWidth="1"/>
    <col min="10247" max="10247" width="9.85546875" style="382" customWidth="1"/>
    <col min="10248" max="10248" width="11" style="382" bestFit="1" customWidth="1"/>
    <col min="10249" max="10250" width="12" style="382" customWidth="1"/>
    <col min="10251" max="10251" width="10.140625" style="382" customWidth="1"/>
    <col min="10252" max="10252" width="10.42578125" style="382" customWidth="1"/>
    <col min="10253" max="10253" width="9.140625" style="382" customWidth="1"/>
    <col min="10254" max="10254" width="0" style="382" hidden="1" customWidth="1"/>
    <col min="10255" max="10496" width="9.140625" style="382"/>
    <col min="10497" max="10497" width="9.42578125" style="382" customWidth="1"/>
    <col min="10498" max="10498" width="9.140625" style="382"/>
    <col min="10499" max="10499" width="69.7109375" style="382" bestFit="1" customWidth="1"/>
    <col min="10500" max="10500" width="12.7109375" style="382" customWidth="1"/>
    <col min="10501" max="10501" width="10.42578125" style="382" customWidth="1"/>
    <col min="10502" max="10502" width="10" style="382" customWidth="1"/>
    <col min="10503" max="10503" width="9.85546875" style="382" customWidth="1"/>
    <col min="10504" max="10504" width="11" style="382" bestFit="1" customWidth="1"/>
    <col min="10505" max="10506" width="12" style="382" customWidth="1"/>
    <col min="10507" max="10507" width="10.140625" style="382" customWidth="1"/>
    <col min="10508" max="10508" width="10.42578125" style="382" customWidth="1"/>
    <col min="10509" max="10509" width="9.140625" style="382" customWidth="1"/>
    <col min="10510" max="10510" width="0" style="382" hidden="1" customWidth="1"/>
    <col min="10511" max="10752" width="9.140625" style="382"/>
    <col min="10753" max="10753" width="9.42578125" style="382" customWidth="1"/>
    <col min="10754" max="10754" width="9.140625" style="382"/>
    <col min="10755" max="10755" width="69.7109375" style="382" bestFit="1" customWidth="1"/>
    <col min="10756" max="10756" width="12.7109375" style="382" customWidth="1"/>
    <col min="10757" max="10757" width="10.42578125" style="382" customWidth="1"/>
    <col min="10758" max="10758" width="10" style="382" customWidth="1"/>
    <col min="10759" max="10759" width="9.85546875" style="382" customWidth="1"/>
    <col min="10760" max="10760" width="11" style="382" bestFit="1" customWidth="1"/>
    <col min="10761" max="10762" width="12" style="382" customWidth="1"/>
    <col min="10763" max="10763" width="10.140625" style="382" customWidth="1"/>
    <col min="10764" max="10764" width="10.42578125" style="382" customWidth="1"/>
    <col min="10765" max="10765" width="9.140625" style="382" customWidth="1"/>
    <col min="10766" max="10766" width="0" style="382" hidden="1" customWidth="1"/>
    <col min="10767" max="11008" width="9.140625" style="382"/>
    <col min="11009" max="11009" width="9.42578125" style="382" customWidth="1"/>
    <col min="11010" max="11010" width="9.140625" style="382"/>
    <col min="11011" max="11011" width="69.7109375" style="382" bestFit="1" customWidth="1"/>
    <col min="11012" max="11012" width="12.7109375" style="382" customWidth="1"/>
    <col min="11013" max="11013" width="10.42578125" style="382" customWidth="1"/>
    <col min="11014" max="11014" width="10" style="382" customWidth="1"/>
    <col min="11015" max="11015" width="9.85546875" style="382" customWidth="1"/>
    <col min="11016" max="11016" width="11" style="382" bestFit="1" customWidth="1"/>
    <col min="11017" max="11018" width="12" style="382" customWidth="1"/>
    <col min="11019" max="11019" width="10.140625" style="382" customWidth="1"/>
    <col min="11020" max="11020" width="10.42578125" style="382" customWidth="1"/>
    <col min="11021" max="11021" width="9.140625" style="382" customWidth="1"/>
    <col min="11022" max="11022" width="0" style="382" hidden="1" customWidth="1"/>
    <col min="11023" max="11264" width="9.140625" style="382"/>
    <col min="11265" max="11265" width="9.42578125" style="382" customWidth="1"/>
    <col min="11266" max="11266" width="9.140625" style="382"/>
    <col min="11267" max="11267" width="69.7109375" style="382" bestFit="1" customWidth="1"/>
    <col min="11268" max="11268" width="12.7109375" style="382" customWidth="1"/>
    <col min="11269" max="11269" width="10.42578125" style="382" customWidth="1"/>
    <col min="11270" max="11270" width="10" style="382" customWidth="1"/>
    <col min="11271" max="11271" width="9.85546875" style="382" customWidth="1"/>
    <col min="11272" max="11272" width="11" style="382" bestFit="1" customWidth="1"/>
    <col min="11273" max="11274" width="12" style="382" customWidth="1"/>
    <col min="11275" max="11275" width="10.140625" style="382" customWidth="1"/>
    <col min="11276" max="11276" width="10.42578125" style="382" customWidth="1"/>
    <col min="11277" max="11277" width="9.140625" style="382" customWidth="1"/>
    <col min="11278" max="11278" width="0" style="382" hidden="1" customWidth="1"/>
    <col min="11279" max="11520" width="9.140625" style="382"/>
    <col min="11521" max="11521" width="9.42578125" style="382" customWidth="1"/>
    <col min="11522" max="11522" width="9.140625" style="382"/>
    <col min="11523" max="11523" width="69.7109375" style="382" bestFit="1" customWidth="1"/>
    <col min="11524" max="11524" width="12.7109375" style="382" customWidth="1"/>
    <col min="11525" max="11525" width="10.42578125" style="382" customWidth="1"/>
    <col min="11526" max="11526" width="10" style="382" customWidth="1"/>
    <col min="11527" max="11527" width="9.85546875" style="382" customWidth="1"/>
    <col min="11528" max="11528" width="11" style="382" bestFit="1" customWidth="1"/>
    <col min="11529" max="11530" width="12" style="382" customWidth="1"/>
    <col min="11531" max="11531" width="10.140625" style="382" customWidth="1"/>
    <col min="11532" max="11532" width="10.42578125" style="382" customWidth="1"/>
    <col min="11533" max="11533" width="9.140625" style="382" customWidth="1"/>
    <col min="11534" max="11534" width="0" style="382" hidden="1" customWidth="1"/>
    <col min="11535" max="11776" width="9.140625" style="382"/>
    <col min="11777" max="11777" width="9.42578125" style="382" customWidth="1"/>
    <col min="11778" max="11778" width="9.140625" style="382"/>
    <col min="11779" max="11779" width="69.7109375" style="382" bestFit="1" customWidth="1"/>
    <col min="11780" max="11780" width="12.7109375" style="382" customWidth="1"/>
    <col min="11781" max="11781" width="10.42578125" style="382" customWidth="1"/>
    <col min="11782" max="11782" width="10" style="382" customWidth="1"/>
    <col min="11783" max="11783" width="9.85546875" style="382" customWidth="1"/>
    <col min="11784" max="11784" width="11" style="382" bestFit="1" customWidth="1"/>
    <col min="11785" max="11786" width="12" style="382" customWidth="1"/>
    <col min="11787" max="11787" width="10.140625" style="382" customWidth="1"/>
    <col min="11788" max="11788" width="10.42578125" style="382" customWidth="1"/>
    <col min="11789" max="11789" width="9.140625" style="382" customWidth="1"/>
    <col min="11790" max="11790" width="0" style="382" hidden="1" customWidth="1"/>
    <col min="11791" max="12032" width="9.140625" style="382"/>
    <col min="12033" max="12033" width="9.42578125" style="382" customWidth="1"/>
    <col min="12034" max="12034" width="9.140625" style="382"/>
    <col min="12035" max="12035" width="69.7109375" style="382" bestFit="1" customWidth="1"/>
    <col min="12036" max="12036" width="12.7109375" style="382" customWidth="1"/>
    <col min="12037" max="12037" width="10.42578125" style="382" customWidth="1"/>
    <col min="12038" max="12038" width="10" style="382" customWidth="1"/>
    <col min="12039" max="12039" width="9.85546875" style="382" customWidth="1"/>
    <col min="12040" max="12040" width="11" style="382" bestFit="1" customWidth="1"/>
    <col min="12041" max="12042" width="12" style="382" customWidth="1"/>
    <col min="12043" max="12043" width="10.140625" style="382" customWidth="1"/>
    <col min="12044" max="12044" width="10.42578125" style="382" customWidth="1"/>
    <col min="12045" max="12045" width="9.140625" style="382" customWidth="1"/>
    <col min="12046" max="12046" width="0" style="382" hidden="1" customWidth="1"/>
    <col min="12047" max="12288" width="9.140625" style="382"/>
    <col min="12289" max="12289" width="9.42578125" style="382" customWidth="1"/>
    <col min="12290" max="12290" width="9.140625" style="382"/>
    <col min="12291" max="12291" width="69.7109375" style="382" bestFit="1" customWidth="1"/>
    <col min="12292" max="12292" width="12.7109375" style="382" customWidth="1"/>
    <col min="12293" max="12293" width="10.42578125" style="382" customWidth="1"/>
    <col min="12294" max="12294" width="10" style="382" customWidth="1"/>
    <col min="12295" max="12295" width="9.85546875" style="382" customWidth="1"/>
    <col min="12296" max="12296" width="11" style="382" bestFit="1" customWidth="1"/>
    <col min="12297" max="12298" width="12" style="382" customWidth="1"/>
    <col min="12299" max="12299" width="10.140625" style="382" customWidth="1"/>
    <col min="12300" max="12300" width="10.42578125" style="382" customWidth="1"/>
    <col min="12301" max="12301" width="9.140625" style="382" customWidth="1"/>
    <col min="12302" max="12302" width="0" style="382" hidden="1" customWidth="1"/>
    <col min="12303" max="12544" width="9.140625" style="382"/>
    <col min="12545" max="12545" width="9.42578125" style="382" customWidth="1"/>
    <col min="12546" max="12546" width="9.140625" style="382"/>
    <col min="12547" max="12547" width="69.7109375" style="382" bestFit="1" customWidth="1"/>
    <col min="12548" max="12548" width="12.7109375" style="382" customWidth="1"/>
    <col min="12549" max="12549" width="10.42578125" style="382" customWidth="1"/>
    <col min="12550" max="12550" width="10" style="382" customWidth="1"/>
    <col min="12551" max="12551" width="9.85546875" style="382" customWidth="1"/>
    <col min="12552" max="12552" width="11" style="382" bestFit="1" customWidth="1"/>
    <col min="12553" max="12554" width="12" style="382" customWidth="1"/>
    <col min="12555" max="12555" width="10.140625" style="382" customWidth="1"/>
    <col min="12556" max="12556" width="10.42578125" style="382" customWidth="1"/>
    <col min="12557" max="12557" width="9.140625" style="382" customWidth="1"/>
    <col min="12558" max="12558" width="0" style="382" hidden="1" customWidth="1"/>
    <col min="12559" max="12800" width="9.140625" style="382"/>
    <col min="12801" max="12801" width="9.42578125" style="382" customWidth="1"/>
    <col min="12802" max="12802" width="9.140625" style="382"/>
    <col min="12803" max="12803" width="69.7109375" style="382" bestFit="1" customWidth="1"/>
    <col min="12804" max="12804" width="12.7109375" style="382" customWidth="1"/>
    <col min="12805" max="12805" width="10.42578125" style="382" customWidth="1"/>
    <col min="12806" max="12806" width="10" style="382" customWidth="1"/>
    <col min="12807" max="12807" width="9.85546875" style="382" customWidth="1"/>
    <col min="12808" max="12808" width="11" style="382" bestFit="1" customWidth="1"/>
    <col min="12809" max="12810" width="12" style="382" customWidth="1"/>
    <col min="12811" max="12811" width="10.140625" style="382" customWidth="1"/>
    <col min="12812" max="12812" width="10.42578125" style="382" customWidth="1"/>
    <col min="12813" max="12813" width="9.140625" style="382" customWidth="1"/>
    <col min="12814" max="12814" width="0" style="382" hidden="1" customWidth="1"/>
    <col min="12815" max="13056" width="9.140625" style="382"/>
    <col min="13057" max="13057" width="9.42578125" style="382" customWidth="1"/>
    <col min="13058" max="13058" width="9.140625" style="382"/>
    <col min="13059" max="13059" width="69.7109375" style="382" bestFit="1" customWidth="1"/>
    <col min="13060" max="13060" width="12.7109375" style="382" customWidth="1"/>
    <col min="13061" max="13061" width="10.42578125" style="382" customWidth="1"/>
    <col min="13062" max="13062" width="10" style="382" customWidth="1"/>
    <col min="13063" max="13063" width="9.85546875" style="382" customWidth="1"/>
    <col min="13064" max="13064" width="11" style="382" bestFit="1" customWidth="1"/>
    <col min="13065" max="13066" width="12" style="382" customWidth="1"/>
    <col min="13067" max="13067" width="10.140625" style="382" customWidth="1"/>
    <col min="13068" max="13068" width="10.42578125" style="382" customWidth="1"/>
    <col min="13069" max="13069" width="9.140625" style="382" customWidth="1"/>
    <col min="13070" max="13070" width="0" style="382" hidden="1" customWidth="1"/>
    <col min="13071" max="13312" width="9.140625" style="382"/>
    <col min="13313" max="13313" width="9.42578125" style="382" customWidth="1"/>
    <col min="13314" max="13314" width="9.140625" style="382"/>
    <col min="13315" max="13315" width="69.7109375" style="382" bestFit="1" customWidth="1"/>
    <col min="13316" max="13316" width="12.7109375" style="382" customWidth="1"/>
    <col min="13317" max="13317" width="10.42578125" style="382" customWidth="1"/>
    <col min="13318" max="13318" width="10" style="382" customWidth="1"/>
    <col min="13319" max="13319" width="9.85546875" style="382" customWidth="1"/>
    <col min="13320" max="13320" width="11" style="382" bestFit="1" customWidth="1"/>
    <col min="13321" max="13322" width="12" style="382" customWidth="1"/>
    <col min="13323" max="13323" width="10.140625" style="382" customWidth="1"/>
    <col min="13324" max="13324" width="10.42578125" style="382" customWidth="1"/>
    <col min="13325" max="13325" width="9.140625" style="382" customWidth="1"/>
    <col min="13326" max="13326" width="0" style="382" hidden="1" customWidth="1"/>
    <col min="13327" max="13568" width="9.140625" style="382"/>
    <col min="13569" max="13569" width="9.42578125" style="382" customWidth="1"/>
    <col min="13570" max="13570" width="9.140625" style="382"/>
    <col min="13571" max="13571" width="69.7109375" style="382" bestFit="1" customWidth="1"/>
    <col min="13572" max="13572" width="12.7109375" style="382" customWidth="1"/>
    <col min="13573" max="13573" width="10.42578125" style="382" customWidth="1"/>
    <col min="13574" max="13574" width="10" style="382" customWidth="1"/>
    <col min="13575" max="13575" width="9.85546875" style="382" customWidth="1"/>
    <col min="13576" max="13576" width="11" style="382" bestFit="1" customWidth="1"/>
    <col min="13577" max="13578" width="12" style="382" customWidth="1"/>
    <col min="13579" max="13579" width="10.140625" style="382" customWidth="1"/>
    <col min="13580" max="13580" width="10.42578125" style="382" customWidth="1"/>
    <col min="13581" max="13581" width="9.140625" style="382" customWidth="1"/>
    <col min="13582" max="13582" width="0" style="382" hidden="1" customWidth="1"/>
    <col min="13583" max="13824" width="9.140625" style="382"/>
    <col min="13825" max="13825" width="9.42578125" style="382" customWidth="1"/>
    <col min="13826" max="13826" width="9.140625" style="382"/>
    <col min="13827" max="13827" width="69.7109375" style="382" bestFit="1" customWidth="1"/>
    <col min="13828" max="13828" width="12.7109375" style="382" customWidth="1"/>
    <col min="13829" max="13829" width="10.42578125" style="382" customWidth="1"/>
    <col min="13830" max="13830" width="10" style="382" customWidth="1"/>
    <col min="13831" max="13831" width="9.85546875" style="382" customWidth="1"/>
    <col min="13832" max="13832" width="11" style="382" bestFit="1" customWidth="1"/>
    <col min="13833" max="13834" width="12" style="382" customWidth="1"/>
    <col min="13835" max="13835" width="10.140625" style="382" customWidth="1"/>
    <col min="13836" max="13836" width="10.42578125" style="382" customWidth="1"/>
    <col min="13837" max="13837" width="9.140625" style="382" customWidth="1"/>
    <col min="13838" max="13838" width="0" style="382" hidden="1" customWidth="1"/>
    <col min="13839" max="14080" width="9.140625" style="382"/>
    <col min="14081" max="14081" width="9.42578125" style="382" customWidth="1"/>
    <col min="14082" max="14082" width="9.140625" style="382"/>
    <col min="14083" max="14083" width="69.7109375" style="382" bestFit="1" customWidth="1"/>
    <col min="14084" max="14084" width="12.7109375" style="382" customWidth="1"/>
    <col min="14085" max="14085" width="10.42578125" style="382" customWidth="1"/>
    <col min="14086" max="14086" width="10" style="382" customWidth="1"/>
    <col min="14087" max="14087" width="9.85546875" style="382" customWidth="1"/>
    <col min="14088" max="14088" width="11" style="382" bestFit="1" customWidth="1"/>
    <col min="14089" max="14090" width="12" style="382" customWidth="1"/>
    <col min="14091" max="14091" width="10.140625" style="382" customWidth="1"/>
    <col min="14092" max="14092" width="10.42578125" style="382" customWidth="1"/>
    <col min="14093" max="14093" width="9.140625" style="382" customWidth="1"/>
    <col min="14094" max="14094" width="0" style="382" hidden="1" customWidth="1"/>
    <col min="14095" max="14336" width="9.140625" style="382"/>
    <col min="14337" max="14337" width="9.42578125" style="382" customWidth="1"/>
    <col min="14338" max="14338" width="9.140625" style="382"/>
    <col min="14339" max="14339" width="69.7109375" style="382" bestFit="1" customWidth="1"/>
    <col min="14340" max="14340" width="12.7109375" style="382" customWidth="1"/>
    <col min="14341" max="14341" width="10.42578125" style="382" customWidth="1"/>
    <col min="14342" max="14342" width="10" style="382" customWidth="1"/>
    <col min="14343" max="14343" width="9.85546875" style="382" customWidth="1"/>
    <col min="14344" max="14344" width="11" style="382" bestFit="1" customWidth="1"/>
    <col min="14345" max="14346" width="12" style="382" customWidth="1"/>
    <col min="14347" max="14347" width="10.140625" style="382" customWidth="1"/>
    <col min="14348" max="14348" width="10.42578125" style="382" customWidth="1"/>
    <col min="14349" max="14349" width="9.140625" style="382" customWidth="1"/>
    <col min="14350" max="14350" width="0" style="382" hidden="1" customWidth="1"/>
    <col min="14351" max="14592" width="9.140625" style="382"/>
    <col min="14593" max="14593" width="9.42578125" style="382" customWidth="1"/>
    <col min="14594" max="14594" width="9.140625" style="382"/>
    <col min="14595" max="14595" width="69.7109375" style="382" bestFit="1" customWidth="1"/>
    <col min="14596" max="14596" width="12.7109375" style="382" customWidth="1"/>
    <col min="14597" max="14597" width="10.42578125" style="382" customWidth="1"/>
    <col min="14598" max="14598" width="10" style="382" customWidth="1"/>
    <col min="14599" max="14599" width="9.85546875" style="382" customWidth="1"/>
    <col min="14600" max="14600" width="11" style="382" bestFit="1" customWidth="1"/>
    <col min="14601" max="14602" width="12" style="382" customWidth="1"/>
    <col min="14603" max="14603" width="10.140625" style="382" customWidth="1"/>
    <col min="14604" max="14604" width="10.42578125" style="382" customWidth="1"/>
    <col min="14605" max="14605" width="9.140625" style="382" customWidth="1"/>
    <col min="14606" max="14606" width="0" style="382" hidden="1" customWidth="1"/>
    <col min="14607" max="14848" width="9.140625" style="382"/>
    <col min="14849" max="14849" width="9.42578125" style="382" customWidth="1"/>
    <col min="14850" max="14850" width="9.140625" style="382"/>
    <col min="14851" max="14851" width="69.7109375" style="382" bestFit="1" customWidth="1"/>
    <col min="14852" max="14852" width="12.7109375" style="382" customWidth="1"/>
    <col min="14853" max="14853" width="10.42578125" style="382" customWidth="1"/>
    <col min="14854" max="14854" width="10" style="382" customWidth="1"/>
    <col min="14855" max="14855" width="9.85546875" style="382" customWidth="1"/>
    <col min="14856" max="14856" width="11" style="382" bestFit="1" customWidth="1"/>
    <col min="14857" max="14858" width="12" style="382" customWidth="1"/>
    <col min="14859" max="14859" width="10.140625" style="382" customWidth="1"/>
    <col min="14860" max="14860" width="10.42578125" style="382" customWidth="1"/>
    <col min="14861" max="14861" width="9.140625" style="382" customWidth="1"/>
    <col min="14862" max="14862" width="0" style="382" hidden="1" customWidth="1"/>
    <col min="14863" max="15104" width="9.140625" style="382"/>
    <col min="15105" max="15105" width="9.42578125" style="382" customWidth="1"/>
    <col min="15106" max="15106" width="9.140625" style="382"/>
    <col min="15107" max="15107" width="69.7109375" style="382" bestFit="1" customWidth="1"/>
    <col min="15108" max="15108" width="12.7109375" style="382" customWidth="1"/>
    <col min="15109" max="15109" width="10.42578125" style="382" customWidth="1"/>
    <col min="15110" max="15110" width="10" style="382" customWidth="1"/>
    <col min="15111" max="15111" width="9.85546875" style="382" customWidth="1"/>
    <col min="15112" max="15112" width="11" style="382" bestFit="1" customWidth="1"/>
    <col min="15113" max="15114" width="12" style="382" customWidth="1"/>
    <col min="15115" max="15115" width="10.140625" style="382" customWidth="1"/>
    <col min="15116" max="15116" width="10.42578125" style="382" customWidth="1"/>
    <col min="15117" max="15117" width="9.140625" style="382" customWidth="1"/>
    <col min="15118" max="15118" width="0" style="382" hidden="1" customWidth="1"/>
    <col min="15119" max="15360" width="9.140625" style="382"/>
    <col min="15361" max="15361" width="9.42578125" style="382" customWidth="1"/>
    <col min="15362" max="15362" width="9.140625" style="382"/>
    <col min="15363" max="15363" width="69.7109375" style="382" bestFit="1" customWidth="1"/>
    <col min="15364" max="15364" width="12.7109375" style="382" customWidth="1"/>
    <col min="15365" max="15365" width="10.42578125" style="382" customWidth="1"/>
    <col min="15366" max="15366" width="10" style="382" customWidth="1"/>
    <col min="15367" max="15367" width="9.85546875" style="382" customWidth="1"/>
    <col min="15368" max="15368" width="11" style="382" bestFit="1" customWidth="1"/>
    <col min="15369" max="15370" width="12" style="382" customWidth="1"/>
    <col min="15371" max="15371" width="10.140625" style="382" customWidth="1"/>
    <col min="15372" max="15372" width="10.42578125" style="382" customWidth="1"/>
    <col min="15373" max="15373" width="9.140625" style="382" customWidth="1"/>
    <col min="15374" max="15374" width="0" style="382" hidden="1" customWidth="1"/>
    <col min="15375" max="15616" width="9.140625" style="382"/>
    <col min="15617" max="15617" width="9.42578125" style="382" customWidth="1"/>
    <col min="15618" max="15618" width="9.140625" style="382"/>
    <col min="15619" max="15619" width="69.7109375" style="382" bestFit="1" customWidth="1"/>
    <col min="15620" max="15620" width="12.7109375" style="382" customWidth="1"/>
    <col min="15621" max="15621" width="10.42578125" style="382" customWidth="1"/>
    <col min="15622" max="15622" width="10" style="382" customWidth="1"/>
    <col min="15623" max="15623" width="9.85546875" style="382" customWidth="1"/>
    <col min="15624" max="15624" width="11" style="382" bestFit="1" customWidth="1"/>
    <col min="15625" max="15626" width="12" style="382" customWidth="1"/>
    <col min="15627" max="15627" width="10.140625" style="382" customWidth="1"/>
    <col min="15628" max="15628" width="10.42578125" style="382" customWidth="1"/>
    <col min="15629" max="15629" width="9.140625" style="382" customWidth="1"/>
    <col min="15630" max="15630" width="0" style="382" hidden="1" customWidth="1"/>
    <col min="15631" max="15872" width="9.140625" style="382"/>
    <col min="15873" max="15873" width="9.42578125" style="382" customWidth="1"/>
    <col min="15874" max="15874" width="9.140625" style="382"/>
    <col min="15875" max="15875" width="69.7109375" style="382" bestFit="1" customWidth="1"/>
    <col min="15876" max="15876" width="12.7109375" style="382" customWidth="1"/>
    <col min="15877" max="15877" width="10.42578125" style="382" customWidth="1"/>
    <col min="15878" max="15878" width="10" style="382" customWidth="1"/>
    <col min="15879" max="15879" width="9.85546875" style="382" customWidth="1"/>
    <col min="15880" max="15880" width="11" style="382" bestFit="1" customWidth="1"/>
    <col min="15881" max="15882" width="12" style="382" customWidth="1"/>
    <col min="15883" max="15883" width="10.140625" style="382" customWidth="1"/>
    <col min="15884" max="15884" width="10.42578125" style="382" customWidth="1"/>
    <col min="15885" max="15885" width="9.140625" style="382" customWidth="1"/>
    <col min="15886" max="15886" width="0" style="382" hidden="1" customWidth="1"/>
    <col min="15887" max="16128" width="9.140625" style="382"/>
    <col min="16129" max="16129" width="9.42578125" style="382" customWidth="1"/>
    <col min="16130" max="16130" width="9.140625" style="382"/>
    <col min="16131" max="16131" width="69.7109375" style="382" bestFit="1" customWidth="1"/>
    <col min="16132" max="16132" width="12.7109375" style="382" customWidth="1"/>
    <col min="16133" max="16133" width="10.42578125" style="382" customWidth="1"/>
    <col min="16134" max="16134" width="10" style="382" customWidth="1"/>
    <col min="16135" max="16135" width="9.85546875" style="382" customWidth="1"/>
    <col min="16136" max="16136" width="11" style="382" bestFit="1" customWidth="1"/>
    <col min="16137" max="16138" width="12" style="382" customWidth="1"/>
    <col min="16139" max="16139" width="10.140625" style="382" customWidth="1"/>
    <col min="16140" max="16140" width="10.42578125" style="382" customWidth="1"/>
    <col min="16141" max="16141" width="9.140625" style="382" customWidth="1"/>
    <col min="16142" max="16142" width="0" style="382" hidden="1" customWidth="1"/>
    <col min="16143" max="16384" width="9.140625" style="382"/>
  </cols>
  <sheetData>
    <row r="1" spans="1:13" ht="15.75">
      <c r="A1" s="829" t="s">
        <v>836</v>
      </c>
    </row>
    <row r="2" spans="1:13" ht="15.75">
      <c r="A2" s="831" t="s">
        <v>1043</v>
      </c>
      <c r="F2" s="832"/>
    </row>
    <row r="3" spans="1:13" ht="15" customHeight="1">
      <c r="A3" s="833" t="s">
        <v>406</v>
      </c>
      <c r="B3" s="834" t="s">
        <v>1756</v>
      </c>
      <c r="C3" s="835"/>
      <c r="D3" s="836" t="s">
        <v>56</v>
      </c>
      <c r="E3" s="836" t="s">
        <v>54</v>
      </c>
      <c r="F3" s="836" t="s">
        <v>1757</v>
      </c>
      <c r="G3" s="837" t="s">
        <v>55</v>
      </c>
      <c r="H3" s="837"/>
      <c r="I3" s="837"/>
      <c r="J3" s="837"/>
      <c r="K3" s="837"/>
      <c r="L3" s="836" t="s">
        <v>154</v>
      </c>
    </row>
    <row r="4" spans="1:13" ht="18">
      <c r="A4" s="833"/>
      <c r="B4" s="838"/>
      <c r="C4" s="839"/>
      <c r="D4" s="836"/>
      <c r="E4" s="836"/>
      <c r="F4" s="836"/>
      <c r="G4" s="837" t="s">
        <v>1758</v>
      </c>
      <c r="H4" s="837"/>
      <c r="I4" s="837" t="s">
        <v>1759</v>
      </c>
      <c r="J4" s="837"/>
      <c r="K4" s="836" t="s">
        <v>153</v>
      </c>
      <c r="L4" s="836"/>
    </row>
    <row r="5" spans="1:13" ht="80.25" customHeight="1">
      <c r="A5" s="833"/>
      <c r="B5" s="840"/>
      <c r="C5" s="841"/>
      <c r="D5" s="836"/>
      <c r="E5" s="836"/>
      <c r="F5" s="836"/>
      <c r="G5" s="842" t="s">
        <v>1762</v>
      </c>
      <c r="H5" s="842" t="s">
        <v>1763</v>
      </c>
      <c r="I5" s="842" t="s">
        <v>1760</v>
      </c>
      <c r="J5" s="842" t="s">
        <v>1761</v>
      </c>
      <c r="K5" s="836"/>
      <c r="L5" s="836"/>
    </row>
    <row r="6" spans="1:13" s="846" customFormat="1" ht="15">
      <c r="A6" s="847">
        <v>1</v>
      </c>
      <c r="B6" s="847">
        <v>2</v>
      </c>
      <c r="C6" s="847"/>
      <c r="D6" s="848">
        <v>3</v>
      </c>
      <c r="E6" s="847">
        <v>4</v>
      </c>
      <c r="F6" s="847">
        <v>5</v>
      </c>
      <c r="G6" s="847">
        <v>6</v>
      </c>
      <c r="H6" s="847">
        <v>7</v>
      </c>
      <c r="I6" s="847">
        <v>8</v>
      </c>
      <c r="J6" s="847">
        <v>9</v>
      </c>
      <c r="K6" s="847">
        <v>10</v>
      </c>
      <c r="L6" s="847">
        <v>11</v>
      </c>
      <c r="M6" s="849"/>
    </row>
    <row r="7" spans="1:13" ht="15">
      <c r="A7" s="843" t="s">
        <v>402</v>
      </c>
      <c r="B7" s="844" t="s">
        <v>534</v>
      </c>
      <c r="C7" s="844" t="s">
        <v>2005</v>
      </c>
      <c r="D7" s="845">
        <v>26</v>
      </c>
      <c r="E7" s="845">
        <v>82148</v>
      </c>
      <c r="F7" s="845">
        <v>80824</v>
      </c>
      <c r="G7" s="845">
        <v>52339</v>
      </c>
      <c r="H7" s="845">
        <v>29273</v>
      </c>
      <c r="I7" s="845">
        <v>462</v>
      </c>
      <c r="J7" s="845">
        <v>71</v>
      </c>
      <c r="K7" s="845">
        <v>82145</v>
      </c>
      <c r="L7" s="845">
        <v>29</v>
      </c>
    </row>
    <row r="8" spans="1:13" ht="15">
      <c r="A8" s="843"/>
      <c r="B8" s="844" t="s">
        <v>535</v>
      </c>
      <c r="C8" s="844" t="s">
        <v>2006</v>
      </c>
      <c r="D8" s="845">
        <v>16</v>
      </c>
      <c r="E8" s="845">
        <v>59522</v>
      </c>
      <c r="F8" s="845">
        <v>58216</v>
      </c>
      <c r="G8" s="845">
        <v>33992</v>
      </c>
      <c r="H8" s="845">
        <v>25028</v>
      </c>
      <c r="I8" s="845">
        <v>424</v>
      </c>
      <c r="J8" s="845">
        <v>77</v>
      </c>
      <c r="K8" s="845">
        <v>59521</v>
      </c>
      <c r="L8" s="845">
        <v>17</v>
      </c>
    </row>
    <row r="9" spans="1:13" ht="15">
      <c r="A9" s="843"/>
      <c r="B9" s="844" t="s">
        <v>536</v>
      </c>
      <c r="C9" s="844" t="s">
        <v>2007</v>
      </c>
      <c r="D9" s="845">
        <v>31</v>
      </c>
      <c r="E9" s="845">
        <v>21137</v>
      </c>
      <c r="F9" s="845">
        <v>20438</v>
      </c>
      <c r="G9" s="845">
        <v>11402</v>
      </c>
      <c r="H9" s="845">
        <v>8926</v>
      </c>
      <c r="I9" s="845">
        <v>782</v>
      </c>
      <c r="J9" s="845">
        <v>27</v>
      </c>
      <c r="K9" s="845">
        <v>21137</v>
      </c>
      <c r="L9" s="845">
        <v>31</v>
      </c>
    </row>
    <row r="10" spans="1:13" ht="15">
      <c r="A10" s="843"/>
      <c r="B10" s="844" t="s">
        <v>537</v>
      </c>
      <c r="C10" s="844" t="s">
        <v>2008</v>
      </c>
      <c r="D10" s="845">
        <v>17</v>
      </c>
      <c r="E10" s="845">
        <v>2480</v>
      </c>
      <c r="F10" s="845">
        <v>2431</v>
      </c>
      <c r="G10" s="845">
        <v>1160</v>
      </c>
      <c r="H10" s="845">
        <v>1286</v>
      </c>
      <c r="I10" s="845">
        <v>34</v>
      </c>
      <c r="J10" s="845">
        <v>0</v>
      </c>
      <c r="K10" s="845">
        <v>2480</v>
      </c>
      <c r="L10" s="845">
        <v>17</v>
      </c>
    </row>
    <row r="11" spans="1:13" ht="15">
      <c r="A11" s="843"/>
      <c r="B11" s="844" t="s">
        <v>538</v>
      </c>
      <c r="C11" s="844" t="s">
        <v>2009</v>
      </c>
      <c r="D11" s="845">
        <v>36</v>
      </c>
      <c r="E11" s="845">
        <v>1375</v>
      </c>
      <c r="F11" s="845">
        <v>1365</v>
      </c>
      <c r="G11" s="845">
        <v>581</v>
      </c>
      <c r="H11" s="845">
        <v>749</v>
      </c>
      <c r="I11" s="845">
        <v>38</v>
      </c>
      <c r="J11" s="845">
        <v>7</v>
      </c>
      <c r="K11" s="845">
        <v>1375</v>
      </c>
      <c r="L11" s="845">
        <v>36</v>
      </c>
    </row>
    <row r="12" spans="1:13" ht="15">
      <c r="A12" s="843"/>
      <c r="B12" s="844" t="s">
        <v>539</v>
      </c>
      <c r="C12" s="844" t="s">
        <v>2010</v>
      </c>
      <c r="D12" s="845">
        <v>23</v>
      </c>
      <c r="E12" s="845">
        <v>16320</v>
      </c>
      <c r="F12" s="845">
        <v>15717</v>
      </c>
      <c r="G12" s="845">
        <v>9085</v>
      </c>
      <c r="H12" s="845">
        <v>7150</v>
      </c>
      <c r="I12" s="845">
        <v>74</v>
      </c>
      <c r="J12" s="845">
        <v>9</v>
      </c>
      <c r="K12" s="845">
        <v>16318</v>
      </c>
      <c r="L12" s="845">
        <v>25</v>
      </c>
    </row>
    <row r="13" spans="1:13" ht="15">
      <c r="A13" s="843"/>
      <c r="B13" s="844" t="s">
        <v>540</v>
      </c>
      <c r="C13" s="844" t="s">
        <v>2011</v>
      </c>
      <c r="D13" s="845">
        <v>20</v>
      </c>
      <c r="E13" s="845">
        <v>5776</v>
      </c>
      <c r="F13" s="845">
        <v>5405</v>
      </c>
      <c r="G13" s="845">
        <v>3231</v>
      </c>
      <c r="H13" s="845">
        <v>2446</v>
      </c>
      <c r="I13" s="845">
        <v>94</v>
      </c>
      <c r="J13" s="845">
        <v>7</v>
      </c>
      <c r="K13" s="845">
        <v>5778</v>
      </c>
      <c r="L13" s="845">
        <v>18</v>
      </c>
    </row>
    <row r="14" spans="1:13" ht="15">
      <c r="A14" s="843"/>
      <c r="B14" s="844" t="s">
        <v>541</v>
      </c>
      <c r="C14" s="844" t="s">
        <v>2012</v>
      </c>
      <c r="D14" s="845">
        <v>28</v>
      </c>
      <c r="E14" s="845">
        <v>11066</v>
      </c>
      <c r="F14" s="845">
        <v>10601</v>
      </c>
      <c r="G14" s="845">
        <v>6499</v>
      </c>
      <c r="H14" s="845">
        <v>4451</v>
      </c>
      <c r="I14" s="845">
        <v>107</v>
      </c>
      <c r="J14" s="845">
        <v>11</v>
      </c>
      <c r="K14" s="845">
        <v>11068</v>
      </c>
      <c r="L14" s="845">
        <v>26</v>
      </c>
    </row>
    <row r="15" spans="1:13" ht="15">
      <c r="A15" s="843"/>
      <c r="B15" s="844" t="s">
        <v>542</v>
      </c>
      <c r="C15" s="844" t="s">
        <v>2013</v>
      </c>
      <c r="D15" s="845">
        <v>1</v>
      </c>
      <c r="E15" s="845">
        <v>2225</v>
      </c>
      <c r="F15" s="845">
        <v>2226</v>
      </c>
      <c r="G15" s="845">
        <v>1208</v>
      </c>
      <c r="H15" s="845">
        <v>982</v>
      </c>
      <c r="I15" s="845">
        <v>29</v>
      </c>
      <c r="J15" s="845">
        <v>6</v>
      </c>
      <c r="K15" s="845">
        <v>2225</v>
      </c>
      <c r="L15" s="845">
        <v>1</v>
      </c>
    </row>
    <row r="16" spans="1:13" ht="15">
      <c r="A16" s="843"/>
      <c r="B16" s="844" t="s">
        <v>543</v>
      </c>
      <c r="C16" s="844" t="s">
        <v>2014</v>
      </c>
      <c r="D16" s="845">
        <v>4</v>
      </c>
      <c r="E16" s="845">
        <v>4803</v>
      </c>
      <c r="F16" s="845">
        <v>4349</v>
      </c>
      <c r="G16" s="845">
        <v>3040</v>
      </c>
      <c r="H16" s="845">
        <v>1701</v>
      </c>
      <c r="I16" s="845">
        <v>48</v>
      </c>
      <c r="J16" s="845">
        <v>14</v>
      </c>
      <c r="K16" s="845">
        <v>4803</v>
      </c>
      <c r="L16" s="845">
        <v>4</v>
      </c>
    </row>
    <row r="17" spans="1:12" ht="15">
      <c r="A17" s="843"/>
      <c r="B17" s="844" t="s">
        <v>544</v>
      </c>
      <c r="C17" s="844" t="s">
        <v>2015</v>
      </c>
      <c r="D17" s="845">
        <v>9</v>
      </c>
      <c r="E17" s="845">
        <v>3169</v>
      </c>
      <c r="F17" s="845">
        <v>2754</v>
      </c>
      <c r="G17" s="845">
        <v>1857</v>
      </c>
      <c r="H17" s="845">
        <v>1289</v>
      </c>
      <c r="I17" s="845">
        <v>17</v>
      </c>
      <c r="J17" s="845">
        <v>5</v>
      </c>
      <c r="K17" s="845">
        <v>3168</v>
      </c>
      <c r="L17" s="845">
        <v>10</v>
      </c>
    </row>
    <row r="18" spans="1:12" ht="15">
      <c r="A18" s="843"/>
      <c r="B18" s="844" t="s">
        <v>545</v>
      </c>
      <c r="C18" s="844" t="s">
        <v>2016</v>
      </c>
      <c r="D18" s="845">
        <v>2</v>
      </c>
      <c r="E18" s="845">
        <v>2132</v>
      </c>
      <c r="F18" s="845">
        <v>2058</v>
      </c>
      <c r="G18" s="845">
        <v>1169</v>
      </c>
      <c r="H18" s="845">
        <v>928</v>
      </c>
      <c r="I18" s="845">
        <v>32</v>
      </c>
      <c r="J18" s="845">
        <v>3</v>
      </c>
      <c r="K18" s="845">
        <v>2132</v>
      </c>
      <c r="L18" s="845">
        <v>2</v>
      </c>
    </row>
    <row r="19" spans="1:12" ht="15">
      <c r="A19" s="843"/>
      <c r="B19" s="844" t="s">
        <v>546</v>
      </c>
      <c r="C19" s="844" t="s">
        <v>2017</v>
      </c>
      <c r="D19" s="845">
        <v>1</v>
      </c>
      <c r="E19" s="845">
        <v>1263</v>
      </c>
      <c r="F19" s="845">
        <v>1239</v>
      </c>
      <c r="G19" s="845">
        <v>685</v>
      </c>
      <c r="H19" s="845">
        <v>547</v>
      </c>
      <c r="I19" s="845">
        <v>25</v>
      </c>
      <c r="J19" s="845">
        <v>6</v>
      </c>
      <c r="K19" s="845">
        <v>1263</v>
      </c>
      <c r="L19" s="845">
        <v>1</v>
      </c>
    </row>
    <row r="20" spans="1:12" ht="15">
      <c r="A20" s="843"/>
      <c r="B20" s="844" t="s">
        <v>547</v>
      </c>
      <c r="C20" s="844" t="s">
        <v>2018</v>
      </c>
      <c r="D20" s="845">
        <v>12</v>
      </c>
      <c r="E20" s="845">
        <v>4454</v>
      </c>
      <c r="F20" s="845">
        <v>4208</v>
      </c>
      <c r="G20" s="845">
        <v>2441</v>
      </c>
      <c r="H20" s="845">
        <v>1933</v>
      </c>
      <c r="I20" s="845">
        <v>73</v>
      </c>
      <c r="J20" s="845">
        <v>7</v>
      </c>
      <c r="K20" s="845">
        <v>4454</v>
      </c>
      <c r="L20" s="845">
        <v>12</v>
      </c>
    </row>
    <row r="21" spans="1:12" ht="15">
      <c r="A21" s="843"/>
      <c r="B21" s="844" t="s">
        <v>548</v>
      </c>
      <c r="C21" s="844" t="s">
        <v>2019</v>
      </c>
      <c r="D21" s="845">
        <v>15</v>
      </c>
      <c r="E21" s="845">
        <v>9010</v>
      </c>
      <c r="F21" s="845">
        <v>8790</v>
      </c>
      <c r="G21" s="845">
        <v>5336</v>
      </c>
      <c r="H21" s="845">
        <v>3623</v>
      </c>
      <c r="I21" s="845">
        <v>46</v>
      </c>
      <c r="J21" s="845">
        <v>6</v>
      </c>
      <c r="K21" s="845">
        <v>9011</v>
      </c>
      <c r="L21" s="845">
        <v>14</v>
      </c>
    </row>
    <row r="22" spans="1:12" ht="15">
      <c r="A22" s="843"/>
      <c r="B22" s="844" t="s">
        <v>549</v>
      </c>
      <c r="C22" s="844" t="s">
        <v>2020</v>
      </c>
      <c r="D22" s="845">
        <v>10</v>
      </c>
      <c r="E22" s="845">
        <v>1886</v>
      </c>
      <c r="F22" s="845">
        <v>1873</v>
      </c>
      <c r="G22" s="845">
        <v>877</v>
      </c>
      <c r="H22" s="845">
        <v>983</v>
      </c>
      <c r="I22" s="845">
        <v>27</v>
      </c>
      <c r="J22" s="845">
        <v>0</v>
      </c>
      <c r="K22" s="845">
        <v>1887</v>
      </c>
      <c r="L22" s="845">
        <v>9</v>
      </c>
    </row>
    <row r="23" spans="1:12" ht="15">
      <c r="A23" s="843"/>
      <c r="B23" s="844" t="s">
        <v>550</v>
      </c>
      <c r="C23" s="844" t="s">
        <v>2021</v>
      </c>
      <c r="D23" s="845">
        <v>26</v>
      </c>
      <c r="E23" s="845">
        <v>25833</v>
      </c>
      <c r="F23" s="845">
        <v>23799</v>
      </c>
      <c r="G23" s="845">
        <v>15763</v>
      </c>
      <c r="H23" s="845">
        <v>9935</v>
      </c>
      <c r="I23" s="845">
        <v>131</v>
      </c>
      <c r="J23" s="845">
        <v>8</v>
      </c>
      <c r="K23" s="845">
        <v>25837</v>
      </c>
      <c r="L23" s="845">
        <v>7</v>
      </c>
    </row>
    <row r="24" spans="1:12">
      <c r="D24" s="846">
        <v>277</v>
      </c>
      <c r="E24" s="846">
        <v>254599</v>
      </c>
      <c r="F24" s="846">
        <v>246293</v>
      </c>
      <c r="G24" s="846">
        <v>150665</v>
      </c>
      <c r="H24" s="846">
        <v>101230</v>
      </c>
      <c r="I24" s="846">
        <v>2443</v>
      </c>
      <c r="J24" s="846">
        <v>264</v>
      </c>
      <c r="K24" s="846">
        <v>254602</v>
      </c>
      <c r="L24" s="846">
        <v>259</v>
      </c>
    </row>
  </sheetData>
  <autoFilter ref="A6:Q24"/>
  <mergeCells count="11">
    <mergeCell ref="A7:A23"/>
    <mergeCell ref="L3:L5"/>
    <mergeCell ref="G4:H4"/>
    <mergeCell ref="I4:J4"/>
    <mergeCell ref="K4:K5"/>
    <mergeCell ref="A3:A5"/>
    <mergeCell ref="B3:C5"/>
    <mergeCell ref="D3:D5"/>
    <mergeCell ref="E3:E5"/>
    <mergeCell ref="F3:F5"/>
    <mergeCell ref="G3:K3"/>
  </mergeCells>
  <conditionalFormatting sqref="L1:L6 D7:L23 L25:L65319">
    <cfRule type="cellIs" dxfId="6" priority="2" stopIfTrue="1" operator="lessThan">
      <formula>0</formula>
    </cfRule>
  </conditionalFormatting>
  <printOptions horizontalCentered="1" verticalCentered="1"/>
  <pageMargins left="0.23622047244094491" right="0" top="0" bottom="0" header="0.31496062992125984" footer="0.31496062992125984"/>
  <pageSetup paperSize="9" scale="7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4"/>
  <sheetViews>
    <sheetView zoomScaleSheetLayoutView="100" workbookViewId="0">
      <pane xSplit="2" ySplit="2" topLeftCell="C3" activePane="bottomRight" state="frozen"/>
      <selection activeCell="K5" sqref="K5"/>
      <selection pane="topRight" activeCell="K5" sqref="K5"/>
      <selection pane="bottomLeft" activeCell="K5" sqref="K5"/>
      <selection pane="bottomRight" activeCell="B5" sqref="B5"/>
    </sheetView>
  </sheetViews>
  <sheetFormatPr defaultRowHeight="12.75"/>
  <cols>
    <col min="1" max="1" width="5" style="482" customWidth="1"/>
    <col min="2" max="2" width="13" style="482" customWidth="1"/>
    <col min="3" max="3" width="43.28515625" style="482" customWidth="1"/>
    <col min="4" max="4" width="20.5703125" style="398" customWidth="1"/>
    <col min="5" max="5" width="9.5703125" style="398" customWidth="1"/>
    <col min="6" max="6" width="5.7109375" style="398" customWidth="1"/>
    <col min="7" max="7" width="3.28515625" style="398" customWidth="1"/>
    <col min="8" max="8" width="10" style="398" hidden="1" customWidth="1"/>
    <col min="9" max="9" width="45.7109375" style="482" hidden="1" customWidth="1"/>
    <col min="10" max="10" width="9.140625" style="482" hidden="1" customWidth="1"/>
    <col min="11" max="11" width="9.140625" style="402" hidden="1" customWidth="1"/>
    <col min="12" max="12" width="9.140625" style="482" hidden="1" customWidth="1"/>
    <col min="13" max="13" width="45.7109375" style="482" hidden="1" customWidth="1"/>
    <col min="14" max="14" width="9.140625" style="482" hidden="1" customWidth="1"/>
    <col min="15" max="258" width="9.140625" style="482"/>
    <col min="259" max="259" width="5" style="482" customWidth="1"/>
    <col min="260" max="260" width="9.140625" style="482"/>
    <col min="261" max="261" width="43.28515625" style="482" customWidth="1"/>
    <col min="262" max="262" width="20.5703125" style="482" customWidth="1"/>
    <col min="263" max="268" width="9.140625" style="482"/>
    <col min="269" max="271" width="0" style="482" hidden="1" customWidth="1"/>
    <col min="272" max="514" width="9.140625" style="482"/>
    <col min="515" max="515" width="5" style="482" customWidth="1"/>
    <col min="516" max="516" width="9.140625" style="482"/>
    <col min="517" max="517" width="43.28515625" style="482" customWidth="1"/>
    <col min="518" max="518" width="20.5703125" style="482" customWidth="1"/>
    <col min="519" max="524" width="9.140625" style="482"/>
    <col min="525" max="527" width="0" style="482" hidden="1" customWidth="1"/>
    <col min="528" max="770" width="9.140625" style="482"/>
    <col min="771" max="771" width="5" style="482" customWidth="1"/>
    <col min="772" max="772" width="9.140625" style="482"/>
    <col min="773" max="773" width="43.28515625" style="482" customWidth="1"/>
    <col min="774" max="774" width="20.5703125" style="482" customWidth="1"/>
    <col min="775" max="780" width="9.140625" style="482"/>
    <col min="781" max="783" width="0" style="482" hidden="1" customWidth="1"/>
    <col min="784" max="1026" width="9.140625" style="482"/>
    <col min="1027" max="1027" width="5" style="482" customWidth="1"/>
    <col min="1028" max="1028" width="9.140625" style="482"/>
    <col min="1029" max="1029" width="43.28515625" style="482" customWidth="1"/>
    <col min="1030" max="1030" width="20.5703125" style="482" customWidth="1"/>
    <col min="1031" max="1036" width="9.140625" style="482"/>
    <col min="1037" max="1039" width="0" style="482" hidden="1" customWidth="1"/>
    <col min="1040" max="1282" width="9.140625" style="482"/>
    <col min="1283" max="1283" width="5" style="482" customWidth="1"/>
    <col min="1284" max="1284" width="9.140625" style="482"/>
    <col min="1285" max="1285" width="43.28515625" style="482" customWidth="1"/>
    <col min="1286" max="1286" width="20.5703125" style="482" customWidth="1"/>
    <col min="1287" max="1292" width="9.140625" style="482"/>
    <col min="1293" max="1295" width="0" style="482" hidden="1" customWidth="1"/>
    <col min="1296" max="1538" width="9.140625" style="482"/>
    <col min="1539" max="1539" width="5" style="482" customWidth="1"/>
    <col min="1540" max="1540" width="9.140625" style="482"/>
    <col min="1541" max="1541" width="43.28515625" style="482" customWidth="1"/>
    <col min="1542" max="1542" width="20.5703125" style="482" customWidth="1"/>
    <col min="1543" max="1548" width="9.140625" style="482"/>
    <col min="1549" max="1551" width="0" style="482" hidden="1" customWidth="1"/>
    <col min="1552" max="1794" width="9.140625" style="482"/>
    <col min="1795" max="1795" width="5" style="482" customWidth="1"/>
    <col min="1796" max="1796" width="9.140625" style="482"/>
    <col min="1797" max="1797" width="43.28515625" style="482" customWidth="1"/>
    <col min="1798" max="1798" width="20.5703125" style="482" customWidth="1"/>
    <col min="1799" max="1804" width="9.140625" style="482"/>
    <col min="1805" max="1807" width="0" style="482" hidden="1" customWidth="1"/>
    <col min="1808" max="2050" width="9.140625" style="482"/>
    <col min="2051" max="2051" width="5" style="482" customWidth="1"/>
    <col min="2052" max="2052" width="9.140625" style="482"/>
    <col min="2053" max="2053" width="43.28515625" style="482" customWidth="1"/>
    <col min="2054" max="2054" width="20.5703125" style="482" customWidth="1"/>
    <col min="2055" max="2060" width="9.140625" style="482"/>
    <col min="2061" max="2063" width="0" style="482" hidden="1" customWidth="1"/>
    <col min="2064" max="2306" width="9.140625" style="482"/>
    <col min="2307" max="2307" width="5" style="482" customWidth="1"/>
    <col min="2308" max="2308" width="9.140625" style="482"/>
    <col min="2309" max="2309" width="43.28515625" style="482" customWidth="1"/>
    <col min="2310" max="2310" width="20.5703125" style="482" customWidth="1"/>
    <col min="2311" max="2316" width="9.140625" style="482"/>
    <col min="2317" max="2319" width="0" style="482" hidden="1" customWidth="1"/>
    <col min="2320" max="2562" width="9.140625" style="482"/>
    <col min="2563" max="2563" width="5" style="482" customWidth="1"/>
    <col min="2564" max="2564" width="9.140625" style="482"/>
    <col min="2565" max="2565" width="43.28515625" style="482" customWidth="1"/>
    <col min="2566" max="2566" width="20.5703125" style="482" customWidth="1"/>
    <col min="2567" max="2572" width="9.140625" style="482"/>
    <col min="2573" max="2575" width="0" style="482" hidden="1" customWidth="1"/>
    <col min="2576" max="2818" width="9.140625" style="482"/>
    <col min="2819" max="2819" width="5" style="482" customWidth="1"/>
    <col min="2820" max="2820" width="9.140625" style="482"/>
    <col min="2821" max="2821" width="43.28515625" style="482" customWidth="1"/>
    <col min="2822" max="2822" width="20.5703125" style="482" customWidth="1"/>
    <col min="2823" max="2828" width="9.140625" style="482"/>
    <col min="2829" max="2831" width="0" style="482" hidden="1" customWidth="1"/>
    <col min="2832" max="3074" width="9.140625" style="482"/>
    <col min="3075" max="3075" width="5" style="482" customWidth="1"/>
    <col min="3076" max="3076" width="9.140625" style="482"/>
    <col min="3077" max="3077" width="43.28515625" style="482" customWidth="1"/>
    <col min="3078" max="3078" width="20.5703125" style="482" customWidth="1"/>
    <col min="3079" max="3084" width="9.140625" style="482"/>
    <col min="3085" max="3087" width="0" style="482" hidden="1" customWidth="1"/>
    <col min="3088" max="3330" width="9.140625" style="482"/>
    <col min="3331" max="3331" width="5" style="482" customWidth="1"/>
    <col min="3332" max="3332" width="9.140625" style="482"/>
    <col min="3333" max="3333" width="43.28515625" style="482" customWidth="1"/>
    <col min="3334" max="3334" width="20.5703125" style="482" customWidth="1"/>
    <col min="3335" max="3340" width="9.140625" style="482"/>
    <col min="3341" max="3343" width="0" style="482" hidden="1" customWidth="1"/>
    <col min="3344" max="3586" width="9.140625" style="482"/>
    <col min="3587" max="3587" width="5" style="482" customWidth="1"/>
    <col min="3588" max="3588" width="9.140625" style="482"/>
    <col min="3589" max="3589" width="43.28515625" style="482" customWidth="1"/>
    <col min="3590" max="3590" width="20.5703125" style="482" customWidth="1"/>
    <col min="3591" max="3596" width="9.140625" style="482"/>
    <col min="3597" max="3599" width="0" style="482" hidden="1" customWidth="1"/>
    <col min="3600" max="3842" width="9.140625" style="482"/>
    <col min="3843" max="3843" width="5" style="482" customWidth="1"/>
    <col min="3844" max="3844" width="9.140625" style="482"/>
    <col min="3845" max="3845" width="43.28515625" style="482" customWidth="1"/>
    <col min="3846" max="3846" width="20.5703125" style="482" customWidth="1"/>
    <col min="3847" max="3852" width="9.140625" style="482"/>
    <col min="3853" max="3855" width="0" style="482" hidden="1" customWidth="1"/>
    <col min="3856" max="4098" width="9.140625" style="482"/>
    <col min="4099" max="4099" width="5" style="482" customWidth="1"/>
    <col min="4100" max="4100" width="9.140625" style="482"/>
    <col min="4101" max="4101" width="43.28515625" style="482" customWidth="1"/>
    <col min="4102" max="4102" width="20.5703125" style="482" customWidth="1"/>
    <col min="4103" max="4108" width="9.140625" style="482"/>
    <col min="4109" max="4111" width="0" style="482" hidden="1" customWidth="1"/>
    <col min="4112" max="4354" width="9.140625" style="482"/>
    <col min="4355" max="4355" width="5" style="482" customWidth="1"/>
    <col min="4356" max="4356" width="9.140625" style="482"/>
    <col min="4357" max="4357" width="43.28515625" style="482" customWidth="1"/>
    <col min="4358" max="4358" width="20.5703125" style="482" customWidth="1"/>
    <col min="4359" max="4364" width="9.140625" style="482"/>
    <col min="4365" max="4367" width="0" style="482" hidden="1" customWidth="1"/>
    <col min="4368" max="4610" width="9.140625" style="482"/>
    <col min="4611" max="4611" width="5" style="482" customWidth="1"/>
    <col min="4612" max="4612" width="9.140625" style="482"/>
    <col min="4613" max="4613" width="43.28515625" style="482" customWidth="1"/>
    <col min="4614" max="4614" width="20.5703125" style="482" customWidth="1"/>
    <col min="4615" max="4620" width="9.140625" style="482"/>
    <col min="4621" max="4623" width="0" style="482" hidden="1" customWidth="1"/>
    <col min="4624" max="4866" width="9.140625" style="482"/>
    <col min="4867" max="4867" width="5" style="482" customWidth="1"/>
    <col min="4868" max="4868" width="9.140625" style="482"/>
    <col min="4869" max="4869" width="43.28515625" style="482" customWidth="1"/>
    <col min="4870" max="4870" width="20.5703125" style="482" customWidth="1"/>
    <col min="4871" max="4876" width="9.140625" style="482"/>
    <col min="4877" max="4879" width="0" style="482" hidden="1" customWidth="1"/>
    <col min="4880" max="5122" width="9.140625" style="482"/>
    <col min="5123" max="5123" width="5" style="482" customWidth="1"/>
    <col min="5124" max="5124" width="9.140625" style="482"/>
    <col min="5125" max="5125" width="43.28515625" style="482" customWidth="1"/>
    <col min="5126" max="5126" width="20.5703125" style="482" customWidth="1"/>
    <col min="5127" max="5132" width="9.140625" style="482"/>
    <col min="5133" max="5135" width="0" style="482" hidden="1" customWidth="1"/>
    <col min="5136" max="5378" width="9.140625" style="482"/>
    <col min="5379" max="5379" width="5" style="482" customWidth="1"/>
    <col min="5380" max="5380" width="9.140625" style="482"/>
    <col min="5381" max="5381" width="43.28515625" style="482" customWidth="1"/>
    <col min="5382" max="5382" width="20.5703125" style="482" customWidth="1"/>
    <col min="5383" max="5388" width="9.140625" style="482"/>
    <col min="5389" max="5391" width="0" style="482" hidden="1" customWidth="1"/>
    <col min="5392" max="5634" width="9.140625" style="482"/>
    <col min="5635" max="5635" width="5" style="482" customWidth="1"/>
    <col min="5636" max="5636" width="9.140625" style="482"/>
    <col min="5637" max="5637" width="43.28515625" style="482" customWidth="1"/>
    <col min="5638" max="5638" width="20.5703125" style="482" customWidth="1"/>
    <col min="5639" max="5644" width="9.140625" style="482"/>
    <col min="5645" max="5647" width="0" style="482" hidden="1" customWidth="1"/>
    <col min="5648" max="5890" width="9.140625" style="482"/>
    <col min="5891" max="5891" width="5" style="482" customWidth="1"/>
    <col min="5892" max="5892" width="9.140625" style="482"/>
    <col min="5893" max="5893" width="43.28515625" style="482" customWidth="1"/>
    <col min="5894" max="5894" width="20.5703125" style="482" customWidth="1"/>
    <col min="5895" max="5900" width="9.140625" style="482"/>
    <col min="5901" max="5903" width="0" style="482" hidden="1" customWidth="1"/>
    <col min="5904" max="6146" width="9.140625" style="482"/>
    <col min="6147" max="6147" width="5" style="482" customWidth="1"/>
    <col min="6148" max="6148" width="9.140625" style="482"/>
    <col min="6149" max="6149" width="43.28515625" style="482" customWidth="1"/>
    <col min="6150" max="6150" width="20.5703125" style="482" customWidth="1"/>
    <col min="6151" max="6156" width="9.140625" style="482"/>
    <col min="6157" max="6159" width="0" style="482" hidden="1" customWidth="1"/>
    <col min="6160" max="6402" width="9.140625" style="482"/>
    <col min="6403" max="6403" width="5" style="482" customWidth="1"/>
    <col min="6404" max="6404" width="9.140625" style="482"/>
    <col min="6405" max="6405" width="43.28515625" style="482" customWidth="1"/>
    <col min="6406" max="6406" width="20.5703125" style="482" customWidth="1"/>
    <col min="6407" max="6412" width="9.140625" style="482"/>
    <col min="6413" max="6415" width="0" style="482" hidden="1" customWidth="1"/>
    <col min="6416" max="6658" width="9.140625" style="482"/>
    <col min="6659" max="6659" width="5" style="482" customWidth="1"/>
    <col min="6660" max="6660" width="9.140625" style="482"/>
    <col min="6661" max="6661" width="43.28515625" style="482" customWidth="1"/>
    <col min="6662" max="6662" width="20.5703125" style="482" customWidth="1"/>
    <col min="6663" max="6668" width="9.140625" style="482"/>
    <col min="6669" max="6671" width="0" style="482" hidden="1" customWidth="1"/>
    <col min="6672" max="6914" width="9.140625" style="482"/>
    <col min="6915" max="6915" width="5" style="482" customWidth="1"/>
    <col min="6916" max="6916" width="9.140625" style="482"/>
    <col min="6917" max="6917" width="43.28515625" style="482" customWidth="1"/>
    <col min="6918" max="6918" width="20.5703125" style="482" customWidth="1"/>
    <col min="6919" max="6924" width="9.140625" style="482"/>
    <col min="6925" max="6927" width="0" style="482" hidden="1" customWidth="1"/>
    <col min="6928" max="7170" width="9.140625" style="482"/>
    <col min="7171" max="7171" width="5" style="482" customWidth="1"/>
    <col min="7172" max="7172" width="9.140625" style="482"/>
    <col min="7173" max="7173" width="43.28515625" style="482" customWidth="1"/>
    <col min="7174" max="7174" width="20.5703125" style="482" customWidth="1"/>
    <col min="7175" max="7180" width="9.140625" style="482"/>
    <col min="7181" max="7183" width="0" style="482" hidden="1" customWidth="1"/>
    <col min="7184" max="7426" width="9.140625" style="482"/>
    <col min="7427" max="7427" width="5" style="482" customWidth="1"/>
    <col min="7428" max="7428" width="9.140625" style="482"/>
    <col min="7429" max="7429" width="43.28515625" style="482" customWidth="1"/>
    <col min="7430" max="7430" width="20.5703125" style="482" customWidth="1"/>
    <col min="7431" max="7436" width="9.140625" style="482"/>
    <col min="7437" max="7439" width="0" style="482" hidden="1" customWidth="1"/>
    <col min="7440" max="7682" width="9.140625" style="482"/>
    <col min="7683" max="7683" width="5" style="482" customWidth="1"/>
    <col min="7684" max="7684" width="9.140625" style="482"/>
    <col min="7685" max="7685" width="43.28515625" style="482" customWidth="1"/>
    <col min="7686" max="7686" width="20.5703125" style="482" customWidth="1"/>
    <col min="7687" max="7692" width="9.140625" style="482"/>
    <col min="7693" max="7695" width="0" style="482" hidden="1" customWidth="1"/>
    <col min="7696" max="7938" width="9.140625" style="482"/>
    <col min="7939" max="7939" width="5" style="482" customWidth="1"/>
    <col min="7940" max="7940" width="9.140625" style="482"/>
    <col min="7941" max="7941" width="43.28515625" style="482" customWidth="1"/>
    <col min="7942" max="7942" width="20.5703125" style="482" customWidth="1"/>
    <col min="7943" max="7948" width="9.140625" style="482"/>
    <col min="7949" max="7951" width="0" style="482" hidden="1" customWidth="1"/>
    <col min="7952" max="8194" width="9.140625" style="482"/>
    <col min="8195" max="8195" width="5" style="482" customWidth="1"/>
    <col min="8196" max="8196" width="9.140625" style="482"/>
    <col min="8197" max="8197" width="43.28515625" style="482" customWidth="1"/>
    <col min="8198" max="8198" width="20.5703125" style="482" customWidth="1"/>
    <col min="8199" max="8204" width="9.140625" style="482"/>
    <col min="8205" max="8207" width="0" style="482" hidden="1" customWidth="1"/>
    <col min="8208" max="8450" width="9.140625" style="482"/>
    <col min="8451" max="8451" width="5" style="482" customWidth="1"/>
    <col min="8452" max="8452" width="9.140625" style="482"/>
    <col min="8453" max="8453" width="43.28515625" style="482" customWidth="1"/>
    <col min="8454" max="8454" width="20.5703125" style="482" customWidth="1"/>
    <col min="8455" max="8460" width="9.140625" style="482"/>
    <col min="8461" max="8463" width="0" style="482" hidden="1" customWidth="1"/>
    <col min="8464" max="8706" width="9.140625" style="482"/>
    <col min="8707" max="8707" width="5" style="482" customWidth="1"/>
    <col min="8708" max="8708" width="9.140625" style="482"/>
    <col min="8709" max="8709" width="43.28515625" style="482" customWidth="1"/>
    <col min="8710" max="8710" width="20.5703125" style="482" customWidth="1"/>
    <col min="8711" max="8716" width="9.140625" style="482"/>
    <col min="8717" max="8719" width="0" style="482" hidden="1" customWidth="1"/>
    <col min="8720" max="8962" width="9.140625" style="482"/>
    <col min="8963" max="8963" width="5" style="482" customWidth="1"/>
    <col min="8964" max="8964" width="9.140625" style="482"/>
    <col min="8965" max="8965" width="43.28515625" style="482" customWidth="1"/>
    <col min="8966" max="8966" width="20.5703125" style="482" customWidth="1"/>
    <col min="8967" max="8972" width="9.140625" style="482"/>
    <col min="8973" max="8975" width="0" style="482" hidden="1" customWidth="1"/>
    <col min="8976" max="9218" width="9.140625" style="482"/>
    <col min="9219" max="9219" width="5" style="482" customWidth="1"/>
    <col min="9220" max="9220" width="9.140625" style="482"/>
    <col min="9221" max="9221" width="43.28515625" style="482" customWidth="1"/>
    <col min="9222" max="9222" width="20.5703125" style="482" customWidth="1"/>
    <col min="9223" max="9228" width="9.140625" style="482"/>
    <col min="9229" max="9231" width="0" style="482" hidden="1" customWidth="1"/>
    <col min="9232" max="9474" width="9.140625" style="482"/>
    <col min="9475" max="9475" width="5" style="482" customWidth="1"/>
    <col min="9476" max="9476" width="9.140625" style="482"/>
    <col min="9477" max="9477" width="43.28515625" style="482" customWidth="1"/>
    <col min="9478" max="9478" width="20.5703125" style="482" customWidth="1"/>
    <col min="9479" max="9484" width="9.140625" style="482"/>
    <col min="9485" max="9487" width="0" style="482" hidden="1" customWidth="1"/>
    <col min="9488" max="9730" width="9.140625" style="482"/>
    <col min="9731" max="9731" width="5" style="482" customWidth="1"/>
    <col min="9732" max="9732" width="9.140625" style="482"/>
    <col min="9733" max="9733" width="43.28515625" style="482" customWidth="1"/>
    <col min="9734" max="9734" width="20.5703125" style="482" customWidth="1"/>
    <col min="9735" max="9740" width="9.140625" style="482"/>
    <col min="9741" max="9743" width="0" style="482" hidden="1" customWidth="1"/>
    <col min="9744" max="9986" width="9.140625" style="482"/>
    <col min="9987" max="9987" width="5" style="482" customWidth="1"/>
    <col min="9988" max="9988" width="9.140625" style="482"/>
    <col min="9989" max="9989" width="43.28515625" style="482" customWidth="1"/>
    <col min="9990" max="9990" width="20.5703125" style="482" customWidth="1"/>
    <col min="9991" max="9996" width="9.140625" style="482"/>
    <col min="9997" max="9999" width="0" style="482" hidden="1" customWidth="1"/>
    <col min="10000" max="10242" width="9.140625" style="482"/>
    <col min="10243" max="10243" width="5" style="482" customWidth="1"/>
    <col min="10244" max="10244" width="9.140625" style="482"/>
    <col min="10245" max="10245" width="43.28515625" style="482" customWidth="1"/>
    <col min="10246" max="10246" width="20.5703125" style="482" customWidth="1"/>
    <col min="10247" max="10252" width="9.140625" style="482"/>
    <col min="10253" max="10255" width="0" style="482" hidden="1" customWidth="1"/>
    <col min="10256" max="10498" width="9.140625" style="482"/>
    <col min="10499" max="10499" width="5" style="482" customWidth="1"/>
    <col min="10500" max="10500" width="9.140625" style="482"/>
    <col min="10501" max="10501" width="43.28515625" style="482" customWidth="1"/>
    <col min="10502" max="10502" width="20.5703125" style="482" customWidth="1"/>
    <col min="10503" max="10508" width="9.140625" style="482"/>
    <col min="10509" max="10511" width="0" style="482" hidden="1" customWidth="1"/>
    <col min="10512" max="10754" width="9.140625" style="482"/>
    <col min="10755" max="10755" width="5" style="482" customWidth="1"/>
    <col min="10756" max="10756" width="9.140625" style="482"/>
    <col min="10757" max="10757" width="43.28515625" style="482" customWidth="1"/>
    <col min="10758" max="10758" width="20.5703125" style="482" customWidth="1"/>
    <col min="10759" max="10764" width="9.140625" style="482"/>
    <col min="10765" max="10767" width="0" style="482" hidden="1" customWidth="1"/>
    <col min="10768" max="11010" width="9.140625" style="482"/>
    <col min="11011" max="11011" width="5" style="482" customWidth="1"/>
    <col min="11012" max="11012" width="9.140625" style="482"/>
    <col min="11013" max="11013" width="43.28515625" style="482" customWidth="1"/>
    <col min="11014" max="11014" width="20.5703125" style="482" customWidth="1"/>
    <col min="11015" max="11020" width="9.140625" style="482"/>
    <col min="11021" max="11023" width="0" style="482" hidden="1" customWidth="1"/>
    <col min="11024" max="11266" width="9.140625" style="482"/>
    <col min="11267" max="11267" width="5" style="482" customWidth="1"/>
    <col min="11268" max="11268" width="9.140625" style="482"/>
    <col min="11269" max="11269" width="43.28515625" style="482" customWidth="1"/>
    <col min="11270" max="11270" width="20.5703125" style="482" customWidth="1"/>
    <col min="11271" max="11276" width="9.140625" style="482"/>
    <col min="11277" max="11279" width="0" style="482" hidden="1" customWidth="1"/>
    <col min="11280" max="11522" width="9.140625" style="482"/>
    <col min="11523" max="11523" width="5" style="482" customWidth="1"/>
    <col min="11524" max="11524" width="9.140625" style="482"/>
    <col min="11525" max="11525" width="43.28515625" style="482" customWidth="1"/>
    <col min="11526" max="11526" width="20.5703125" style="482" customWidth="1"/>
    <col min="11527" max="11532" width="9.140625" style="482"/>
    <col min="11533" max="11535" width="0" style="482" hidden="1" customWidth="1"/>
    <col min="11536" max="11778" width="9.140625" style="482"/>
    <col min="11779" max="11779" width="5" style="482" customWidth="1"/>
    <col min="11780" max="11780" width="9.140625" style="482"/>
    <col min="11781" max="11781" width="43.28515625" style="482" customWidth="1"/>
    <col min="11782" max="11782" width="20.5703125" style="482" customWidth="1"/>
    <col min="11783" max="11788" width="9.140625" style="482"/>
    <col min="11789" max="11791" width="0" style="482" hidden="1" customWidth="1"/>
    <col min="11792" max="12034" width="9.140625" style="482"/>
    <col min="12035" max="12035" width="5" style="482" customWidth="1"/>
    <col min="12036" max="12036" width="9.140625" style="482"/>
    <col min="12037" max="12037" width="43.28515625" style="482" customWidth="1"/>
    <col min="12038" max="12038" width="20.5703125" style="482" customWidth="1"/>
    <col min="12039" max="12044" width="9.140625" style="482"/>
    <col min="12045" max="12047" width="0" style="482" hidden="1" customWidth="1"/>
    <col min="12048" max="12290" width="9.140625" style="482"/>
    <col min="12291" max="12291" width="5" style="482" customWidth="1"/>
    <col min="12292" max="12292" width="9.140625" style="482"/>
    <col min="12293" max="12293" width="43.28515625" style="482" customWidth="1"/>
    <col min="12294" max="12294" width="20.5703125" style="482" customWidth="1"/>
    <col min="12295" max="12300" width="9.140625" style="482"/>
    <col min="12301" max="12303" width="0" style="482" hidden="1" customWidth="1"/>
    <col min="12304" max="12546" width="9.140625" style="482"/>
    <col min="12547" max="12547" width="5" style="482" customWidth="1"/>
    <col min="12548" max="12548" width="9.140625" style="482"/>
    <col min="12549" max="12549" width="43.28515625" style="482" customWidth="1"/>
    <col min="12550" max="12550" width="20.5703125" style="482" customWidth="1"/>
    <col min="12551" max="12556" width="9.140625" style="482"/>
    <col min="12557" max="12559" width="0" style="482" hidden="1" customWidth="1"/>
    <col min="12560" max="12802" width="9.140625" style="482"/>
    <col min="12803" max="12803" width="5" style="482" customWidth="1"/>
    <col min="12804" max="12804" width="9.140625" style="482"/>
    <col min="12805" max="12805" width="43.28515625" style="482" customWidth="1"/>
    <col min="12806" max="12806" width="20.5703125" style="482" customWidth="1"/>
    <col min="12807" max="12812" width="9.140625" style="482"/>
    <col min="12813" max="12815" width="0" style="482" hidden="1" customWidth="1"/>
    <col min="12816" max="13058" width="9.140625" style="482"/>
    <col min="13059" max="13059" width="5" style="482" customWidth="1"/>
    <col min="13060" max="13060" width="9.140625" style="482"/>
    <col min="13061" max="13061" width="43.28515625" style="482" customWidth="1"/>
    <col min="13062" max="13062" width="20.5703125" style="482" customWidth="1"/>
    <col min="13063" max="13068" width="9.140625" style="482"/>
    <col min="13069" max="13071" width="0" style="482" hidden="1" customWidth="1"/>
    <col min="13072" max="13314" width="9.140625" style="482"/>
    <col min="13315" max="13315" width="5" style="482" customWidth="1"/>
    <col min="13316" max="13316" width="9.140625" style="482"/>
    <col min="13317" max="13317" width="43.28515625" style="482" customWidth="1"/>
    <col min="13318" max="13318" width="20.5703125" style="482" customWidth="1"/>
    <col min="13319" max="13324" width="9.140625" style="482"/>
    <col min="13325" max="13327" width="0" style="482" hidden="1" customWidth="1"/>
    <col min="13328" max="13570" width="9.140625" style="482"/>
    <col min="13571" max="13571" width="5" style="482" customWidth="1"/>
    <col min="13572" max="13572" width="9.140625" style="482"/>
    <col min="13573" max="13573" width="43.28515625" style="482" customWidth="1"/>
    <col min="13574" max="13574" width="20.5703125" style="482" customWidth="1"/>
    <col min="13575" max="13580" width="9.140625" style="482"/>
    <col min="13581" max="13583" width="0" style="482" hidden="1" customWidth="1"/>
    <col min="13584" max="13826" width="9.140625" style="482"/>
    <col min="13827" max="13827" width="5" style="482" customWidth="1"/>
    <col min="13828" max="13828" width="9.140625" style="482"/>
    <col min="13829" max="13829" width="43.28515625" style="482" customWidth="1"/>
    <col min="13830" max="13830" width="20.5703125" style="482" customWidth="1"/>
    <col min="13831" max="13836" width="9.140625" style="482"/>
    <col min="13837" max="13839" width="0" style="482" hidden="1" customWidth="1"/>
    <col min="13840" max="14082" width="9.140625" style="482"/>
    <col min="14083" max="14083" width="5" style="482" customWidth="1"/>
    <col min="14084" max="14084" width="9.140625" style="482"/>
    <col min="14085" max="14085" width="43.28515625" style="482" customWidth="1"/>
    <col min="14086" max="14086" width="20.5703125" style="482" customWidth="1"/>
    <col min="14087" max="14092" width="9.140625" style="482"/>
    <col min="14093" max="14095" width="0" style="482" hidden="1" customWidth="1"/>
    <col min="14096" max="14338" width="9.140625" style="482"/>
    <col min="14339" max="14339" width="5" style="482" customWidth="1"/>
    <col min="14340" max="14340" width="9.140625" style="482"/>
    <col min="14341" max="14341" width="43.28515625" style="482" customWidth="1"/>
    <col min="14342" max="14342" width="20.5703125" style="482" customWidth="1"/>
    <col min="14343" max="14348" width="9.140625" style="482"/>
    <col min="14349" max="14351" width="0" style="482" hidden="1" customWidth="1"/>
    <col min="14352" max="14594" width="9.140625" style="482"/>
    <col min="14595" max="14595" width="5" style="482" customWidth="1"/>
    <col min="14596" max="14596" width="9.140625" style="482"/>
    <col min="14597" max="14597" width="43.28515625" style="482" customWidth="1"/>
    <col min="14598" max="14598" width="20.5703125" style="482" customWidth="1"/>
    <col min="14599" max="14604" width="9.140625" style="482"/>
    <col min="14605" max="14607" width="0" style="482" hidden="1" customWidth="1"/>
    <col min="14608" max="14850" width="9.140625" style="482"/>
    <col min="14851" max="14851" width="5" style="482" customWidth="1"/>
    <col min="14852" max="14852" width="9.140625" style="482"/>
    <col min="14853" max="14853" width="43.28515625" style="482" customWidth="1"/>
    <col min="14854" max="14854" width="20.5703125" style="482" customWidth="1"/>
    <col min="14855" max="14860" width="9.140625" style="482"/>
    <col min="14861" max="14863" width="0" style="482" hidden="1" customWidth="1"/>
    <col min="14864" max="15106" width="9.140625" style="482"/>
    <col min="15107" max="15107" width="5" style="482" customWidth="1"/>
    <col min="15108" max="15108" width="9.140625" style="482"/>
    <col min="15109" max="15109" width="43.28515625" style="482" customWidth="1"/>
    <col min="15110" max="15110" width="20.5703125" style="482" customWidth="1"/>
    <col min="15111" max="15116" width="9.140625" style="482"/>
    <col min="15117" max="15119" width="0" style="482" hidden="1" customWidth="1"/>
    <col min="15120" max="15362" width="9.140625" style="482"/>
    <col min="15363" max="15363" width="5" style="482" customWidth="1"/>
    <col min="15364" max="15364" width="9.140625" style="482"/>
    <col min="15365" max="15365" width="43.28515625" style="482" customWidth="1"/>
    <col min="15366" max="15366" width="20.5703125" style="482" customWidth="1"/>
    <col min="15367" max="15372" width="9.140625" style="482"/>
    <col min="15373" max="15375" width="0" style="482" hidden="1" customWidth="1"/>
    <col min="15376" max="15618" width="9.140625" style="482"/>
    <col min="15619" max="15619" width="5" style="482" customWidth="1"/>
    <col min="15620" max="15620" width="9.140625" style="482"/>
    <col min="15621" max="15621" width="43.28515625" style="482" customWidth="1"/>
    <col min="15622" max="15622" width="20.5703125" style="482" customWidth="1"/>
    <col min="15623" max="15628" width="9.140625" style="482"/>
    <col min="15629" max="15631" width="0" style="482" hidden="1" customWidth="1"/>
    <col min="15632" max="15874" width="9.140625" style="482"/>
    <col min="15875" max="15875" width="5" style="482" customWidth="1"/>
    <col min="15876" max="15876" width="9.140625" style="482"/>
    <col min="15877" max="15877" width="43.28515625" style="482" customWidth="1"/>
    <col min="15878" max="15878" width="20.5703125" style="482" customWidth="1"/>
    <col min="15879" max="15884" width="9.140625" style="482"/>
    <col min="15885" max="15887" width="0" style="482" hidden="1" customWidth="1"/>
    <col min="15888" max="16130" width="9.140625" style="482"/>
    <col min="16131" max="16131" width="5" style="482" customWidth="1"/>
    <col min="16132" max="16132" width="9.140625" style="482"/>
    <col min="16133" max="16133" width="43.28515625" style="482" customWidth="1"/>
    <col min="16134" max="16134" width="20.5703125" style="482" customWidth="1"/>
    <col min="16135" max="16140" width="9.140625" style="482"/>
    <col min="16141" max="16143" width="0" style="482" hidden="1" customWidth="1"/>
    <col min="16144" max="16384" width="9.140625" style="482"/>
  </cols>
  <sheetData>
    <row r="1" spans="1:14" ht="18.75" thickBot="1">
      <c r="A1" s="397" t="s">
        <v>1155</v>
      </c>
      <c r="H1" s="697" t="s">
        <v>3460</v>
      </c>
      <c r="I1" s="697"/>
      <c r="J1" s="697"/>
      <c r="K1" s="697"/>
      <c r="L1" s="697"/>
      <c r="M1" s="697"/>
      <c r="N1" s="697"/>
    </row>
    <row r="2" spans="1:14" ht="43.5" customHeight="1" thickBot="1">
      <c r="A2" s="399" t="s">
        <v>1764</v>
      </c>
      <c r="B2" s="635" t="s">
        <v>1047</v>
      </c>
      <c r="C2" s="399" t="s">
        <v>382</v>
      </c>
      <c r="D2" s="399" t="s">
        <v>835</v>
      </c>
      <c r="E2" s="400"/>
      <c r="F2" s="400"/>
      <c r="G2" s="400"/>
      <c r="H2" s="698" t="s">
        <v>3461</v>
      </c>
      <c r="I2" s="699"/>
      <c r="J2" s="700"/>
      <c r="K2" s="636"/>
      <c r="L2" s="698" t="s">
        <v>3462</v>
      </c>
      <c r="M2" s="699"/>
      <c r="N2" s="700"/>
    </row>
    <row r="3" spans="1:14" ht="23.25" customHeight="1">
      <c r="A3" s="287">
        <v>1</v>
      </c>
      <c r="B3" s="289" t="s">
        <v>402</v>
      </c>
      <c r="C3" s="637" t="s">
        <v>3463</v>
      </c>
      <c r="D3" s="289" t="s">
        <v>3463</v>
      </c>
      <c r="E3" s="292"/>
      <c r="F3" s="292"/>
      <c r="G3" s="292"/>
      <c r="H3" s="638" t="s">
        <v>2027</v>
      </c>
      <c r="I3" s="639" t="s">
        <v>2004</v>
      </c>
      <c r="J3" s="640">
        <v>8586</v>
      </c>
      <c r="K3" s="292"/>
      <c r="L3" s="641" t="s">
        <v>2027</v>
      </c>
      <c r="M3" s="642" t="s">
        <v>2004</v>
      </c>
      <c r="N3" s="643">
        <v>9428</v>
      </c>
    </row>
    <row r="4" spans="1:14">
      <c r="A4" s="455"/>
      <c r="B4" s="455"/>
      <c r="C4" s="288"/>
      <c r="D4" s="289"/>
      <c r="E4" s="292"/>
      <c r="F4" s="292"/>
      <c r="G4" s="292"/>
      <c r="H4" s="646"/>
      <c r="I4" s="288"/>
      <c r="J4" s="644"/>
      <c r="K4" s="292"/>
      <c r="L4" s="647"/>
      <c r="M4" s="293"/>
      <c r="N4" s="645"/>
    </row>
    <row r="5" spans="1:14">
      <c r="A5" s="455"/>
      <c r="B5" s="455"/>
      <c r="C5" s="288"/>
      <c r="D5" s="289"/>
      <c r="E5" s="292"/>
      <c r="F5" s="292"/>
      <c r="G5" s="292"/>
      <c r="H5" s="646"/>
      <c r="I5" s="288"/>
      <c r="J5" s="644"/>
      <c r="K5" s="292"/>
      <c r="L5" s="647"/>
      <c r="M5" s="293"/>
      <c r="N5" s="645"/>
    </row>
    <row r="6" spans="1:14">
      <c r="A6" s="455"/>
      <c r="B6" s="455"/>
      <c r="C6" s="288"/>
      <c r="D6" s="289"/>
      <c r="E6" s="292"/>
      <c r="F6" s="292"/>
      <c r="G6" s="292"/>
      <c r="H6" s="646"/>
      <c r="I6" s="288"/>
      <c r="J6" s="644"/>
      <c r="K6" s="292"/>
      <c r="L6" s="647"/>
      <c r="M6" s="293"/>
      <c r="N6" s="645"/>
    </row>
    <row r="7" spans="1:14">
      <c r="A7" s="455"/>
      <c r="B7" s="455"/>
      <c r="C7" s="288"/>
      <c r="D7" s="289"/>
      <c r="E7" s="292"/>
      <c r="F7" s="292"/>
      <c r="G7" s="292"/>
      <c r="H7" s="648"/>
      <c r="I7" s="288"/>
      <c r="J7" s="644"/>
      <c r="K7" s="292"/>
      <c r="L7" s="647"/>
      <c r="M7" s="293"/>
      <c r="N7" s="645"/>
    </row>
    <row r="8" spans="1:14">
      <c r="A8" s="455"/>
      <c r="B8" s="455"/>
      <c r="C8" s="288"/>
      <c r="D8" s="289"/>
      <c r="E8" s="292"/>
      <c r="F8" s="292"/>
      <c r="G8" s="292"/>
      <c r="H8" s="648"/>
      <c r="I8" s="288"/>
      <c r="J8" s="644"/>
      <c r="K8" s="292"/>
      <c r="L8" s="649"/>
      <c r="M8" s="293"/>
      <c r="N8" s="645"/>
    </row>
    <row r="9" spans="1:14">
      <c r="A9" s="455"/>
      <c r="B9" s="455"/>
      <c r="C9" s="288"/>
      <c r="D9" s="289"/>
      <c r="E9" s="294"/>
      <c r="F9" s="294"/>
      <c r="G9" s="294"/>
      <c r="H9" s="648"/>
      <c r="I9" s="288"/>
      <c r="J9" s="644"/>
      <c r="K9" s="292"/>
      <c r="L9" s="649"/>
      <c r="M9" s="293"/>
      <c r="N9" s="645"/>
    </row>
    <row r="10" spans="1:14">
      <c r="A10" s="455"/>
      <c r="B10" s="455"/>
      <c r="C10" s="288"/>
      <c r="D10" s="289"/>
      <c r="E10" s="294"/>
      <c r="F10" s="294"/>
      <c r="G10" s="294"/>
      <c r="H10" s="646"/>
      <c r="I10" s="288"/>
      <c r="J10" s="644"/>
      <c r="K10" s="292"/>
      <c r="L10" s="649"/>
      <c r="M10" s="293"/>
      <c r="N10" s="645"/>
    </row>
    <row r="11" spans="1:14">
      <c r="A11" s="455"/>
      <c r="B11" s="289"/>
      <c r="C11" s="288"/>
      <c r="D11" s="289"/>
      <c r="E11" s="294"/>
      <c r="F11" s="294"/>
      <c r="G11" s="294"/>
      <c r="H11" s="646"/>
      <c r="I11" s="288"/>
      <c r="J11" s="650"/>
      <c r="K11" s="292"/>
      <c r="L11" s="647"/>
      <c r="M11" s="293"/>
      <c r="N11" s="645"/>
    </row>
    <row r="12" spans="1:14">
      <c r="A12" s="455"/>
      <c r="B12" s="289"/>
      <c r="C12" s="288"/>
      <c r="D12" s="289"/>
      <c r="E12" s="294"/>
      <c r="F12" s="294"/>
      <c r="G12" s="294"/>
      <c r="H12" s="646"/>
      <c r="I12" s="288"/>
      <c r="J12" s="650"/>
      <c r="K12" s="292"/>
      <c r="L12" s="647"/>
      <c r="M12" s="293"/>
      <c r="N12" s="651"/>
    </row>
    <row r="13" spans="1:14">
      <c r="A13" s="455"/>
      <c r="B13" s="289"/>
      <c r="C13" s="288"/>
      <c r="D13" s="289"/>
      <c r="E13" s="292"/>
      <c r="F13" s="292"/>
      <c r="G13" s="292"/>
      <c r="H13" s="646"/>
      <c r="I13" s="288"/>
      <c r="J13" s="650"/>
      <c r="K13" s="292"/>
      <c r="L13" s="647"/>
      <c r="M13" s="293"/>
      <c r="N13" s="651"/>
    </row>
    <row r="14" spans="1:14">
      <c r="A14" s="455"/>
      <c r="B14" s="455"/>
      <c r="C14" s="288"/>
      <c r="D14" s="289"/>
      <c r="E14" s="292"/>
      <c r="F14" s="292"/>
      <c r="G14" s="292"/>
      <c r="H14" s="646"/>
      <c r="I14" s="288"/>
      <c r="J14" s="650"/>
      <c r="K14" s="292"/>
      <c r="L14" s="647"/>
      <c r="M14" s="293"/>
      <c r="N14" s="651"/>
    </row>
    <row r="15" spans="1:14">
      <c r="A15" s="455"/>
      <c r="B15" s="455"/>
      <c r="C15" s="288"/>
      <c r="D15" s="455"/>
      <c r="E15" s="294"/>
      <c r="F15" s="294"/>
      <c r="G15" s="294"/>
      <c r="H15" s="646"/>
      <c r="I15" s="288"/>
      <c r="J15" s="644"/>
      <c r="K15" s="292"/>
      <c r="L15" s="647"/>
      <c r="M15" s="293"/>
      <c r="N15" s="651"/>
    </row>
    <row r="16" spans="1:14">
      <c r="A16" s="455"/>
      <c r="B16" s="455"/>
      <c r="C16" s="288"/>
      <c r="D16" s="455"/>
      <c r="E16" s="294"/>
      <c r="F16" s="294"/>
      <c r="G16" s="294"/>
      <c r="H16" s="646"/>
      <c r="I16" s="288"/>
      <c r="J16" s="644"/>
      <c r="K16" s="292"/>
      <c r="L16" s="647"/>
      <c r="M16" s="293"/>
      <c r="N16" s="651"/>
    </row>
    <row r="17" spans="1:14">
      <c r="A17" s="455"/>
      <c r="B17" s="455"/>
      <c r="C17" s="288"/>
      <c r="D17" s="455"/>
      <c r="E17" s="294"/>
      <c r="F17" s="294"/>
      <c r="G17" s="294"/>
      <c r="H17" s="646"/>
      <c r="I17" s="652"/>
      <c r="J17" s="650"/>
      <c r="K17" s="292"/>
      <c r="L17" s="647"/>
      <c r="M17" s="653"/>
      <c r="N17" s="651"/>
    </row>
    <row r="18" spans="1:14">
      <c r="A18" s="455"/>
      <c r="B18" s="455"/>
      <c r="C18" s="288"/>
      <c r="D18" s="455"/>
      <c r="E18" s="292"/>
      <c r="F18" s="292"/>
      <c r="G18" s="292"/>
      <c r="H18" s="646"/>
      <c r="I18" s="652"/>
      <c r="J18" s="650"/>
      <c r="K18" s="292"/>
      <c r="L18" s="647"/>
      <c r="M18" s="653"/>
      <c r="N18" s="651"/>
    </row>
    <row r="19" spans="1:14">
      <c r="A19" s="455"/>
      <c r="B19" s="455"/>
      <c r="C19" s="288"/>
      <c r="D19" s="455"/>
      <c r="E19" s="294"/>
      <c r="F19" s="294"/>
      <c r="G19" s="294"/>
      <c r="H19" s="646"/>
      <c r="I19" s="652"/>
      <c r="J19" s="650"/>
      <c r="K19" s="292"/>
      <c r="L19" s="647"/>
      <c r="M19" s="653"/>
      <c r="N19" s="651"/>
    </row>
    <row r="20" spans="1:14">
      <c r="A20" s="455"/>
      <c r="B20" s="455"/>
      <c r="C20" s="288"/>
      <c r="D20" s="455"/>
      <c r="E20" s="294"/>
      <c r="F20" s="294"/>
      <c r="G20" s="294"/>
      <c r="H20" s="646"/>
      <c r="I20" s="652"/>
      <c r="J20" s="650"/>
      <c r="K20" s="292"/>
      <c r="L20" s="647"/>
      <c r="M20" s="653"/>
      <c r="N20" s="651"/>
    </row>
    <row r="21" spans="1:14">
      <c r="A21" s="455"/>
      <c r="B21" s="455"/>
      <c r="C21" s="652"/>
      <c r="D21" s="455"/>
      <c r="E21" s="294"/>
      <c r="F21" s="294"/>
      <c r="G21" s="294"/>
      <c r="H21" s="646"/>
      <c r="I21" s="652"/>
      <c r="J21" s="650"/>
      <c r="K21" s="292"/>
      <c r="L21" s="647"/>
      <c r="M21" s="653"/>
      <c r="N21" s="651"/>
    </row>
    <row r="22" spans="1:14">
      <c r="A22" s="455"/>
      <c r="B22" s="455"/>
      <c r="C22" s="652"/>
      <c r="D22" s="455"/>
      <c r="H22" s="646"/>
      <c r="I22" s="654"/>
      <c r="J22" s="644"/>
      <c r="K22" s="292"/>
      <c r="L22" s="647"/>
      <c r="M22" s="401"/>
      <c r="N22" s="645"/>
    </row>
    <row r="23" spans="1:14">
      <c r="A23" s="455"/>
      <c r="B23" s="455"/>
      <c r="C23" s="652"/>
      <c r="D23" s="455"/>
      <c r="H23" s="646"/>
      <c r="I23" s="654"/>
      <c r="J23" s="644"/>
      <c r="K23" s="292"/>
      <c r="L23" s="647"/>
      <c r="M23" s="401"/>
      <c r="N23" s="645"/>
    </row>
    <row r="24" spans="1:14" ht="13.5" thickBot="1">
      <c r="A24" s="455"/>
      <c r="B24" s="455"/>
      <c r="C24" s="652"/>
      <c r="D24" s="455"/>
      <c r="H24" s="655"/>
      <c r="I24" s="656"/>
      <c r="J24" s="657"/>
      <c r="K24" s="292"/>
      <c r="L24" s="658"/>
      <c r="M24" s="659"/>
      <c r="N24" s="660"/>
    </row>
    <row r="25" spans="1:14">
      <c r="A25" s="455"/>
      <c r="B25" s="455"/>
      <c r="C25" s="652"/>
      <c r="D25" s="455"/>
    </row>
    <row r="26" spans="1:14">
      <c r="A26" s="455"/>
      <c r="B26" s="455"/>
      <c r="C26" s="654"/>
      <c r="D26" s="289"/>
    </row>
    <row r="27" spans="1:14">
      <c r="A27" s="455"/>
      <c r="B27" s="455"/>
      <c r="C27" s="654"/>
      <c r="D27" s="289"/>
    </row>
    <row r="28" spans="1:14">
      <c r="A28" s="455"/>
      <c r="B28" s="455"/>
      <c r="C28" s="654"/>
      <c r="D28" s="289"/>
    </row>
    <row r="29" spans="1:14">
      <c r="A29" s="455"/>
      <c r="B29" s="455"/>
      <c r="C29" s="654"/>
      <c r="D29" s="289"/>
    </row>
    <row r="30" spans="1:14">
      <c r="A30" s="455"/>
      <c r="B30" s="455"/>
      <c r="C30" s="654"/>
      <c r="D30" s="289"/>
    </row>
    <row r="31" spans="1:14">
      <c r="A31" s="455"/>
      <c r="B31" s="455"/>
      <c r="C31" s="654"/>
      <c r="D31" s="289"/>
    </row>
    <row r="32" spans="1:14">
      <c r="A32" s="455"/>
      <c r="B32" s="455"/>
      <c r="C32" s="654"/>
      <c r="D32" s="289"/>
    </row>
    <row r="33" spans="1:5">
      <c r="A33" s="455"/>
      <c r="B33" s="455"/>
      <c r="C33" s="654"/>
      <c r="D33" s="289"/>
    </row>
    <row r="34" spans="1:5">
      <c r="A34" s="455"/>
      <c r="B34" s="455"/>
      <c r="C34" s="654"/>
      <c r="D34" s="480"/>
      <c r="E34" s="454"/>
    </row>
  </sheetData>
  <autoFilter ref="A2:D2"/>
  <mergeCells count="3">
    <mergeCell ref="H1:N1"/>
    <mergeCell ref="H2:J2"/>
    <mergeCell ref="L2:N2"/>
  </mergeCells>
  <printOptions horizontalCentered="1" verticalCentered="1"/>
  <pageMargins left="0.25" right="0" top="0.25" bottom="0" header="0.5" footer="0.5"/>
  <pageSetup paperSize="9" scale="9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
  <sheetViews>
    <sheetView zoomScale="145" zoomScaleNormal="145" zoomScaleSheetLayoutView="85" workbookViewId="0">
      <pane xSplit="3" ySplit="2" topLeftCell="D3" activePane="bottomRight" state="frozen"/>
      <selection activeCell="K5" sqref="K5"/>
      <selection pane="topRight" activeCell="K5" sqref="K5"/>
      <selection pane="bottomLeft" activeCell="K5" sqref="K5"/>
      <selection pane="bottomRight" activeCell="C3" sqref="C3:C5"/>
    </sheetView>
  </sheetViews>
  <sheetFormatPr defaultRowHeight="12.75"/>
  <cols>
    <col min="1" max="1" width="4.140625" style="486" customWidth="1"/>
    <col min="2" max="2" width="7.7109375" style="486" customWidth="1"/>
    <col min="3" max="3" width="11.85546875" style="486" customWidth="1"/>
    <col min="4" max="4" width="19.42578125" style="486" customWidth="1"/>
    <col min="5" max="5" width="19.85546875" style="486" customWidth="1"/>
    <col min="6" max="6" width="19.42578125" style="486" customWidth="1"/>
    <col min="7" max="7" width="21.140625" style="486" customWidth="1"/>
    <col min="8" max="16384" width="9.140625" style="486"/>
  </cols>
  <sheetData>
    <row r="1" spans="1:8" ht="15.95" customHeight="1" thickBot="1">
      <c r="A1" s="705" t="s">
        <v>3464</v>
      </c>
      <c r="B1" s="705"/>
      <c r="C1" s="705"/>
      <c r="D1" s="705"/>
      <c r="E1" s="705"/>
      <c r="F1" s="705"/>
      <c r="G1" s="705"/>
      <c r="H1" s="662"/>
    </row>
    <row r="2" spans="1:8" ht="69.95" customHeight="1">
      <c r="A2" s="663" t="s">
        <v>840</v>
      </c>
      <c r="B2" s="664" t="s">
        <v>1047</v>
      </c>
      <c r="C2" s="665" t="s">
        <v>2030</v>
      </c>
      <c r="D2" s="665" t="s">
        <v>1765</v>
      </c>
      <c r="E2" s="665" t="s">
        <v>1766</v>
      </c>
      <c r="F2" s="665" t="s">
        <v>1767</v>
      </c>
      <c r="G2" s="666" t="s">
        <v>3465</v>
      </c>
      <c r="H2" s="667"/>
    </row>
    <row r="3" spans="1:8" s="286" customFormat="1" ht="12.75" customHeight="1">
      <c r="A3" s="701"/>
      <c r="B3" s="701" t="s">
        <v>402</v>
      </c>
      <c r="C3" s="702" t="s">
        <v>2071</v>
      </c>
      <c r="D3" s="668" t="s">
        <v>3466</v>
      </c>
      <c r="E3" s="668" t="s">
        <v>2022</v>
      </c>
      <c r="F3" s="669">
        <v>7</v>
      </c>
      <c r="G3" s="669">
        <v>0</v>
      </c>
    </row>
    <row r="4" spans="1:8" s="286" customFormat="1" ht="12.75" customHeight="1">
      <c r="A4" s="701"/>
      <c r="B4" s="701"/>
      <c r="C4" s="703"/>
      <c r="D4" s="668" t="s">
        <v>3467</v>
      </c>
      <c r="E4" s="668" t="s">
        <v>2022</v>
      </c>
      <c r="F4" s="669">
        <v>5</v>
      </c>
      <c r="G4" s="669">
        <v>0</v>
      </c>
    </row>
    <row r="5" spans="1:8" s="286" customFormat="1" ht="12.75" customHeight="1">
      <c r="A5" s="701"/>
      <c r="B5" s="701"/>
      <c r="C5" s="704"/>
      <c r="D5" s="668" t="s">
        <v>3468</v>
      </c>
      <c r="E5" s="668" t="s">
        <v>2022</v>
      </c>
      <c r="F5" s="669">
        <v>0</v>
      </c>
      <c r="G5" s="669">
        <v>0</v>
      </c>
    </row>
    <row r="6" spans="1:8" s="286" customFormat="1" ht="12.75" customHeight="1">
      <c r="A6" s="701"/>
      <c r="B6" s="701"/>
      <c r="C6" s="290"/>
      <c r="D6" s="290"/>
      <c r="E6" s="668" t="s">
        <v>405</v>
      </c>
      <c r="F6" s="669">
        <v>12</v>
      </c>
      <c r="G6" s="669">
        <v>0</v>
      </c>
    </row>
  </sheetData>
  <mergeCells count="4">
    <mergeCell ref="A1:G1"/>
    <mergeCell ref="A3:A6"/>
    <mergeCell ref="B3:B6"/>
    <mergeCell ref="C3:C5"/>
  </mergeCells>
  <printOptions horizontalCentered="1" verticalCentered="1"/>
  <pageMargins left="0.25" right="0.5" top="0.75" bottom="0.75" header="0.5" footer="0.5"/>
  <pageSetup paperSize="9" scale="88"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
  <sheetViews>
    <sheetView view="pageBreakPreview" zoomScaleNormal="100" zoomScaleSheetLayoutView="100" workbookViewId="0">
      <selection activeCell="H15" sqref="H15"/>
    </sheetView>
  </sheetViews>
  <sheetFormatPr defaultRowHeight="12.75"/>
  <cols>
    <col min="1" max="1" width="5.5703125" style="661" customWidth="1"/>
    <col min="2" max="2" width="7" style="661" bestFit="1" customWidth="1"/>
    <col min="3" max="3" width="16.85546875" style="661" customWidth="1"/>
    <col min="4" max="4" width="13" style="661" customWidth="1"/>
    <col min="5" max="5" width="11.5703125" style="661" customWidth="1"/>
    <col min="6" max="6" width="11.28515625" style="661" customWidth="1"/>
    <col min="7" max="7" width="13.7109375" style="661" customWidth="1"/>
    <col min="8" max="8" width="23.42578125" style="661" customWidth="1"/>
    <col min="9" max="9" width="14.7109375" style="661" bestFit="1" customWidth="1"/>
    <col min="10" max="256" width="9.140625" style="661"/>
    <col min="257" max="257" width="5.5703125" style="661" customWidth="1"/>
    <col min="258" max="258" width="7" style="661" bestFit="1" customWidth="1"/>
    <col min="259" max="259" width="16.85546875" style="661" customWidth="1"/>
    <col min="260" max="260" width="13" style="661" customWidth="1"/>
    <col min="261" max="261" width="11.5703125" style="661" customWidth="1"/>
    <col min="262" max="262" width="11.28515625" style="661" customWidth="1"/>
    <col min="263" max="263" width="13.7109375" style="661" customWidth="1"/>
    <col min="264" max="264" width="23.42578125" style="661" customWidth="1"/>
    <col min="265" max="265" width="14.7109375" style="661" bestFit="1" customWidth="1"/>
    <col min="266" max="512" width="9.140625" style="661"/>
    <col min="513" max="513" width="5.5703125" style="661" customWidth="1"/>
    <col min="514" max="514" width="7" style="661" bestFit="1" customWidth="1"/>
    <col min="515" max="515" width="16.85546875" style="661" customWidth="1"/>
    <col min="516" max="516" width="13" style="661" customWidth="1"/>
    <col min="517" max="517" width="11.5703125" style="661" customWidth="1"/>
    <col min="518" max="518" width="11.28515625" style="661" customWidth="1"/>
    <col min="519" max="519" width="13.7109375" style="661" customWidth="1"/>
    <col min="520" max="520" width="23.42578125" style="661" customWidth="1"/>
    <col min="521" max="521" width="14.7109375" style="661" bestFit="1" customWidth="1"/>
    <col min="522" max="768" width="9.140625" style="661"/>
    <col min="769" max="769" width="5.5703125" style="661" customWidth="1"/>
    <col min="770" max="770" width="7" style="661" bestFit="1" customWidth="1"/>
    <col min="771" max="771" width="16.85546875" style="661" customWidth="1"/>
    <col min="772" max="772" width="13" style="661" customWidth="1"/>
    <col min="773" max="773" width="11.5703125" style="661" customWidth="1"/>
    <col min="774" max="774" width="11.28515625" style="661" customWidth="1"/>
    <col min="775" max="775" width="13.7109375" style="661" customWidth="1"/>
    <col min="776" max="776" width="23.42578125" style="661" customWidth="1"/>
    <col min="777" max="777" width="14.7109375" style="661" bestFit="1" customWidth="1"/>
    <col min="778" max="1024" width="9.140625" style="661"/>
    <col min="1025" max="1025" width="5.5703125" style="661" customWidth="1"/>
    <col min="1026" max="1026" width="7" style="661" bestFit="1" customWidth="1"/>
    <col min="1027" max="1027" width="16.85546875" style="661" customWidth="1"/>
    <col min="1028" max="1028" width="13" style="661" customWidth="1"/>
    <col min="1029" max="1029" width="11.5703125" style="661" customWidth="1"/>
    <col min="1030" max="1030" width="11.28515625" style="661" customWidth="1"/>
    <col min="1031" max="1031" width="13.7109375" style="661" customWidth="1"/>
    <col min="1032" max="1032" width="23.42578125" style="661" customWidth="1"/>
    <col min="1033" max="1033" width="14.7109375" style="661" bestFit="1" customWidth="1"/>
    <col min="1034" max="1280" width="9.140625" style="661"/>
    <col min="1281" max="1281" width="5.5703125" style="661" customWidth="1"/>
    <col min="1282" max="1282" width="7" style="661" bestFit="1" customWidth="1"/>
    <col min="1283" max="1283" width="16.85546875" style="661" customWidth="1"/>
    <col min="1284" max="1284" width="13" style="661" customWidth="1"/>
    <col min="1285" max="1285" width="11.5703125" style="661" customWidth="1"/>
    <col min="1286" max="1286" width="11.28515625" style="661" customWidth="1"/>
    <col min="1287" max="1287" width="13.7109375" style="661" customWidth="1"/>
    <col min="1288" max="1288" width="23.42578125" style="661" customWidth="1"/>
    <col min="1289" max="1289" width="14.7109375" style="661" bestFit="1" customWidth="1"/>
    <col min="1290" max="1536" width="9.140625" style="661"/>
    <col min="1537" max="1537" width="5.5703125" style="661" customWidth="1"/>
    <col min="1538" max="1538" width="7" style="661" bestFit="1" customWidth="1"/>
    <col min="1539" max="1539" width="16.85546875" style="661" customWidth="1"/>
    <col min="1540" max="1540" width="13" style="661" customWidth="1"/>
    <col min="1541" max="1541" width="11.5703125" style="661" customWidth="1"/>
    <col min="1542" max="1542" width="11.28515625" style="661" customWidth="1"/>
    <col min="1543" max="1543" width="13.7109375" style="661" customWidth="1"/>
    <col min="1544" max="1544" width="23.42578125" style="661" customWidth="1"/>
    <col min="1545" max="1545" width="14.7109375" style="661" bestFit="1" customWidth="1"/>
    <col min="1546" max="1792" width="9.140625" style="661"/>
    <col min="1793" max="1793" width="5.5703125" style="661" customWidth="1"/>
    <col min="1794" max="1794" width="7" style="661" bestFit="1" customWidth="1"/>
    <col min="1795" max="1795" width="16.85546875" style="661" customWidth="1"/>
    <col min="1796" max="1796" width="13" style="661" customWidth="1"/>
    <col min="1797" max="1797" width="11.5703125" style="661" customWidth="1"/>
    <col min="1798" max="1798" width="11.28515625" style="661" customWidth="1"/>
    <col min="1799" max="1799" width="13.7109375" style="661" customWidth="1"/>
    <col min="1800" max="1800" width="23.42578125" style="661" customWidth="1"/>
    <col min="1801" max="1801" width="14.7109375" style="661" bestFit="1" customWidth="1"/>
    <col min="1802" max="2048" width="9.140625" style="661"/>
    <col min="2049" max="2049" width="5.5703125" style="661" customWidth="1"/>
    <col min="2050" max="2050" width="7" style="661" bestFit="1" customWidth="1"/>
    <col min="2051" max="2051" width="16.85546875" style="661" customWidth="1"/>
    <col min="2052" max="2052" width="13" style="661" customWidth="1"/>
    <col min="2053" max="2053" width="11.5703125" style="661" customWidth="1"/>
    <col min="2054" max="2054" width="11.28515625" style="661" customWidth="1"/>
    <col min="2055" max="2055" width="13.7109375" style="661" customWidth="1"/>
    <col min="2056" max="2056" width="23.42578125" style="661" customWidth="1"/>
    <col min="2057" max="2057" width="14.7109375" style="661" bestFit="1" customWidth="1"/>
    <col min="2058" max="2304" width="9.140625" style="661"/>
    <col min="2305" max="2305" width="5.5703125" style="661" customWidth="1"/>
    <col min="2306" max="2306" width="7" style="661" bestFit="1" customWidth="1"/>
    <col min="2307" max="2307" width="16.85546875" style="661" customWidth="1"/>
    <col min="2308" max="2308" width="13" style="661" customWidth="1"/>
    <col min="2309" max="2309" width="11.5703125" style="661" customWidth="1"/>
    <col min="2310" max="2310" width="11.28515625" style="661" customWidth="1"/>
    <col min="2311" max="2311" width="13.7109375" style="661" customWidth="1"/>
    <col min="2312" max="2312" width="23.42578125" style="661" customWidth="1"/>
    <col min="2313" max="2313" width="14.7109375" style="661" bestFit="1" customWidth="1"/>
    <col min="2314" max="2560" width="9.140625" style="661"/>
    <col min="2561" max="2561" width="5.5703125" style="661" customWidth="1"/>
    <col min="2562" max="2562" width="7" style="661" bestFit="1" customWidth="1"/>
    <col min="2563" max="2563" width="16.85546875" style="661" customWidth="1"/>
    <col min="2564" max="2564" width="13" style="661" customWidth="1"/>
    <col min="2565" max="2565" width="11.5703125" style="661" customWidth="1"/>
    <col min="2566" max="2566" width="11.28515625" style="661" customWidth="1"/>
    <col min="2567" max="2567" width="13.7109375" style="661" customWidth="1"/>
    <col min="2568" max="2568" width="23.42578125" style="661" customWidth="1"/>
    <col min="2569" max="2569" width="14.7109375" style="661" bestFit="1" customWidth="1"/>
    <col min="2570" max="2816" width="9.140625" style="661"/>
    <col min="2817" max="2817" width="5.5703125" style="661" customWidth="1"/>
    <col min="2818" max="2818" width="7" style="661" bestFit="1" customWidth="1"/>
    <col min="2819" max="2819" width="16.85546875" style="661" customWidth="1"/>
    <col min="2820" max="2820" width="13" style="661" customWidth="1"/>
    <col min="2821" max="2821" width="11.5703125" style="661" customWidth="1"/>
    <col min="2822" max="2822" width="11.28515625" style="661" customWidth="1"/>
    <col min="2823" max="2823" width="13.7109375" style="661" customWidth="1"/>
    <col min="2824" max="2824" width="23.42578125" style="661" customWidth="1"/>
    <col min="2825" max="2825" width="14.7109375" style="661" bestFit="1" customWidth="1"/>
    <col min="2826" max="3072" width="9.140625" style="661"/>
    <col min="3073" max="3073" width="5.5703125" style="661" customWidth="1"/>
    <col min="3074" max="3074" width="7" style="661" bestFit="1" customWidth="1"/>
    <col min="3075" max="3075" width="16.85546875" style="661" customWidth="1"/>
    <col min="3076" max="3076" width="13" style="661" customWidth="1"/>
    <col min="3077" max="3077" width="11.5703125" style="661" customWidth="1"/>
    <col min="3078" max="3078" width="11.28515625" style="661" customWidth="1"/>
    <col min="3079" max="3079" width="13.7109375" style="661" customWidth="1"/>
    <col min="3080" max="3080" width="23.42578125" style="661" customWidth="1"/>
    <col min="3081" max="3081" width="14.7109375" style="661" bestFit="1" customWidth="1"/>
    <col min="3082" max="3328" width="9.140625" style="661"/>
    <col min="3329" max="3329" width="5.5703125" style="661" customWidth="1"/>
    <col min="3330" max="3330" width="7" style="661" bestFit="1" customWidth="1"/>
    <col min="3331" max="3331" width="16.85546875" style="661" customWidth="1"/>
    <col min="3332" max="3332" width="13" style="661" customWidth="1"/>
    <col min="3333" max="3333" width="11.5703125" style="661" customWidth="1"/>
    <col min="3334" max="3334" width="11.28515625" style="661" customWidth="1"/>
    <col min="3335" max="3335" width="13.7109375" style="661" customWidth="1"/>
    <col min="3336" max="3336" width="23.42578125" style="661" customWidth="1"/>
    <col min="3337" max="3337" width="14.7109375" style="661" bestFit="1" customWidth="1"/>
    <col min="3338" max="3584" width="9.140625" style="661"/>
    <col min="3585" max="3585" width="5.5703125" style="661" customWidth="1"/>
    <col min="3586" max="3586" width="7" style="661" bestFit="1" customWidth="1"/>
    <col min="3587" max="3587" width="16.85546875" style="661" customWidth="1"/>
    <col min="3588" max="3588" width="13" style="661" customWidth="1"/>
    <col min="3589" max="3589" width="11.5703125" style="661" customWidth="1"/>
    <col min="3590" max="3590" width="11.28515625" style="661" customWidth="1"/>
    <col min="3591" max="3591" width="13.7109375" style="661" customWidth="1"/>
    <col min="3592" max="3592" width="23.42578125" style="661" customWidth="1"/>
    <col min="3593" max="3593" width="14.7109375" style="661" bestFit="1" customWidth="1"/>
    <col min="3594" max="3840" width="9.140625" style="661"/>
    <col min="3841" max="3841" width="5.5703125" style="661" customWidth="1"/>
    <col min="3842" max="3842" width="7" style="661" bestFit="1" customWidth="1"/>
    <col min="3843" max="3843" width="16.85546875" style="661" customWidth="1"/>
    <col min="3844" max="3844" width="13" style="661" customWidth="1"/>
    <col min="3845" max="3845" width="11.5703125" style="661" customWidth="1"/>
    <col min="3846" max="3846" width="11.28515625" style="661" customWidth="1"/>
    <col min="3847" max="3847" width="13.7109375" style="661" customWidth="1"/>
    <col min="3848" max="3848" width="23.42578125" style="661" customWidth="1"/>
    <col min="3849" max="3849" width="14.7109375" style="661" bestFit="1" customWidth="1"/>
    <col min="3850" max="4096" width="9.140625" style="661"/>
    <col min="4097" max="4097" width="5.5703125" style="661" customWidth="1"/>
    <col min="4098" max="4098" width="7" style="661" bestFit="1" customWidth="1"/>
    <col min="4099" max="4099" width="16.85546875" style="661" customWidth="1"/>
    <col min="4100" max="4100" width="13" style="661" customWidth="1"/>
    <col min="4101" max="4101" width="11.5703125" style="661" customWidth="1"/>
    <col min="4102" max="4102" width="11.28515625" style="661" customWidth="1"/>
    <col min="4103" max="4103" width="13.7109375" style="661" customWidth="1"/>
    <col min="4104" max="4104" width="23.42578125" style="661" customWidth="1"/>
    <col min="4105" max="4105" width="14.7109375" style="661" bestFit="1" customWidth="1"/>
    <col min="4106" max="4352" width="9.140625" style="661"/>
    <col min="4353" max="4353" width="5.5703125" style="661" customWidth="1"/>
    <col min="4354" max="4354" width="7" style="661" bestFit="1" customWidth="1"/>
    <col min="4355" max="4355" width="16.85546875" style="661" customWidth="1"/>
    <col min="4356" max="4356" width="13" style="661" customWidth="1"/>
    <col min="4357" max="4357" width="11.5703125" style="661" customWidth="1"/>
    <col min="4358" max="4358" width="11.28515625" style="661" customWidth="1"/>
    <col min="4359" max="4359" width="13.7109375" style="661" customWidth="1"/>
    <col min="4360" max="4360" width="23.42578125" style="661" customWidth="1"/>
    <col min="4361" max="4361" width="14.7109375" style="661" bestFit="1" customWidth="1"/>
    <col min="4362" max="4608" width="9.140625" style="661"/>
    <col min="4609" max="4609" width="5.5703125" style="661" customWidth="1"/>
    <col min="4610" max="4610" width="7" style="661" bestFit="1" customWidth="1"/>
    <col min="4611" max="4611" width="16.85546875" style="661" customWidth="1"/>
    <col min="4612" max="4612" width="13" style="661" customWidth="1"/>
    <col min="4613" max="4613" width="11.5703125" style="661" customWidth="1"/>
    <col min="4614" max="4614" width="11.28515625" style="661" customWidth="1"/>
    <col min="4615" max="4615" width="13.7109375" style="661" customWidth="1"/>
    <col min="4616" max="4616" width="23.42578125" style="661" customWidth="1"/>
    <col min="4617" max="4617" width="14.7109375" style="661" bestFit="1" customWidth="1"/>
    <col min="4618" max="4864" width="9.140625" style="661"/>
    <col min="4865" max="4865" width="5.5703125" style="661" customWidth="1"/>
    <col min="4866" max="4866" width="7" style="661" bestFit="1" customWidth="1"/>
    <col min="4867" max="4867" width="16.85546875" style="661" customWidth="1"/>
    <col min="4868" max="4868" width="13" style="661" customWidth="1"/>
    <col min="4869" max="4869" width="11.5703125" style="661" customWidth="1"/>
    <col min="4870" max="4870" width="11.28515625" style="661" customWidth="1"/>
    <col min="4871" max="4871" width="13.7109375" style="661" customWidth="1"/>
    <col min="4872" max="4872" width="23.42578125" style="661" customWidth="1"/>
    <col min="4873" max="4873" width="14.7109375" style="661" bestFit="1" customWidth="1"/>
    <col min="4874" max="5120" width="9.140625" style="661"/>
    <col min="5121" max="5121" width="5.5703125" style="661" customWidth="1"/>
    <col min="5122" max="5122" width="7" style="661" bestFit="1" customWidth="1"/>
    <col min="5123" max="5123" width="16.85546875" style="661" customWidth="1"/>
    <col min="5124" max="5124" width="13" style="661" customWidth="1"/>
    <col min="5125" max="5125" width="11.5703125" style="661" customWidth="1"/>
    <col min="5126" max="5126" width="11.28515625" style="661" customWidth="1"/>
    <col min="5127" max="5127" width="13.7109375" style="661" customWidth="1"/>
    <col min="5128" max="5128" width="23.42578125" style="661" customWidth="1"/>
    <col min="5129" max="5129" width="14.7109375" style="661" bestFit="1" customWidth="1"/>
    <col min="5130" max="5376" width="9.140625" style="661"/>
    <col min="5377" max="5377" width="5.5703125" style="661" customWidth="1"/>
    <col min="5378" max="5378" width="7" style="661" bestFit="1" customWidth="1"/>
    <col min="5379" max="5379" width="16.85546875" style="661" customWidth="1"/>
    <col min="5380" max="5380" width="13" style="661" customWidth="1"/>
    <col min="5381" max="5381" width="11.5703125" style="661" customWidth="1"/>
    <col min="5382" max="5382" width="11.28515625" style="661" customWidth="1"/>
    <col min="5383" max="5383" width="13.7109375" style="661" customWidth="1"/>
    <col min="5384" max="5384" width="23.42578125" style="661" customWidth="1"/>
    <col min="5385" max="5385" width="14.7109375" style="661" bestFit="1" customWidth="1"/>
    <col min="5386" max="5632" width="9.140625" style="661"/>
    <col min="5633" max="5633" width="5.5703125" style="661" customWidth="1"/>
    <col min="5634" max="5634" width="7" style="661" bestFit="1" customWidth="1"/>
    <col min="5635" max="5635" width="16.85546875" style="661" customWidth="1"/>
    <col min="5636" max="5636" width="13" style="661" customWidth="1"/>
    <col min="5637" max="5637" width="11.5703125" style="661" customWidth="1"/>
    <col min="5638" max="5638" width="11.28515625" style="661" customWidth="1"/>
    <col min="5639" max="5639" width="13.7109375" style="661" customWidth="1"/>
    <col min="5640" max="5640" width="23.42578125" style="661" customWidth="1"/>
    <col min="5641" max="5641" width="14.7109375" style="661" bestFit="1" customWidth="1"/>
    <col min="5642" max="5888" width="9.140625" style="661"/>
    <col min="5889" max="5889" width="5.5703125" style="661" customWidth="1"/>
    <col min="5890" max="5890" width="7" style="661" bestFit="1" customWidth="1"/>
    <col min="5891" max="5891" width="16.85546875" style="661" customWidth="1"/>
    <col min="5892" max="5892" width="13" style="661" customWidth="1"/>
    <col min="5893" max="5893" width="11.5703125" style="661" customWidth="1"/>
    <col min="5894" max="5894" width="11.28515625" style="661" customWidth="1"/>
    <col min="5895" max="5895" width="13.7109375" style="661" customWidth="1"/>
    <col min="5896" max="5896" width="23.42578125" style="661" customWidth="1"/>
    <col min="5897" max="5897" width="14.7109375" style="661" bestFit="1" customWidth="1"/>
    <col min="5898" max="6144" width="9.140625" style="661"/>
    <col min="6145" max="6145" width="5.5703125" style="661" customWidth="1"/>
    <col min="6146" max="6146" width="7" style="661" bestFit="1" customWidth="1"/>
    <col min="6147" max="6147" width="16.85546875" style="661" customWidth="1"/>
    <col min="6148" max="6148" width="13" style="661" customWidth="1"/>
    <col min="6149" max="6149" width="11.5703125" style="661" customWidth="1"/>
    <col min="6150" max="6150" width="11.28515625" style="661" customWidth="1"/>
    <col min="6151" max="6151" width="13.7109375" style="661" customWidth="1"/>
    <col min="6152" max="6152" width="23.42578125" style="661" customWidth="1"/>
    <col min="6153" max="6153" width="14.7109375" style="661" bestFit="1" customWidth="1"/>
    <col min="6154" max="6400" width="9.140625" style="661"/>
    <col min="6401" max="6401" width="5.5703125" style="661" customWidth="1"/>
    <col min="6402" max="6402" width="7" style="661" bestFit="1" customWidth="1"/>
    <col min="6403" max="6403" width="16.85546875" style="661" customWidth="1"/>
    <col min="6404" max="6404" width="13" style="661" customWidth="1"/>
    <col min="6405" max="6405" width="11.5703125" style="661" customWidth="1"/>
    <col min="6406" max="6406" width="11.28515625" style="661" customWidth="1"/>
    <col min="6407" max="6407" width="13.7109375" style="661" customWidth="1"/>
    <col min="6408" max="6408" width="23.42578125" style="661" customWidth="1"/>
    <col min="6409" max="6409" width="14.7109375" style="661" bestFit="1" customWidth="1"/>
    <col min="6410" max="6656" width="9.140625" style="661"/>
    <col min="6657" max="6657" width="5.5703125" style="661" customWidth="1"/>
    <col min="6658" max="6658" width="7" style="661" bestFit="1" customWidth="1"/>
    <col min="6659" max="6659" width="16.85546875" style="661" customWidth="1"/>
    <col min="6660" max="6660" width="13" style="661" customWidth="1"/>
    <col min="6661" max="6661" width="11.5703125" style="661" customWidth="1"/>
    <col min="6662" max="6662" width="11.28515625" style="661" customWidth="1"/>
    <col min="6663" max="6663" width="13.7109375" style="661" customWidth="1"/>
    <col min="6664" max="6664" width="23.42578125" style="661" customWidth="1"/>
    <col min="6665" max="6665" width="14.7109375" style="661" bestFit="1" customWidth="1"/>
    <col min="6666" max="6912" width="9.140625" style="661"/>
    <col min="6913" max="6913" width="5.5703125" style="661" customWidth="1"/>
    <col min="6914" max="6914" width="7" style="661" bestFit="1" customWidth="1"/>
    <col min="6915" max="6915" width="16.85546875" style="661" customWidth="1"/>
    <col min="6916" max="6916" width="13" style="661" customWidth="1"/>
    <col min="6917" max="6917" width="11.5703125" style="661" customWidth="1"/>
    <col min="6918" max="6918" width="11.28515625" style="661" customWidth="1"/>
    <col min="6919" max="6919" width="13.7109375" style="661" customWidth="1"/>
    <col min="6920" max="6920" width="23.42578125" style="661" customWidth="1"/>
    <col min="6921" max="6921" width="14.7109375" style="661" bestFit="1" customWidth="1"/>
    <col min="6922" max="7168" width="9.140625" style="661"/>
    <col min="7169" max="7169" width="5.5703125" style="661" customWidth="1"/>
    <col min="7170" max="7170" width="7" style="661" bestFit="1" customWidth="1"/>
    <col min="7171" max="7171" width="16.85546875" style="661" customWidth="1"/>
    <col min="7172" max="7172" width="13" style="661" customWidth="1"/>
    <col min="7173" max="7173" width="11.5703125" style="661" customWidth="1"/>
    <col min="7174" max="7174" width="11.28515625" style="661" customWidth="1"/>
    <col min="7175" max="7175" width="13.7109375" style="661" customWidth="1"/>
    <col min="7176" max="7176" width="23.42578125" style="661" customWidth="1"/>
    <col min="7177" max="7177" width="14.7109375" style="661" bestFit="1" customWidth="1"/>
    <col min="7178" max="7424" width="9.140625" style="661"/>
    <col min="7425" max="7425" width="5.5703125" style="661" customWidth="1"/>
    <col min="7426" max="7426" width="7" style="661" bestFit="1" customWidth="1"/>
    <col min="7427" max="7427" width="16.85546875" style="661" customWidth="1"/>
    <col min="7428" max="7428" width="13" style="661" customWidth="1"/>
    <col min="7429" max="7429" width="11.5703125" style="661" customWidth="1"/>
    <col min="7430" max="7430" width="11.28515625" style="661" customWidth="1"/>
    <col min="7431" max="7431" width="13.7109375" style="661" customWidth="1"/>
    <col min="7432" max="7432" width="23.42578125" style="661" customWidth="1"/>
    <col min="7433" max="7433" width="14.7109375" style="661" bestFit="1" customWidth="1"/>
    <col min="7434" max="7680" width="9.140625" style="661"/>
    <col min="7681" max="7681" width="5.5703125" style="661" customWidth="1"/>
    <col min="7682" max="7682" width="7" style="661" bestFit="1" customWidth="1"/>
    <col min="7683" max="7683" width="16.85546875" style="661" customWidth="1"/>
    <col min="7684" max="7684" width="13" style="661" customWidth="1"/>
    <col min="7685" max="7685" width="11.5703125" style="661" customWidth="1"/>
    <col min="7686" max="7686" width="11.28515625" style="661" customWidth="1"/>
    <col min="7687" max="7687" width="13.7109375" style="661" customWidth="1"/>
    <col min="7688" max="7688" width="23.42578125" style="661" customWidth="1"/>
    <col min="7689" max="7689" width="14.7109375" style="661" bestFit="1" customWidth="1"/>
    <col min="7690" max="7936" width="9.140625" style="661"/>
    <col min="7937" max="7937" width="5.5703125" style="661" customWidth="1"/>
    <col min="7938" max="7938" width="7" style="661" bestFit="1" customWidth="1"/>
    <col min="7939" max="7939" width="16.85546875" style="661" customWidth="1"/>
    <col min="7940" max="7940" width="13" style="661" customWidth="1"/>
    <col min="7941" max="7941" width="11.5703125" style="661" customWidth="1"/>
    <col min="7942" max="7942" width="11.28515625" style="661" customWidth="1"/>
    <col min="7943" max="7943" width="13.7109375" style="661" customWidth="1"/>
    <col min="7944" max="7944" width="23.42578125" style="661" customWidth="1"/>
    <col min="7945" max="7945" width="14.7109375" style="661" bestFit="1" customWidth="1"/>
    <col min="7946" max="8192" width="9.140625" style="661"/>
    <col min="8193" max="8193" width="5.5703125" style="661" customWidth="1"/>
    <col min="8194" max="8194" width="7" style="661" bestFit="1" customWidth="1"/>
    <col min="8195" max="8195" width="16.85546875" style="661" customWidth="1"/>
    <col min="8196" max="8196" width="13" style="661" customWidth="1"/>
    <col min="8197" max="8197" width="11.5703125" style="661" customWidth="1"/>
    <col min="8198" max="8198" width="11.28515625" style="661" customWidth="1"/>
    <col min="8199" max="8199" width="13.7109375" style="661" customWidth="1"/>
    <col min="8200" max="8200" width="23.42578125" style="661" customWidth="1"/>
    <col min="8201" max="8201" width="14.7109375" style="661" bestFit="1" customWidth="1"/>
    <col min="8202" max="8448" width="9.140625" style="661"/>
    <col min="8449" max="8449" width="5.5703125" style="661" customWidth="1"/>
    <col min="8450" max="8450" width="7" style="661" bestFit="1" customWidth="1"/>
    <col min="8451" max="8451" width="16.85546875" style="661" customWidth="1"/>
    <col min="8452" max="8452" width="13" style="661" customWidth="1"/>
    <col min="8453" max="8453" width="11.5703125" style="661" customWidth="1"/>
    <col min="8454" max="8454" width="11.28515625" style="661" customWidth="1"/>
    <col min="8455" max="8455" width="13.7109375" style="661" customWidth="1"/>
    <col min="8456" max="8456" width="23.42578125" style="661" customWidth="1"/>
    <col min="8457" max="8457" width="14.7109375" style="661" bestFit="1" customWidth="1"/>
    <col min="8458" max="8704" width="9.140625" style="661"/>
    <col min="8705" max="8705" width="5.5703125" style="661" customWidth="1"/>
    <col min="8706" max="8706" width="7" style="661" bestFit="1" customWidth="1"/>
    <col min="8707" max="8707" width="16.85546875" style="661" customWidth="1"/>
    <col min="8708" max="8708" width="13" style="661" customWidth="1"/>
    <col min="8709" max="8709" width="11.5703125" style="661" customWidth="1"/>
    <col min="8710" max="8710" width="11.28515625" style="661" customWidth="1"/>
    <col min="8711" max="8711" width="13.7109375" style="661" customWidth="1"/>
    <col min="8712" max="8712" width="23.42578125" style="661" customWidth="1"/>
    <col min="8713" max="8713" width="14.7109375" style="661" bestFit="1" customWidth="1"/>
    <col min="8714" max="8960" width="9.140625" style="661"/>
    <col min="8961" max="8961" width="5.5703125" style="661" customWidth="1"/>
    <col min="8962" max="8962" width="7" style="661" bestFit="1" customWidth="1"/>
    <col min="8963" max="8963" width="16.85546875" style="661" customWidth="1"/>
    <col min="8964" max="8964" width="13" style="661" customWidth="1"/>
    <col min="8965" max="8965" width="11.5703125" style="661" customWidth="1"/>
    <col min="8966" max="8966" width="11.28515625" style="661" customWidth="1"/>
    <col min="8967" max="8967" width="13.7109375" style="661" customWidth="1"/>
    <col min="8968" max="8968" width="23.42578125" style="661" customWidth="1"/>
    <col min="8969" max="8969" width="14.7109375" style="661" bestFit="1" customWidth="1"/>
    <col min="8970" max="9216" width="9.140625" style="661"/>
    <col min="9217" max="9217" width="5.5703125" style="661" customWidth="1"/>
    <col min="9218" max="9218" width="7" style="661" bestFit="1" customWidth="1"/>
    <col min="9219" max="9219" width="16.85546875" style="661" customWidth="1"/>
    <col min="9220" max="9220" width="13" style="661" customWidth="1"/>
    <col min="9221" max="9221" width="11.5703125" style="661" customWidth="1"/>
    <col min="9222" max="9222" width="11.28515625" style="661" customWidth="1"/>
    <col min="9223" max="9223" width="13.7109375" style="661" customWidth="1"/>
    <col min="9224" max="9224" width="23.42578125" style="661" customWidth="1"/>
    <col min="9225" max="9225" width="14.7109375" style="661" bestFit="1" customWidth="1"/>
    <col min="9226" max="9472" width="9.140625" style="661"/>
    <col min="9473" max="9473" width="5.5703125" style="661" customWidth="1"/>
    <col min="9474" max="9474" width="7" style="661" bestFit="1" customWidth="1"/>
    <col min="9475" max="9475" width="16.85546875" style="661" customWidth="1"/>
    <col min="9476" max="9476" width="13" style="661" customWidth="1"/>
    <col min="9477" max="9477" width="11.5703125" style="661" customWidth="1"/>
    <col min="9478" max="9478" width="11.28515625" style="661" customWidth="1"/>
    <col min="9479" max="9479" width="13.7109375" style="661" customWidth="1"/>
    <col min="9480" max="9480" width="23.42578125" style="661" customWidth="1"/>
    <col min="9481" max="9481" width="14.7109375" style="661" bestFit="1" customWidth="1"/>
    <col min="9482" max="9728" width="9.140625" style="661"/>
    <col min="9729" max="9729" width="5.5703125" style="661" customWidth="1"/>
    <col min="9730" max="9730" width="7" style="661" bestFit="1" customWidth="1"/>
    <col min="9731" max="9731" width="16.85546875" style="661" customWidth="1"/>
    <col min="9732" max="9732" width="13" style="661" customWidth="1"/>
    <col min="9733" max="9733" width="11.5703125" style="661" customWidth="1"/>
    <col min="9734" max="9734" width="11.28515625" style="661" customWidth="1"/>
    <col min="9735" max="9735" width="13.7109375" style="661" customWidth="1"/>
    <col min="9736" max="9736" width="23.42578125" style="661" customWidth="1"/>
    <col min="9737" max="9737" width="14.7109375" style="661" bestFit="1" customWidth="1"/>
    <col min="9738" max="9984" width="9.140625" style="661"/>
    <col min="9985" max="9985" width="5.5703125" style="661" customWidth="1"/>
    <col min="9986" max="9986" width="7" style="661" bestFit="1" customWidth="1"/>
    <col min="9987" max="9987" width="16.85546875" style="661" customWidth="1"/>
    <col min="9988" max="9988" width="13" style="661" customWidth="1"/>
    <col min="9989" max="9989" width="11.5703125" style="661" customWidth="1"/>
    <col min="9990" max="9990" width="11.28515625" style="661" customWidth="1"/>
    <col min="9991" max="9991" width="13.7109375" style="661" customWidth="1"/>
    <col min="9992" max="9992" width="23.42578125" style="661" customWidth="1"/>
    <col min="9993" max="9993" width="14.7109375" style="661" bestFit="1" customWidth="1"/>
    <col min="9994" max="10240" width="9.140625" style="661"/>
    <col min="10241" max="10241" width="5.5703125" style="661" customWidth="1"/>
    <col min="10242" max="10242" width="7" style="661" bestFit="1" customWidth="1"/>
    <col min="10243" max="10243" width="16.85546875" style="661" customWidth="1"/>
    <col min="10244" max="10244" width="13" style="661" customWidth="1"/>
    <col min="10245" max="10245" width="11.5703125" style="661" customWidth="1"/>
    <col min="10246" max="10246" width="11.28515625" style="661" customWidth="1"/>
    <col min="10247" max="10247" width="13.7109375" style="661" customWidth="1"/>
    <col min="10248" max="10248" width="23.42578125" style="661" customWidth="1"/>
    <col min="10249" max="10249" width="14.7109375" style="661" bestFit="1" customWidth="1"/>
    <col min="10250" max="10496" width="9.140625" style="661"/>
    <col min="10497" max="10497" width="5.5703125" style="661" customWidth="1"/>
    <col min="10498" max="10498" width="7" style="661" bestFit="1" customWidth="1"/>
    <col min="10499" max="10499" width="16.85546875" style="661" customWidth="1"/>
    <col min="10500" max="10500" width="13" style="661" customWidth="1"/>
    <col min="10501" max="10501" width="11.5703125" style="661" customWidth="1"/>
    <col min="10502" max="10502" width="11.28515625" style="661" customWidth="1"/>
    <col min="10503" max="10503" width="13.7109375" style="661" customWidth="1"/>
    <col min="10504" max="10504" width="23.42578125" style="661" customWidth="1"/>
    <col min="10505" max="10505" width="14.7109375" style="661" bestFit="1" customWidth="1"/>
    <col min="10506" max="10752" width="9.140625" style="661"/>
    <col min="10753" max="10753" width="5.5703125" style="661" customWidth="1"/>
    <col min="10754" max="10754" width="7" style="661" bestFit="1" customWidth="1"/>
    <col min="10755" max="10755" width="16.85546875" style="661" customWidth="1"/>
    <col min="10756" max="10756" width="13" style="661" customWidth="1"/>
    <col min="10757" max="10757" width="11.5703125" style="661" customWidth="1"/>
    <col min="10758" max="10758" width="11.28515625" style="661" customWidth="1"/>
    <col min="10759" max="10759" width="13.7109375" style="661" customWidth="1"/>
    <col min="10760" max="10760" width="23.42578125" style="661" customWidth="1"/>
    <col min="10761" max="10761" width="14.7109375" style="661" bestFit="1" customWidth="1"/>
    <col min="10762" max="11008" width="9.140625" style="661"/>
    <col min="11009" max="11009" width="5.5703125" style="661" customWidth="1"/>
    <col min="11010" max="11010" width="7" style="661" bestFit="1" customWidth="1"/>
    <col min="11011" max="11011" width="16.85546875" style="661" customWidth="1"/>
    <col min="11012" max="11012" width="13" style="661" customWidth="1"/>
    <col min="11013" max="11013" width="11.5703125" style="661" customWidth="1"/>
    <col min="11014" max="11014" width="11.28515625" style="661" customWidth="1"/>
    <col min="11015" max="11015" width="13.7109375" style="661" customWidth="1"/>
    <col min="11016" max="11016" width="23.42578125" style="661" customWidth="1"/>
    <col min="11017" max="11017" width="14.7109375" style="661" bestFit="1" customWidth="1"/>
    <col min="11018" max="11264" width="9.140625" style="661"/>
    <col min="11265" max="11265" width="5.5703125" style="661" customWidth="1"/>
    <col min="11266" max="11266" width="7" style="661" bestFit="1" customWidth="1"/>
    <col min="11267" max="11267" width="16.85546875" style="661" customWidth="1"/>
    <col min="11268" max="11268" width="13" style="661" customWidth="1"/>
    <col min="11269" max="11269" width="11.5703125" style="661" customWidth="1"/>
    <col min="11270" max="11270" width="11.28515625" style="661" customWidth="1"/>
    <col min="11271" max="11271" width="13.7109375" style="661" customWidth="1"/>
    <col min="11272" max="11272" width="23.42578125" style="661" customWidth="1"/>
    <col min="11273" max="11273" width="14.7109375" style="661" bestFit="1" customWidth="1"/>
    <col min="11274" max="11520" width="9.140625" style="661"/>
    <col min="11521" max="11521" width="5.5703125" style="661" customWidth="1"/>
    <col min="11522" max="11522" width="7" style="661" bestFit="1" customWidth="1"/>
    <col min="11523" max="11523" width="16.85546875" style="661" customWidth="1"/>
    <col min="11524" max="11524" width="13" style="661" customWidth="1"/>
    <col min="11525" max="11525" width="11.5703125" style="661" customWidth="1"/>
    <col min="11526" max="11526" width="11.28515625" style="661" customWidth="1"/>
    <col min="11527" max="11527" width="13.7109375" style="661" customWidth="1"/>
    <col min="11528" max="11528" width="23.42578125" style="661" customWidth="1"/>
    <col min="11529" max="11529" width="14.7109375" style="661" bestFit="1" customWidth="1"/>
    <col min="11530" max="11776" width="9.140625" style="661"/>
    <col min="11777" max="11777" width="5.5703125" style="661" customWidth="1"/>
    <col min="11778" max="11778" width="7" style="661" bestFit="1" customWidth="1"/>
    <col min="11779" max="11779" width="16.85546875" style="661" customWidth="1"/>
    <col min="11780" max="11780" width="13" style="661" customWidth="1"/>
    <col min="11781" max="11781" width="11.5703125" style="661" customWidth="1"/>
    <col min="11782" max="11782" width="11.28515625" style="661" customWidth="1"/>
    <col min="11783" max="11783" width="13.7109375" style="661" customWidth="1"/>
    <col min="11784" max="11784" width="23.42578125" style="661" customWidth="1"/>
    <col min="11785" max="11785" width="14.7109375" style="661" bestFit="1" customWidth="1"/>
    <col min="11786" max="12032" width="9.140625" style="661"/>
    <col min="12033" max="12033" width="5.5703125" style="661" customWidth="1"/>
    <col min="12034" max="12034" width="7" style="661" bestFit="1" customWidth="1"/>
    <col min="12035" max="12035" width="16.85546875" style="661" customWidth="1"/>
    <col min="12036" max="12036" width="13" style="661" customWidth="1"/>
    <col min="12037" max="12037" width="11.5703125" style="661" customWidth="1"/>
    <col min="12038" max="12038" width="11.28515625" style="661" customWidth="1"/>
    <col min="12039" max="12039" width="13.7109375" style="661" customWidth="1"/>
    <col min="12040" max="12040" width="23.42578125" style="661" customWidth="1"/>
    <col min="12041" max="12041" width="14.7109375" style="661" bestFit="1" customWidth="1"/>
    <col min="12042" max="12288" width="9.140625" style="661"/>
    <col min="12289" max="12289" width="5.5703125" style="661" customWidth="1"/>
    <col min="12290" max="12290" width="7" style="661" bestFit="1" customWidth="1"/>
    <col min="12291" max="12291" width="16.85546875" style="661" customWidth="1"/>
    <col min="12292" max="12292" width="13" style="661" customWidth="1"/>
    <col min="12293" max="12293" width="11.5703125" style="661" customWidth="1"/>
    <col min="12294" max="12294" width="11.28515625" style="661" customWidth="1"/>
    <col min="12295" max="12295" width="13.7109375" style="661" customWidth="1"/>
    <col min="12296" max="12296" width="23.42578125" style="661" customWidth="1"/>
    <col min="12297" max="12297" width="14.7109375" style="661" bestFit="1" customWidth="1"/>
    <col min="12298" max="12544" width="9.140625" style="661"/>
    <col min="12545" max="12545" width="5.5703125" style="661" customWidth="1"/>
    <col min="12546" max="12546" width="7" style="661" bestFit="1" customWidth="1"/>
    <col min="12547" max="12547" width="16.85546875" style="661" customWidth="1"/>
    <col min="12548" max="12548" width="13" style="661" customWidth="1"/>
    <col min="12549" max="12549" width="11.5703125" style="661" customWidth="1"/>
    <col min="12550" max="12550" width="11.28515625" style="661" customWidth="1"/>
    <col min="12551" max="12551" width="13.7109375" style="661" customWidth="1"/>
    <col min="12552" max="12552" width="23.42578125" style="661" customWidth="1"/>
    <col min="12553" max="12553" width="14.7109375" style="661" bestFit="1" customWidth="1"/>
    <col min="12554" max="12800" width="9.140625" style="661"/>
    <col min="12801" max="12801" width="5.5703125" style="661" customWidth="1"/>
    <col min="12802" max="12802" width="7" style="661" bestFit="1" customWidth="1"/>
    <col min="12803" max="12803" width="16.85546875" style="661" customWidth="1"/>
    <col min="12804" max="12804" width="13" style="661" customWidth="1"/>
    <col min="12805" max="12805" width="11.5703125" style="661" customWidth="1"/>
    <col min="12806" max="12806" width="11.28515625" style="661" customWidth="1"/>
    <col min="12807" max="12807" width="13.7109375" style="661" customWidth="1"/>
    <col min="12808" max="12808" width="23.42578125" style="661" customWidth="1"/>
    <col min="12809" max="12809" width="14.7109375" style="661" bestFit="1" customWidth="1"/>
    <col min="12810" max="13056" width="9.140625" style="661"/>
    <col min="13057" max="13057" width="5.5703125" style="661" customWidth="1"/>
    <col min="13058" max="13058" width="7" style="661" bestFit="1" customWidth="1"/>
    <col min="13059" max="13059" width="16.85546875" style="661" customWidth="1"/>
    <col min="13060" max="13060" width="13" style="661" customWidth="1"/>
    <col min="13061" max="13061" width="11.5703125" style="661" customWidth="1"/>
    <col min="13062" max="13062" width="11.28515625" style="661" customWidth="1"/>
    <col min="13063" max="13063" width="13.7109375" style="661" customWidth="1"/>
    <col min="13064" max="13064" width="23.42578125" style="661" customWidth="1"/>
    <col min="13065" max="13065" width="14.7109375" style="661" bestFit="1" customWidth="1"/>
    <col min="13066" max="13312" width="9.140625" style="661"/>
    <col min="13313" max="13313" width="5.5703125" style="661" customWidth="1"/>
    <col min="13314" max="13314" width="7" style="661" bestFit="1" customWidth="1"/>
    <col min="13315" max="13315" width="16.85546875" style="661" customWidth="1"/>
    <col min="13316" max="13316" width="13" style="661" customWidth="1"/>
    <col min="13317" max="13317" width="11.5703125" style="661" customWidth="1"/>
    <col min="13318" max="13318" width="11.28515625" style="661" customWidth="1"/>
    <col min="13319" max="13319" width="13.7109375" style="661" customWidth="1"/>
    <col min="13320" max="13320" width="23.42578125" style="661" customWidth="1"/>
    <col min="13321" max="13321" width="14.7109375" style="661" bestFit="1" customWidth="1"/>
    <col min="13322" max="13568" width="9.140625" style="661"/>
    <col min="13569" max="13569" width="5.5703125" style="661" customWidth="1"/>
    <col min="13570" max="13570" width="7" style="661" bestFit="1" customWidth="1"/>
    <col min="13571" max="13571" width="16.85546875" style="661" customWidth="1"/>
    <col min="13572" max="13572" width="13" style="661" customWidth="1"/>
    <col min="13573" max="13573" width="11.5703125" style="661" customWidth="1"/>
    <col min="13574" max="13574" width="11.28515625" style="661" customWidth="1"/>
    <col min="13575" max="13575" width="13.7109375" style="661" customWidth="1"/>
    <col min="13576" max="13576" width="23.42578125" style="661" customWidth="1"/>
    <col min="13577" max="13577" width="14.7109375" style="661" bestFit="1" customWidth="1"/>
    <col min="13578" max="13824" width="9.140625" style="661"/>
    <col min="13825" max="13825" width="5.5703125" style="661" customWidth="1"/>
    <col min="13826" max="13826" width="7" style="661" bestFit="1" customWidth="1"/>
    <col min="13827" max="13827" width="16.85546875" style="661" customWidth="1"/>
    <col min="13828" max="13828" width="13" style="661" customWidth="1"/>
    <col min="13829" max="13829" width="11.5703125" style="661" customWidth="1"/>
    <col min="13830" max="13830" width="11.28515625" style="661" customWidth="1"/>
    <col min="13831" max="13831" width="13.7109375" style="661" customWidth="1"/>
    <col min="13832" max="13832" width="23.42578125" style="661" customWidth="1"/>
    <col min="13833" max="13833" width="14.7109375" style="661" bestFit="1" customWidth="1"/>
    <col min="13834" max="14080" width="9.140625" style="661"/>
    <col min="14081" max="14081" width="5.5703125" style="661" customWidth="1"/>
    <col min="14082" max="14082" width="7" style="661" bestFit="1" customWidth="1"/>
    <col min="14083" max="14083" width="16.85546875" style="661" customWidth="1"/>
    <col min="14084" max="14084" width="13" style="661" customWidth="1"/>
    <col min="14085" max="14085" width="11.5703125" style="661" customWidth="1"/>
    <col min="14086" max="14086" width="11.28515625" style="661" customWidth="1"/>
    <col min="14087" max="14087" width="13.7109375" style="661" customWidth="1"/>
    <col min="14088" max="14088" width="23.42578125" style="661" customWidth="1"/>
    <col min="14089" max="14089" width="14.7109375" style="661" bestFit="1" customWidth="1"/>
    <col min="14090" max="14336" width="9.140625" style="661"/>
    <col min="14337" max="14337" width="5.5703125" style="661" customWidth="1"/>
    <col min="14338" max="14338" width="7" style="661" bestFit="1" customWidth="1"/>
    <col min="14339" max="14339" width="16.85546875" style="661" customWidth="1"/>
    <col min="14340" max="14340" width="13" style="661" customWidth="1"/>
    <col min="14341" max="14341" width="11.5703125" style="661" customWidth="1"/>
    <col min="14342" max="14342" width="11.28515625" style="661" customWidth="1"/>
    <col min="14343" max="14343" width="13.7109375" style="661" customWidth="1"/>
    <col min="14344" max="14344" width="23.42578125" style="661" customWidth="1"/>
    <col min="14345" max="14345" width="14.7109375" style="661" bestFit="1" customWidth="1"/>
    <col min="14346" max="14592" width="9.140625" style="661"/>
    <col min="14593" max="14593" width="5.5703125" style="661" customWidth="1"/>
    <col min="14594" max="14594" width="7" style="661" bestFit="1" customWidth="1"/>
    <col min="14595" max="14595" width="16.85546875" style="661" customWidth="1"/>
    <col min="14596" max="14596" width="13" style="661" customWidth="1"/>
    <col min="14597" max="14597" width="11.5703125" style="661" customWidth="1"/>
    <col min="14598" max="14598" width="11.28515625" style="661" customWidth="1"/>
    <col min="14599" max="14599" width="13.7109375" style="661" customWidth="1"/>
    <col min="14600" max="14600" width="23.42578125" style="661" customWidth="1"/>
    <col min="14601" max="14601" width="14.7109375" style="661" bestFit="1" customWidth="1"/>
    <col min="14602" max="14848" width="9.140625" style="661"/>
    <col min="14849" max="14849" width="5.5703125" style="661" customWidth="1"/>
    <col min="14850" max="14850" width="7" style="661" bestFit="1" customWidth="1"/>
    <col min="14851" max="14851" width="16.85546875" style="661" customWidth="1"/>
    <col min="14852" max="14852" width="13" style="661" customWidth="1"/>
    <col min="14853" max="14853" width="11.5703125" style="661" customWidth="1"/>
    <col min="14854" max="14854" width="11.28515625" style="661" customWidth="1"/>
    <col min="14855" max="14855" width="13.7109375" style="661" customWidth="1"/>
    <col min="14856" max="14856" width="23.42578125" style="661" customWidth="1"/>
    <col min="14857" max="14857" width="14.7109375" style="661" bestFit="1" customWidth="1"/>
    <col min="14858" max="15104" width="9.140625" style="661"/>
    <col min="15105" max="15105" width="5.5703125" style="661" customWidth="1"/>
    <col min="15106" max="15106" width="7" style="661" bestFit="1" customWidth="1"/>
    <col min="15107" max="15107" width="16.85546875" style="661" customWidth="1"/>
    <col min="15108" max="15108" width="13" style="661" customWidth="1"/>
    <col min="15109" max="15109" width="11.5703125" style="661" customWidth="1"/>
    <col min="15110" max="15110" width="11.28515625" style="661" customWidth="1"/>
    <col min="15111" max="15111" width="13.7109375" style="661" customWidth="1"/>
    <col min="15112" max="15112" width="23.42578125" style="661" customWidth="1"/>
    <col min="15113" max="15113" width="14.7109375" style="661" bestFit="1" customWidth="1"/>
    <col min="15114" max="15360" width="9.140625" style="661"/>
    <col min="15361" max="15361" width="5.5703125" style="661" customWidth="1"/>
    <col min="15362" max="15362" width="7" style="661" bestFit="1" customWidth="1"/>
    <col min="15363" max="15363" width="16.85546875" style="661" customWidth="1"/>
    <col min="15364" max="15364" width="13" style="661" customWidth="1"/>
    <col min="15365" max="15365" width="11.5703125" style="661" customWidth="1"/>
    <col min="15366" max="15366" width="11.28515625" style="661" customWidth="1"/>
    <col min="15367" max="15367" width="13.7109375" style="661" customWidth="1"/>
    <col min="15368" max="15368" width="23.42578125" style="661" customWidth="1"/>
    <col min="15369" max="15369" width="14.7109375" style="661" bestFit="1" customWidth="1"/>
    <col min="15370" max="15616" width="9.140625" style="661"/>
    <col min="15617" max="15617" width="5.5703125" style="661" customWidth="1"/>
    <col min="15618" max="15618" width="7" style="661" bestFit="1" customWidth="1"/>
    <col min="15619" max="15619" width="16.85546875" style="661" customWidth="1"/>
    <col min="15620" max="15620" width="13" style="661" customWidth="1"/>
    <col min="15621" max="15621" width="11.5703125" style="661" customWidth="1"/>
    <col min="15622" max="15622" width="11.28515625" style="661" customWidth="1"/>
    <col min="15623" max="15623" width="13.7109375" style="661" customWidth="1"/>
    <col min="15624" max="15624" width="23.42578125" style="661" customWidth="1"/>
    <col min="15625" max="15625" width="14.7109375" style="661" bestFit="1" customWidth="1"/>
    <col min="15626" max="15872" width="9.140625" style="661"/>
    <col min="15873" max="15873" width="5.5703125" style="661" customWidth="1"/>
    <col min="15874" max="15874" width="7" style="661" bestFit="1" customWidth="1"/>
    <col min="15875" max="15875" width="16.85546875" style="661" customWidth="1"/>
    <col min="15876" max="15876" width="13" style="661" customWidth="1"/>
    <col min="15877" max="15877" width="11.5703125" style="661" customWidth="1"/>
    <col min="15878" max="15878" width="11.28515625" style="661" customWidth="1"/>
    <col min="15879" max="15879" width="13.7109375" style="661" customWidth="1"/>
    <col min="15880" max="15880" width="23.42578125" style="661" customWidth="1"/>
    <col min="15881" max="15881" width="14.7109375" style="661" bestFit="1" customWidth="1"/>
    <col min="15882" max="16128" width="9.140625" style="661"/>
    <col min="16129" max="16129" width="5.5703125" style="661" customWidth="1"/>
    <col min="16130" max="16130" width="7" style="661" bestFit="1" customWidth="1"/>
    <col min="16131" max="16131" width="16.85546875" style="661" customWidth="1"/>
    <col min="16132" max="16132" width="13" style="661" customWidth="1"/>
    <col min="16133" max="16133" width="11.5703125" style="661" customWidth="1"/>
    <col min="16134" max="16134" width="11.28515625" style="661" customWidth="1"/>
    <col min="16135" max="16135" width="13.7109375" style="661" customWidth="1"/>
    <col min="16136" max="16136" width="23.42578125" style="661" customWidth="1"/>
    <col min="16137" max="16137" width="14.7109375" style="661" bestFit="1" customWidth="1"/>
    <col min="16138" max="16384" width="9.140625" style="661"/>
  </cols>
  <sheetData>
    <row r="1" spans="1:8" ht="15.75" customHeight="1" thickBot="1">
      <c r="A1" s="397" t="s">
        <v>379</v>
      </c>
      <c r="B1" s="397"/>
      <c r="E1" s="416"/>
      <c r="F1" s="416"/>
      <c r="G1" s="416"/>
    </row>
    <row r="2" spans="1:8" ht="77.25" thickBot="1">
      <c r="A2" s="417" t="s">
        <v>840</v>
      </c>
      <c r="B2" s="418" t="s">
        <v>1047</v>
      </c>
      <c r="C2" s="419" t="s">
        <v>837</v>
      </c>
      <c r="D2" s="419" t="s">
        <v>1156</v>
      </c>
      <c r="E2" s="419" t="s">
        <v>838</v>
      </c>
      <c r="F2" s="419" t="s">
        <v>839</v>
      </c>
      <c r="G2" s="419" t="s">
        <v>841</v>
      </c>
      <c r="H2" s="420" t="s">
        <v>27</v>
      </c>
    </row>
    <row r="3" spans="1:8" ht="14.25" thickBot="1">
      <c r="A3" s="421"/>
      <c r="B3" s="422"/>
      <c r="C3" s="423" t="s">
        <v>842</v>
      </c>
      <c r="D3" s="423" t="s">
        <v>843</v>
      </c>
      <c r="E3" s="423" t="s">
        <v>844</v>
      </c>
      <c r="F3" s="423" t="s">
        <v>845</v>
      </c>
      <c r="G3" s="424" t="s">
        <v>846</v>
      </c>
      <c r="H3" s="425"/>
    </row>
    <row r="4" spans="1:8" ht="13.5" thickBot="1">
      <c r="A4" s="706" t="s">
        <v>402</v>
      </c>
      <c r="B4" s="707"/>
      <c r="C4" s="456">
        <v>986882</v>
      </c>
      <c r="D4" s="456">
        <v>18215</v>
      </c>
      <c r="E4" s="456">
        <v>1005097</v>
      </c>
      <c r="F4" s="456">
        <v>50489</v>
      </c>
      <c r="G4" s="457">
        <v>5.0232962589680401</v>
      </c>
      <c r="H4" s="458"/>
    </row>
  </sheetData>
  <mergeCells count="1">
    <mergeCell ref="A4:B4"/>
  </mergeCells>
  <printOptions horizontalCentered="1" verticalCentered="1"/>
  <pageMargins left="0.75" right="0.75" top="1" bottom="1" header="0.5" footer="0.5"/>
  <pageSetup paperSize="9" orientation="landscape" verticalDpi="7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4"/>
  <sheetViews>
    <sheetView view="pageBreakPreview" zoomScale="130" zoomScaleNormal="100" workbookViewId="0">
      <selection activeCell="A4" sqref="A4"/>
    </sheetView>
  </sheetViews>
  <sheetFormatPr defaultColWidth="9.140625" defaultRowHeight="12.75"/>
  <cols>
    <col min="1" max="2" width="5.5703125" style="273" customWidth="1"/>
    <col min="3" max="3" width="15.140625" style="273" customWidth="1"/>
    <col min="4" max="4" width="13" style="273" customWidth="1"/>
    <col min="5" max="5" width="11.5703125" style="273" customWidth="1"/>
    <col min="6" max="6" width="11.28515625" style="273" customWidth="1"/>
    <col min="7" max="7" width="13.7109375" style="273" customWidth="1"/>
    <col min="8" max="16384" width="9.140625" style="273"/>
  </cols>
  <sheetData>
    <row r="1" spans="1:7" ht="15.75" customHeight="1">
      <c r="A1" s="274" t="s">
        <v>380</v>
      </c>
      <c r="B1" s="274"/>
      <c r="C1" s="275"/>
      <c r="D1" s="275"/>
      <c r="E1" s="275"/>
      <c r="F1" s="275"/>
      <c r="G1" s="275"/>
    </row>
    <row r="2" spans="1:7" ht="63.75">
      <c r="A2" s="279" t="s">
        <v>840</v>
      </c>
      <c r="B2" s="280" t="s">
        <v>1047</v>
      </c>
      <c r="C2" s="281" t="s">
        <v>847</v>
      </c>
      <c r="D2" s="281" t="s">
        <v>848</v>
      </c>
      <c r="E2" s="281" t="s">
        <v>849</v>
      </c>
      <c r="F2" s="281" t="s">
        <v>408</v>
      </c>
      <c r="G2" s="281" t="s">
        <v>409</v>
      </c>
    </row>
    <row r="3" spans="1:7" ht="13.5">
      <c r="A3" s="282"/>
      <c r="B3" s="282"/>
      <c r="C3" s="278" t="s">
        <v>842</v>
      </c>
      <c r="D3" s="278" t="s">
        <v>843</v>
      </c>
      <c r="E3" s="278" t="s">
        <v>844</v>
      </c>
      <c r="F3" s="278" t="s">
        <v>845</v>
      </c>
      <c r="G3" s="283" t="s">
        <v>846</v>
      </c>
    </row>
    <row r="4" spans="1:7">
      <c r="A4" s="282"/>
      <c r="B4" s="291" t="s">
        <v>402</v>
      </c>
      <c r="C4" s="708" t="s">
        <v>262</v>
      </c>
      <c r="D4" s="708"/>
      <c r="E4" s="708"/>
      <c r="F4" s="708"/>
      <c r="G4" s="708"/>
    </row>
  </sheetData>
  <mergeCells count="1">
    <mergeCell ref="C4:G4"/>
  </mergeCells>
  <phoneticPr fontId="16" type="noConversion"/>
  <printOptions horizontalCentered="1" verticalCentered="1"/>
  <pageMargins left="0.75" right="0.75" top="1" bottom="1" header="0.5" footer="0.5"/>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6</vt:i4>
      </vt:variant>
    </vt:vector>
  </HeadingPairs>
  <TitlesOfParts>
    <vt:vector size="31" baseType="lpstr">
      <vt:lpstr>INDEX</vt:lpstr>
      <vt:lpstr>Banner</vt:lpstr>
      <vt:lpstr>001</vt:lpstr>
      <vt:lpstr>002</vt:lpstr>
      <vt:lpstr>3B</vt:lpstr>
      <vt:lpstr>004</vt:lpstr>
      <vt:lpstr>05B</vt:lpstr>
      <vt:lpstr>006</vt:lpstr>
      <vt:lpstr>007</vt:lpstr>
      <vt:lpstr>Sheet1</vt:lpstr>
      <vt:lpstr>Accident (2)</vt:lpstr>
      <vt:lpstr>Accident</vt:lpstr>
      <vt:lpstr>accd-2</vt:lpstr>
      <vt:lpstr>008</vt:lpstr>
      <vt:lpstr>009</vt:lpstr>
      <vt:lpstr>010</vt:lpstr>
      <vt:lpstr>11</vt:lpstr>
      <vt:lpstr>013</vt:lpstr>
      <vt:lpstr>015</vt:lpstr>
      <vt:lpstr>016</vt:lpstr>
      <vt:lpstr>sop011-(AG)</vt:lpstr>
      <vt:lpstr>SOP011-(JGY)</vt:lpstr>
      <vt:lpstr>SOP011-(URBAN)</vt:lpstr>
      <vt:lpstr>SOP011-(Other all)</vt:lpstr>
      <vt:lpstr>SOP011-(OVERALL)</vt:lpstr>
      <vt:lpstr>'accd-2'!Excel_BuiltIn_Print_Area_1</vt:lpstr>
      <vt:lpstr>'accd-2'!Print_Area</vt:lpstr>
      <vt:lpstr>Accident!Print_Area</vt:lpstr>
      <vt:lpstr>'Accident (2)'!Print_Area</vt:lpstr>
      <vt:lpstr>'accd-2'!Print_Titles</vt:lpstr>
      <vt:lpstr>'Accident (2)'!Print_Titles</vt:lpstr>
    </vt:vector>
  </TitlesOfParts>
  <Company>PGVCL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TECHNICAL</dc:creator>
  <cp:lastModifiedBy>Mr. B C. PATADIA</cp:lastModifiedBy>
  <cp:lastPrinted>2021-05-06T13:27:21Z</cp:lastPrinted>
  <dcterms:created xsi:type="dcterms:W3CDTF">2007-07-12T10:13:24Z</dcterms:created>
  <dcterms:modified xsi:type="dcterms:W3CDTF">2021-05-10T12:39:57Z</dcterms:modified>
</cp:coreProperties>
</file>